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MA7\Documents\Sigma7\Proyectos de Desarrollo\Hibridos\"/>
    </mc:Choice>
  </mc:AlternateContent>
  <bookViews>
    <workbookView xWindow="0" yWindow="0" windowWidth="20490" windowHeight="715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2" i="1" l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E364" i="1"/>
  <c r="H363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E331" i="1"/>
  <c r="H330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E11" i="1"/>
  <c r="H10" i="1"/>
  <c r="H6" i="1"/>
  <c r="H386" i="1" s="1"/>
  <c r="E6" i="1"/>
  <c r="G4" i="1"/>
  <c r="H3" i="1"/>
  <c r="A3" i="1"/>
  <c r="A1" i="1"/>
</calcChain>
</file>

<file path=xl/sharedStrings.xml><?xml version="1.0" encoding="utf-8"?>
<sst xmlns="http://schemas.openxmlformats.org/spreadsheetml/2006/main" count="745" uniqueCount="400">
  <si>
    <t>RESUMEN  DE  INSUMOS</t>
  </si>
  <si>
    <t>FECHA:</t>
  </si>
  <si>
    <t>DESCRIPCION</t>
  </si>
  <si>
    <t>UND</t>
  </si>
  <si>
    <t>NADA</t>
  </si>
  <si>
    <t>VR. UNIT.</t>
  </si>
  <si>
    <t>MATERIALES</t>
  </si>
  <si>
    <t>ACEITE MOTOR 4 TIEMPOS</t>
  </si>
  <si>
    <t>GLN</t>
  </si>
  <si>
    <t>ACEITE QUEMADO PARA FORMALETA</t>
  </si>
  <si>
    <t>ACERO ESTRUCT. ASTM A-36</t>
  </si>
  <si>
    <t>KLS</t>
  </si>
  <si>
    <t>ACRONAL</t>
  </si>
  <si>
    <t>ACTUADOR BELIMO LMB24-3</t>
  </si>
  <si>
    <t xml:space="preserve">ADAP.M PRS PVC 1 </t>
  </si>
  <si>
    <t xml:space="preserve">ADAP.M PRS PVC 2 </t>
  </si>
  <si>
    <t>ADAPTADOR EMT .3/4"</t>
  </si>
  <si>
    <t>ADAPTADOR EMT 3/4" COLMENA</t>
  </si>
  <si>
    <t>ADHESIVO PISO VINILICO N.10</t>
  </si>
  <si>
    <t>GL</t>
  </si>
  <si>
    <t>AGARRADERAS</t>
  </si>
  <si>
    <t>AGUA</t>
  </si>
  <si>
    <t>LTS</t>
  </si>
  <si>
    <t>AIRE ACONDICIONADO TIPO CASSETE 3TR 220V-1F-60HZ-R410A CONTROL REMOTO</t>
  </si>
  <si>
    <t>AIRE ACONDICIONADO TIPO PAQUETE 10TR 220V-3F-60HZ-R410A. INCLUYE MATERIALES DE INSTALACIÓN</t>
  </si>
  <si>
    <t>AIRE ACONDICIONADO TIPO PAQUETE 12,5TR 220V-3F-60HZ-R410A. INCLUYE MATERIALES DE INSTALACIÓN</t>
  </si>
  <si>
    <t>AIRE ACONDICIONADO TIPO PISO TECHO 5TR 220V-1F-60HZ. INCLUYE MATERIALES DE INSTALACIÓN</t>
  </si>
  <si>
    <t>ALAMBRE COBRE THW #12 CEAT</t>
  </si>
  <si>
    <t>ML</t>
  </si>
  <si>
    <t>ALAMBRE COBRE THW #14 CEAT</t>
  </si>
  <si>
    <t>ALAMBRE COBRE THWN #12</t>
  </si>
  <si>
    <t>ALAMBRE GALVANIZADO # 18</t>
  </si>
  <si>
    <t>KG</t>
  </si>
  <si>
    <t>ALAMBRE GALVANIZADO # 18 U</t>
  </si>
  <si>
    <t>ALAMBRE NEGRO # 18</t>
  </si>
  <si>
    <t>ANGULO 11/2 x 3/16 TIRA DE 6 METROS</t>
  </si>
  <si>
    <t>ANGULO 1X1 -178X23MM</t>
  </si>
  <si>
    <t>ANTICORROSIVO PHCL</t>
  </si>
  <si>
    <t>ANTICORROSIVO ROJO BASE PINTURA</t>
  </si>
  <si>
    <t>ARENA FINA</t>
  </si>
  <si>
    <t>M3</t>
  </si>
  <si>
    <t>ARENA GRUESA</t>
  </si>
  <si>
    <t>ARENA MEDIANA</t>
  </si>
  <si>
    <t>BALA PANEL LED 12W PLANA</t>
  </si>
  <si>
    <t>BALASTRO DE RIO CANTO RODADO-ARENA</t>
  </si>
  <si>
    <t>BALINERA COMPLETA</t>
  </si>
  <si>
    <t>BANCA CONCRETO COMPLETA L=110 H=90CM PREFABRICADA</t>
  </si>
  <si>
    <t>BANCO DE BATERIA TRIFASICA 15MIN</t>
  </si>
  <si>
    <t>BANCO DE FILTRO</t>
  </si>
  <si>
    <t>BANDEJ.ESCALE.CR-2.4 10x4"</t>
  </si>
  <si>
    <t>BANDEJA 1UR</t>
  </si>
  <si>
    <t>BANDEJA GALV EN FRIO FONDO SOLIDO 40X10</t>
  </si>
  <si>
    <t>BISAGRA 3x1.1/4" COBRIZ</t>
  </si>
  <si>
    <t>PAR</t>
  </si>
  <si>
    <t>BISAGRA 3x2" COBRIZ</t>
  </si>
  <si>
    <t>BLOQUE CONCRETO M 12x19x19</t>
  </si>
  <si>
    <t>BLOQUE CONCRETO M 19x19x19</t>
  </si>
  <si>
    <t>BLOQUE CONCRETO N 12x19x39</t>
  </si>
  <si>
    <t>BLOQUE CONCRETO N 19x19x39</t>
  </si>
  <si>
    <t>BLOQUE CONCRETO T 12x19x39</t>
  </si>
  <si>
    <t>BLOQUE CONCRETO T 19x19x39</t>
  </si>
  <si>
    <t>BOCEL MADERA .1/2x.1/2x3M</t>
  </si>
  <si>
    <t>BRAZO BASCULANTE PREMOLDA</t>
  </si>
  <si>
    <t>BREAKER 1X 15 SQUAR-D</t>
  </si>
  <si>
    <t>BREAKER 2x 40</t>
  </si>
  <si>
    <t>BREAKER MONOFASICO 15A</t>
  </si>
  <si>
    <t>BREAKER TRIFASICO 50A</t>
  </si>
  <si>
    <t xml:space="preserve">BREAKERS MONOFASICO 20A </t>
  </si>
  <si>
    <t>BREAKERS TRIFASICO 150A</t>
  </si>
  <si>
    <t>BREAKERS TRIFASICO 20A</t>
  </si>
  <si>
    <t>BREAKERS TRIFASICO 60A</t>
  </si>
  <si>
    <t>BREAKERS TRIFASICO 70A</t>
  </si>
  <si>
    <t>BREAKERS TRIFASICO 80A</t>
  </si>
  <si>
    <t xml:space="preserve">BROCHA CERDA MONA 4  </t>
  </si>
  <si>
    <t>BUJE SAN PVC 4 x3</t>
  </si>
  <si>
    <t>CABLE COBRE DESNUDO #2/0</t>
  </si>
  <si>
    <t>CABLE COBRE DESNUDO #4</t>
  </si>
  <si>
    <t>CABLE COBRE THW # 1/0</t>
  </si>
  <si>
    <t>CABLE COBRE THW # 10</t>
  </si>
  <si>
    <t>CABLE COBRE THW # 12</t>
  </si>
  <si>
    <t>CABLE COBRE THW # 14</t>
  </si>
  <si>
    <t>CABLE COBRE THW # 2</t>
  </si>
  <si>
    <t>CABLE COBRE THW # 4</t>
  </si>
  <si>
    <t>CABLE COBRE THW # 500 MCM</t>
  </si>
  <si>
    <t>CABLE COBRE THW # 6</t>
  </si>
  <si>
    <t>CABLE COBRE THW # 8</t>
  </si>
  <si>
    <t>CABLE ENCAUCHETADO 3X14</t>
  </si>
  <si>
    <t>CABLE UTP CAT 6A</t>
  </si>
  <si>
    <t>CABLE UTP CATEGORIA 5 4P</t>
  </si>
  <si>
    <t>CAJA 2x 4 PVC</t>
  </si>
  <si>
    <t>CAJA RAWELT 3/4" CAJA PARA EMT</t>
  </si>
  <si>
    <t>CAL HIDRATADA</t>
  </si>
  <si>
    <t>CANDADO YALE 110-30</t>
  </si>
  <si>
    <t>CEMENTO BLANCO NARE SACO DE 25 KILOS</t>
  </si>
  <si>
    <t>CEMENTO BLANCO SACO DE 40 KILOS</t>
  </si>
  <si>
    <t>BTO</t>
  </si>
  <si>
    <t>CEMENTO GRIS</t>
  </si>
  <si>
    <t>CER.LISTELLO 20.5x20.5</t>
  </si>
  <si>
    <t>CHAZO PLASTICO 1/4</t>
  </si>
  <si>
    <t>CIERRE 1/2 LUNA VENTANERIA</t>
  </si>
  <si>
    <t>CINTA AISLANTE # 33</t>
  </si>
  <si>
    <t>CINTA AISLANTE # 33 ROLLO x 20 MTS</t>
  </si>
  <si>
    <t>CINTA ENMASCARAR</t>
  </si>
  <si>
    <t>ROL</t>
  </si>
  <si>
    <t>CINTA QUICK TAPE 75MTS FIBRA DE VIDRIO</t>
  </si>
  <si>
    <t>RLL</t>
  </si>
  <si>
    <t>CINTA TEFLON 10 MTS CARRETE DE 10 METROS</t>
  </si>
  <si>
    <t>CLAVIJA PLASTICA 15A</t>
  </si>
  <si>
    <t>CODO GALV 1.1/2x90</t>
  </si>
  <si>
    <t>CODO GALV 2 x90</t>
  </si>
  <si>
    <t>CODO GALV 4 x90</t>
  </si>
  <si>
    <t>CODO PRS PVC .3/4x90ø</t>
  </si>
  <si>
    <t>CODO PRS PVC 1 x90ø</t>
  </si>
  <si>
    <t>CODO PRS PVC 2 x90ø</t>
  </si>
  <si>
    <t>CODO SAN PVC 2 x45ø CxC</t>
  </si>
  <si>
    <t>CODO SAN PVC 2 x90ø CXC</t>
  </si>
  <si>
    <t>CODO SAN PVC 3 x45ø CxE</t>
  </si>
  <si>
    <t>CODO SAN PVC 3 x90ø CxC</t>
  </si>
  <si>
    <t>CODO SAN PVC 3 x90ø CxE</t>
  </si>
  <si>
    <t>CODO SAN PVC 4 x45ø CxE</t>
  </si>
  <si>
    <t xml:space="preserve">CODO SAN PVC 4 x90ø CxC </t>
  </si>
  <si>
    <t>CODO SAN PVC 4 x90ø CxE</t>
  </si>
  <si>
    <t>CONCRETO PREMEZCLADO 3.500PSI</t>
  </si>
  <si>
    <t>CONCRETO PREMEZCLADO DE 4000 PSI</t>
  </si>
  <si>
    <t>CONCRETO PREMEZCLADO DE 5.000 PSI</t>
  </si>
  <si>
    <t>CUARTON 2"x4"x3M</t>
  </si>
  <si>
    <t>CURVA BANDEJA TIPO FONDO SOLIDO 40X10</t>
  </si>
  <si>
    <t>CURVA EMT 3/4" COLMENA</t>
  </si>
  <si>
    <t>CURVA EMT MET ,3/4"</t>
  </si>
  <si>
    <t>CURVA PVC ,1/2"</t>
  </si>
  <si>
    <t>DAMPER LAMINAIRE L-5102-44X24-GF-E</t>
  </si>
  <si>
    <t>DAMPERLAMINAIRE L-5102-40X24-GF-E</t>
  </si>
  <si>
    <t>DERECHOS INSPECTORIA RETIE</t>
  </si>
  <si>
    <t>DETECTOR DE HUMO</t>
  </si>
  <si>
    <t>DIFUSOR LAMINAIRE L-JS-4-OB-14X6-W-09-F</t>
  </si>
  <si>
    <t>DIFUSOR LAMINAIRE L-JS-4-OB-24X10-W-09F</t>
  </si>
  <si>
    <t>DILATAC.BRONCE PC09 O PC18 TIRA DE 3M</t>
  </si>
  <si>
    <t>DILATAC.MADERA</t>
  </si>
  <si>
    <t>DILATAC.PVC TIRA DE 3MTS</t>
  </si>
  <si>
    <t>DUCTO 6"X6MTS</t>
  </si>
  <si>
    <t>DUCTO LAMINA  GALVANIZADA CAL 24 CON AISLAMIENTO TECNICO</t>
  </si>
  <si>
    <t>DUCTO LAMINA GALVANIZADA CAL 22 CON AISLAMIENTO TERMICO</t>
  </si>
  <si>
    <t>EMBOQUILLADOR</t>
  </si>
  <si>
    <t>ENCHAPE CERAMICA 20.5</t>
  </si>
  <si>
    <t>M2</t>
  </si>
  <si>
    <t>ESTERILLA GUADUA L=3MTS ANCHO 40-50CM</t>
  </si>
  <si>
    <t>ESTUCO SEMIPLASTICO(LISTO)</t>
  </si>
  <si>
    <t>FACEPLATE SENCILLO</t>
  </si>
  <si>
    <t>GABINETE INCENDIO CLASE II</t>
  </si>
  <si>
    <t>GANCHO P/TEJA ASB. MADERA</t>
  </si>
  <si>
    <t>GANCHOS DE GRAPADORA</t>
  </si>
  <si>
    <t>CAJ</t>
  </si>
  <si>
    <t>GASOLINA CORRIENTE</t>
  </si>
  <si>
    <t>GRANITO #3 25 KILOS REVUELTO</t>
  </si>
  <si>
    <t>GRAPA GALV-GRUESA 3/4" NACIONAL</t>
  </si>
  <si>
    <t>GRAVA TRITURADA .3/4</t>
  </si>
  <si>
    <t>GRAVILLA RIO-GRAVA VJ 5M3 PRE</t>
  </si>
  <si>
    <t>GRIF.LAVAM.MEZC.4" PRISMA GRIVAL</t>
  </si>
  <si>
    <t>GUADUA [TACO] 2.50-3M</t>
  </si>
  <si>
    <t>GUIA BASCULANTE PREMOLDA</t>
  </si>
  <si>
    <t>HIDRANTE E.L.ROMA D=4</t>
  </si>
  <si>
    <t>HIERR.DE 37000 PSI 259 MPA U</t>
  </si>
  <si>
    <t>HIERR.DE 60000 PSI 420 MPA</t>
  </si>
  <si>
    <t>HIERRO .1/2" 60.000 [6M] FIGURADO</t>
  </si>
  <si>
    <t>KG,</t>
  </si>
  <si>
    <t>HIERRO .3/8" 37.000 [CH]</t>
  </si>
  <si>
    <t>HIERRO de 60000 PSI 420 MPA</t>
  </si>
  <si>
    <t>HUMIDISITATO MANUAL</t>
  </si>
  <si>
    <t>LAM.A.INOX C.18 22-304 DE 1.52X3.05MT</t>
  </si>
  <si>
    <t>LAM.GALVANIZADA C.16</t>
  </si>
  <si>
    <t>LAM.GALVANIZADA C.22 DE 100x200CM</t>
  </si>
  <si>
    <t>LAM.TRIPLEX 12 MM.</t>
  </si>
  <si>
    <t>LAMPARA DE EMERGENCIA LETRERO SALIDA</t>
  </si>
  <si>
    <t>LAMPARA DE EMERGENCIA TIPO MICKEY MOUSE</t>
  </si>
  <si>
    <t>LAMPARA LED 18W CUADRADA DE INCRUSTAR</t>
  </si>
  <si>
    <t>LAMPARA LED 7W</t>
  </si>
  <si>
    <t>LAMPARA PANEL LED 60X60CM</t>
  </si>
  <si>
    <t>LAVAM.NOVA [SOBRE] 738 GRIFERIA 71538</t>
  </si>
  <si>
    <t>LAVAPLATOS A.INOX.SENCI 50X100CM CON ESCURRID ERO I Z-DE</t>
  </si>
  <si>
    <t>LIJA 100</t>
  </si>
  <si>
    <t>LIJA 150 MADE GRANO 80</t>
  </si>
  <si>
    <t>PLI</t>
  </si>
  <si>
    <t>LIJA 320 AGUA</t>
  </si>
  <si>
    <t xml:space="preserve">LIMPIADOR PVC 760 GRMS </t>
  </si>
  <si>
    <t>LIMPIADOR PVC 760-G 1/4 GL</t>
  </si>
  <si>
    <t xml:space="preserve">LIMPIADOR PVC 760-G 1/4 GL </t>
  </si>
  <si>
    <t>LISTON 2 x2x3M.</t>
  </si>
  <si>
    <t>MADERA AMARILLO O NOGAL</t>
  </si>
  <si>
    <t>PG2</t>
  </si>
  <si>
    <t>MALLA GALLINERO 1.1/4" ROLLO DE  1.80 X 36MTS LARGO</t>
  </si>
  <si>
    <t>ROLL</t>
  </si>
  <si>
    <t>MANGUERA FLEXIBLE GRIFLEX GRIVAL REF.38014001</t>
  </si>
  <si>
    <t>MARMOLINA</t>
  </si>
  <si>
    <t>MARMOLINA BLANCA</t>
  </si>
  <si>
    <t>MASILLA JUNTA INVIS.BOARD JUNTA INVISIBLE ETERCOAT</t>
  </si>
  <si>
    <t>CUN</t>
  </si>
  <si>
    <t>MASILLA PLASTICA INTERIORES</t>
  </si>
  <si>
    <t>CUﾑ</t>
  </si>
  <si>
    <t>MINERAL ROJO</t>
  </si>
  <si>
    <t>MINI SPLIT 1TR 220V-1F-60HZ-R410A. INCLUYE MATERIALES DE INSTALACIÓN</t>
  </si>
  <si>
    <t>MINI SPLIT 2TR 220V-1F-60HZ-R410A. INCLUYE MATERIALES DE INSTALACIÓN</t>
  </si>
  <si>
    <t>MULTITOMA TIERRA AISLADA 6 SALIDAS</t>
  </si>
  <si>
    <t xml:space="preserve">NIPLE GALV .1/2x 5 CM </t>
  </si>
  <si>
    <t xml:space="preserve">NIPLE GALV 1.1/2X30CMSCH20 </t>
  </si>
  <si>
    <t>NIPLE GALV 2.1/2X30CMSCH20 USO AGUA</t>
  </si>
  <si>
    <t>ORGANIZADOR 1UR</t>
  </si>
  <si>
    <t>ORINAL MEDIANO 6101</t>
  </si>
  <si>
    <t>PASADOR CIERRE NAVE PUERTA ALUMINIO</t>
  </si>
  <si>
    <t>PATCH CORD 3FT AZUL</t>
  </si>
  <si>
    <t>PATCH CORD 3FT ROJO</t>
  </si>
  <si>
    <t>PATCH PANEL 24 P-CAT 6A RA</t>
  </si>
  <si>
    <t>PEGACOR BLANCO CORONA R:30100</t>
  </si>
  <si>
    <t>PEGANTE CERAMICA PEGACOR-ALFALISTO</t>
  </si>
  <si>
    <t>PEGANTE COLBON MADERAS</t>
  </si>
  <si>
    <t>PEGANTE PORCELANATO B.ABSO</t>
  </si>
  <si>
    <t>PERNO EXPANSION 3"*3/8"</t>
  </si>
  <si>
    <t>PILOTE EN MADERA D=6" TIPO MANGLE</t>
  </si>
  <si>
    <t>PIOLA GRUESA 50 METROS</t>
  </si>
  <si>
    <t>PISO VINILICO 30x30 3 MM T.VI</t>
  </si>
  <si>
    <t>PIVOTE NAVE PUERTA NAVES DE VAIVEN-META</t>
  </si>
  <si>
    <t>PLACA BOARD 6MM</t>
  </si>
  <si>
    <t>PLACA SUPERBOARD 10MM 2440x1220</t>
  </si>
  <si>
    <t xml:space="preserve">PLATINA 1x1/8x6MTS </t>
  </si>
  <si>
    <t xml:space="preserve">PLATINA 3x 3x 1/ 4 </t>
  </si>
  <si>
    <t>PORTACANDADO</t>
  </si>
  <si>
    <t>PUNTILLA .3/4 SC</t>
  </si>
  <si>
    <t>LBS</t>
  </si>
  <si>
    <t>PUNTILLA 1.1/2 AC</t>
  </si>
  <si>
    <t>PUNTILLA 2 CC</t>
  </si>
  <si>
    <t>PUNTILLA 2 SC 275 UND/LB</t>
  </si>
  <si>
    <t>PUNTILLA 2.1/2  104 UND/LB</t>
  </si>
  <si>
    <t>RACK METALICO CERRADO 15" METALICO</t>
  </si>
  <si>
    <t>REJILLA DE RETORNO L-RA-OB-30X14-W</t>
  </si>
  <si>
    <t>REJILLA DE RETORNO L-RA-OB-40X14-W</t>
  </si>
  <si>
    <t>REMACHE POP 4-2 1/4"X1/8</t>
  </si>
  <si>
    <t>REMACHE POT 4*4</t>
  </si>
  <si>
    <t>RIEL METALICO (ALUMINIO)</t>
  </si>
  <si>
    <t>ROCA MUERTA (SIN TRANSPORTE)</t>
  </si>
  <si>
    <t xml:space="preserve">RODILLO FELPA  </t>
  </si>
  <si>
    <t>SANITARIO LINEA MEDIA - J</t>
  </si>
  <si>
    <t>JGO</t>
  </si>
  <si>
    <t>SEGUETA SIN MARCO</t>
  </si>
  <si>
    <t>SENSOR DE MOVIMIENTO</t>
  </si>
  <si>
    <t>SHELADK CREMA SELLANTE TUBO DE 300GR</t>
  </si>
  <si>
    <t>SIAMESA 4X21/2X21/2" RED CONTRA INCENDIOS-</t>
  </si>
  <si>
    <t>SIFON SANI PVC 3"</t>
  </si>
  <si>
    <t>SIFON SANI PVC 4"</t>
  </si>
  <si>
    <t>SILICONA TRANSPARENT.11 OZ</t>
  </si>
  <si>
    <t>SOLDADURA 6011 1/8" VARILLA</t>
  </si>
  <si>
    <t>SOLDADURA 6011 x 1/8"</t>
  </si>
  <si>
    <t>SOLDADURA ACERO INOXIDABLE AWF-308L</t>
  </si>
  <si>
    <t>SOLDADURA CPVC 1/ 4 GLN</t>
  </si>
  <si>
    <t>SOLDADURA ESTANO</t>
  </si>
  <si>
    <t>SOLDADURA PVC ,1/ 4 GLN</t>
  </si>
  <si>
    <t xml:space="preserve">SOLDADURA PVC 1/ 2 GLN </t>
  </si>
  <si>
    <t xml:space="preserve">SOLDADURA PVC 1/ 4 GLN </t>
  </si>
  <si>
    <t>SPLINKER TIPO K 1/2" ROSCADO INCLUYE STUCHEON</t>
  </si>
  <si>
    <t>SUMINISTRO E INSTALACIÓN DE BOMBA PARA EL SISTEMA A PRESIÓN DE AGUA POTABLE MODELO IHM. INCLUYE ACCESORIOS</t>
  </si>
  <si>
    <t>SUMINISTRO E INSTALACIÓN DE BOMBA PARA EL SISTEMA A PRESIÓN DE LA RED CONTRA INCENDIO MODELO IHM. INCLUYE ACCESORIOS</t>
  </si>
  <si>
    <t>SUMINISTRO E INSTALACIÓN DE SISTEMA DE BOMBA PARA EL SISTEMA DE RED CONTRA INCENDIO EN EL SISTEMA DE ROCIADORES MODELO IHM. INCLUYE ACCESORIOS</t>
  </si>
  <si>
    <t>SWITCHE DOBLE LUNARE</t>
  </si>
  <si>
    <t>SWITCHE SENCILLO LUNARE</t>
  </si>
  <si>
    <t>SWITCHE TRIPLE LUNARE</t>
  </si>
  <si>
    <t>TABLA 1x05x3M [1C]</t>
  </si>
  <si>
    <t xml:space="preserve">TABLA 1x10x3M </t>
  </si>
  <si>
    <t>TABLA 1X10x3M [2C]</t>
  </si>
  <si>
    <t>TABLERO 3F-24 CTOS TWC</t>
  </si>
  <si>
    <t>TABLERO PRINCIPAL</t>
  </si>
  <si>
    <t>TABLON GRESS 30X30 ALFA TRADICION  SAHARA</t>
  </si>
  <si>
    <t>TAPA BANDEJA TIPO FONDO SOLIDO 40X10</t>
  </si>
  <si>
    <t>TAPA TOMA BLANCO</t>
  </si>
  <si>
    <t>TAPON 4"</t>
  </si>
  <si>
    <t>TAPON GALV .1/2</t>
  </si>
  <si>
    <t>TAPON PRS PVC 1 R</t>
  </si>
  <si>
    <t>TAPÓN ROSCADO PVC 1" PAVCO</t>
  </si>
  <si>
    <t>TEE ALUM. ,7/8" X ,3/4"</t>
  </si>
  <si>
    <t xml:space="preserve">TEE GALV .1/2" </t>
  </si>
  <si>
    <t xml:space="preserve">TEE GALV 1.1/2 SEN </t>
  </si>
  <si>
    <t xml:space="preserve">TEE GALV 2 </t>
  </si>
  <si>
    <t xml:space="preserve">TEE GALV 4 </t>
  </si>
  <si>
    <t>TEE PRES RED 2X1</t>
  </si>
  <si>
    <t>TEE PRS PVC .3/4</t>
  </si>
  <si>
    <t>TEE PRS PVC 1</t>
  </si>
  <si>
    <t>TEE PRS PVC 1 x.3/4 RED</t>
  </si>
  <si>
    <t>TEE PRS PVC 2</t>
  </si>
  <si>
    <t>TEJA AJOVER TRAPEZOIDAL</t>
  </si>
  <si>
    <t>TEJA ONDULIT #6</t>
  </si>
  <si>
    <t>TELA FIBRA TEJIDA H=2.10M VERDE CERRAMIENTO SIN BORDE</t>
  </si>
  <si>
    <t>TERMINAL JACK RJ45 CAT 6A</t>
  </si>
  <si>
    <t>TERMINAL PVC ,1/2"</t>
  </si>
  <si>
    <t>TERMOSTATO DIGITAL PROGRAMABLE</t>
  </si>
  <si>
    <t>THINER DISOLVENTE</t>
  </si>
  <si>
    <t>TOMA DOBLE P-T AMBIA LUMINEX</t>
  </si>
  <si>
    <t>TOMA DOBLE P-T LUNARE</t>
  </si>
  <si>
    <t>TORN P/MAD 2 x 8 COBRIZADO R:1007</t>
  </si>
  <si>
    <t>TORN PAMPH 1 x 8 PAM PHILLIPS</t>
  </si>
  <si>
    <t>TORN.PAMPHILLIPS 1/2" #8</t>
  </si>
  <si>
    <t>TUB LAM CR CAL 20 (1"X1") TUBO DE 6.00 MTS 1"X1 "</t>
  </si>
  <si>
    <t>TUB PVC SANIT  8" NOVAFORT 200MM</t>
  </si>
  <si>
    <t>TUB. PVC RDE11  3/4" PRES.</t>
  </si>
  <si>
    <t xml:space="preserve">TUB. PVC RDE21  1" PRES. </t>
  </si>
  <si>
    <t>TUB.ACE CARBON D=1" SCHEDULE 40</t>
  </si>
  <si>
    <t>TUBERÍA EMT 1/2"</t>
  </si>
  <si>
    <t>TUBERIA GALVANIZADA 1 1/2" USO AGUA</t>
  </si>
  <si>
    <t>TUBERIA GALVANIZADA 4" USO AGUA-ROSCADA</t>
  </si>
  <si>
    <t>TUBO ALUMINIO D=1" x6M</t>
  </si>
  <si>
    <t>TUBO EMT 3/4" X 3 MT COLMENA</t>
  </si>
  <si>
    <t>TUBO EMT 3/4"X 3 MT"</t>
  </si>
  <si>
    <t>TUBO GALV. 1" *6.0M</t>
  </si>
  <si>
    <t>TUBO GALV. 2" CON ROSCA USO AGUA</t>
  </si>
  <si>
    <t>TUBO GALV. 2" DE 6 ML</t>
  </si>
  <si>
    <t>TUBO PRS 1 RDE-21</t>
  </si>
  <si>
    <t>TUBO PRS 2 RDE-26 UM</t>
  </si>
  <si>
    <t>TUBO PVC ,1/2" X 3 MTS</t>
  </si>
  <si>
    <t>TUBO PVC 1" x 3 MTS</t>
  </si>
  <si>
    <t xml:space="preserve">TUBO SANIT PVC 2" </t>
  </si>
  <si>
    <t xml:space="preserve">TUBO SANIT PVC 3 </t>
  </si>
  <si>
    <t>TUBO SANIT PVC 4"</t>
  </si>
  <si>
    <t xml:space="preserve">TUBO SANIT PVC 6" </t>
  </si>
  <si>
    <t>TUBO VENT-LLV. PVC 2</t>
  </si>
  <si>
    <t>TUBO VENT-LLV. PVC 4</t>
  </si>
  <si>
    <t>UNION 3/4" EMT COLMENA</t>
  </si>
  <si>
    <t>UNION REP PVC U-Z 4 GR</t>
  </si>
  <si>
    <t>UNION SAN PVC 4</t>
  </si>
  <si>
    <t>UPS TRIFASICA 4KVA</t>
  </si>
  <si>
    <t>VALVULA C.METALICO 1"</t>
  </si>
  <si>
    <t>VALVULA C.METALICO 2"</t>
  </si>
  <si>
    <t>VALVULA C.METALICO 4"</t>
  </si>
  <si>
    <t>VAR.CUADR.DE 1/2-12MMX6M</t>
  </si>
  <si>
    <t>VARETA 2"x2"x3M</t>
  </si>
  <si>
    <t>VENTANA ALUMINIO MOD=38-31 PERFILERIA</t>
  </si>
  <si>
    <t>VENTILADOR AXIAL 220V-1F-60HZ 800CFM. INCLUYE MATERIAL DE INSTALACIÓN.</t>
  </si>
  <si>
    <t>VENTONITA PREPARACION</t>
  </si>
  <si>
    <t>VID.LAM BRON4MM+4MMCLARO VIDRIO DE SEGURIDAD</t>
  </si>
  <si>
    <t>VIDRIO TRANSP. 4 MM</t>
  </si>
  <si>
    <t>VINILO ACRILTEX TIPO 2</t>
  </si>
  <si>
    <t>VINILO TIPO 1</t>
  </si>
  <si>
    <t>WAIPE</t>
  </si>
  <si>
    <t>WASH PRIMER</t>
  </si>
  <si>
    <t>WIFI</t>
  </si>
  <si>
    <t>YEE SAN PVC 2x3x2 D-R</t>
  </si>
  <si>
    <t>YEE SAN PVC 3"</t>
  </si>
  <si>
    <t>YEE SAN PVC 4 DOB</t>
  </si>
  <si>
    <t>MANO DE OBRA</t>
  </si>
  <si>
    <t>M.O. ALB. ACABADOS 1 AYUDANTE-1 OFI</t>
  </si>
  <si>
    <t>HC</t>
  </si>
  <si>
    <t>M.O. ALB. ACABADOS 2 AYUDANTE-1 OFI</t>
  </si>
  <si>
    <t>M.O. ALBANILERIA 1 AYUDANTE</t>
  </si>
  <si>
    <t>M.O. ALBANILERIA 1 AYUDANTE-1 OFI</t>
  </si>
  <si>
    <t>M.O. ALBANILERIA 2 AYUDANTE</t>
  </si>
  <si>
    <t>M.O. ALBANILERIA 2 AYUDANTE-1 OFI</t>
  </si>
  <si>
    <t>M.O. ALBANILERIA 3 AYUDANTE</t>
  </si>
  <si>
    <t>M.O. ALBANILERIA 3 AYUDANTE-1 OFI</t>
  </si>
  <si>
    <t>M.O. ALBANILERIA 5 AYUDANTE-1 OFI</t>
  </si>
  <si>
    <t>M.O. CARP.ALUMINIO 1 AYUDANTE-1 OFI</t>
  </si>
  <si>
    <t>M.O. CARP.MADERA 1 AYUDANTE-1 OFI</t>
  </si>
  <si>
    <t>M.O. CARP.TALLER 1 AYUDANTE-1 OFI</t>
  </si>
  <si>
    <t>M.O. ELECTRICAS 1 AYUDANTE-1 OFI</t>
  </si>
  <si>
    <t>M.O. ELECTRICAS 2 AYUDANTE-1 OFI</t>
  </si>
  <si>
    <t>M.O. HIDROSANIT. 1 AYUDANTE-1 OFI</t>
  </si>
  <si>
    <t>M.O. HIDROSANIT. 2 AYUDANTE - 1 OFIC.</t>
  </si>
  <si>
    <t>M.O. METALISTERIA 1 AYUDANTE-1 OFI</t>
  </si>
  <si>
    <t>M.O. PINTURA 1 AYUDANTE-1 OFI</t>
  </si>
  <si>
    <t>M.O. TOPOGRAFIA 1 CADENERO-1 TOP</t>
  </si>
  <si>
    <t>MANO DE OBRA PARA BANCO DE FILTRO</t>
  </si>
  <si>
    <t>GLB</t>
  </si>
  <si>
    <t>MANO DE OBRA PARA INSTALACIÓN DE AIRE TIPO CASSETE 3TR</t>
  </si>
  <si>
    <t>MANO DE OBRA PARA INSTALACIÓN DE AIRE TIPO PAQUETE 10TR</t>
  </si>
  <si>
    <t>MANO DE OBRA PARA INSTALACIÓN DE AIRE TIPO PAQUETE 12,5TR</t>
  </si>
  <si>
    <t>MANO DE OBRA PARA INSTALACIÓN DE AIRE TIPO PISO TECHO 5TR</t>
  </si>
  <si>
    <t>MANO DE OBRA PARA INSTALACIÓN DE VENTILADOR AXIAL</t>
  </si>
  <si>
    <t>MANO DE OBRA PARA INSTALACIÓN MINI SPLIT 1TR</t>
  </si>
  <si>
    <t>MANO DE OBRA PARA INSTALACIÓN MINI SPLIT 2TR</t>
  </si>
  <si>
    <t>SUBCONTRATO CARPINTERIA ALUMINIO</t>
  </si>
  <si>
    <t>SUBCONTRATO CARPINTERIA PANELERIA</t>
  </si>
  <si>
    <t>EQUIPO</t>
  </si>
  <si>
    <t>ANDAMIO METALICO TUBULAR</t>
  </si>
  <si>
    <t>U/D</t>
  </si>
  <si>
    <t>CERCHA METALICA DE 3MTS</t>
  </si>
  <si>
    <t>DIA</t>
  </si>
  <si>
    <t>CRUCETA ANDAMIO</t>
  </si>
  <si>
    <t>FORMALETA PARA ENTREPISO PRE</t>
  </si>
  <si>
    <t>HERRAMIENTA MENOR</t>
  </si>
  <si>
    <t>MEZCLAD0RA DE 9 PIES CUBICOS</t>
  </si>
  <si>
    <t>OXICORTE (OXIGENO-ACETILENO)</t>
  </si>
  <si>
    <t>PERFORADORA BARRENO</t>
  </si>
  <si>
    <t>HRS</t>
  </si>
  <si>
    <t>PULIDORA CON PIEDRA O DISCO</t>
  </si>
  <si>
    <t>ROSCADORA DE TUBERIA</t>
  </si>
  <si>
    <t>HORA</t>
  </si>
  <si>
    <t>SOLDADOR ELECTRICO</t>
  </si>
  <si>
    <t>TABLERO O PLAQUETA DE 1.4MT X O.7MT</t>
  </si>
  <si>
    <t>TACO METALICO EXTENSION DE 2.OM A 3.30MT</t>
  </si>
  <si>
    <t>TIJERAS O DIAGONALES CORTAS O LARGAS</t>
  </si>
  <si>
    <t>VIBRADOR ELECTRICO</t>
  </si>
  <si>
    <t>VIBROCOMPACTADOR TIPO RANA</t>
  </si>
  <si>
    <t>VOLQUETA 5 M3</t>
  </si>
  <si>
    <t>VJE</t>
  </si>
  <si>
    <t>VOLQUETA TRANSPORTE MAT.PETREOS 1-10KMS</t>
  </si>
  <si>
    <t>VALOR TOTAL INSUMOS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</si>
</sst>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 * #,##0_ ;_ * \-#,##0_ ;_ * &quot;-&quot;??_ ;_ @_ 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color theme="0"/>
      <name val="Arial"/>
      <family val="2"/>
    </font>
    <font>
      <sz val="14"/>
      <name val="Arial"/>
      <family val="2"/>
    </font>
    <font>
      <sz val="9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8"/>
      <color theme="0" tint="-0.14999847407452621"/>
      <name val="Arial"/>
      <family val="2"/>
    </font>
  </fonts>
  <fills count="4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0" tint="-0.25098422193060094"/>
        </stop>
      </gradientFill>
    </fill>
    <fill>
      <patternFill patternType="solid">
        <fgColor theme="0" tint="-0.14999847407452621"/>
        <bgColor indexed="65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43" fontId="7" fillId="0" borderId="14" xfId="1" applyFont="1" applyBorder="1" applyAlignment="1">
      <alignment horizontal="right" vertical="top"/>
    </xf>
    <xf numFmtId="15" fontId="8" fillId="0" borderId="15" xfId="1" applyNumberFormat="1" applyFont="1" applyBorder="1" applyAlignment="1">
      <alignment horizontal="center" vertical="top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43" fontId="9" fillId="0" borderId="19" xfId="1" applyFont="1" applyFill="1" applyBorder="1" applyAlignment="1">
      <alignment horizontal="center" vertical="top"/>
    </xf>
    <xf numFmtId="43" fontId="9" fillId="0" borderId="20" xfId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0" fillId="0" borderId="0" xfId="0" applyFont="1" applyAlignment="1" applyProtection="1">
      <protection hidden="1"/>
    </xf>
    <xf numFmtId="165" fontId="1" fillId="0" borderId="0" xfId="1" applyNumberFormat="1"/>
    <xf numFmtId="43" fontId="1" fillId="0" borderId="0" xfId="1"/>
    <xf numFmtId="166" fontId="1" fillId="0" borderId="0" xfId="1" applyNumberFormat="1" applyAlignment="1">
      <alignment horizontal="right"/>
    </xf>
    <xf numFmtId="43" fontId="9" fillId="0" borderId="0" xfId="1" applyFont="1"/>
    <xf numFmtId="165" fontId="11" fillId="2" borderId="21" xfId="1" applyNumberFormat="1" applyFont="1" applyFill="1" applyBorder="1" applyAlignment="1">
      <alignment horizontal="center" vertical="center" wrapText="1"/>
    </xf>
    <xf numFmtId="165" fontId="11" fillId="2" borderId="22" xfId="1" applyNumberFormat="1" applyFont="1" applyFill="1" applyBorder="1" applyAlignment="1">
      <alignment horizontal="center" vertical="center" wrapText="1"/>
    </xf>
    <xf numFmtId="165" fontId="12" fillId="2" borderId="23" xfId="1" applyNumberFormat="1" applyFont="1" applyFill="1" applyBorder="1" applyAlignment="1" applyProtection="1">
      <alignment vertical="top"/>
      <protection hidden="1"/>
    </xf>
    <xf numFmtId="165" fontId="13" fillId="2" borderId="21" xfId="1" applyNumberFormat="1" applyFont="1" applyFill="1" applyBorder="1" applyAlignment="1">
      <alignment horizontal="center" vertical="center" wrapText="1"/>
    </xf>
    <xf numFmtId="166" fontId="11" fillId="2" borderId="21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7" fillId="0" borderId="0" xfId="0" applyFont="1"/>
    <xf numFmtId="4" fontId="15" fillId="0" borderId="0" xfId="0" applyNumberFormat="1" applyFont="1"/>
    <xf numFmtId="165" fontId="16" fillId="3" borderId="21" xfId="1" applyNumberFormat="1" applyFont="1" applyFill="1" applyBorder="1" applyAlignment="1">
      <alignment horizontal="center" vertical="center" wrapText="1"/>
    </xf>
    <xf numFmtId="165" fontId="16" fillId="3" borderId="22" xfId="1" applyNumberFormat="1" applyFont="1" applyFill="1" applyBorder="1" applyAlignment="1">
      <alignment horizontal="center" vertical="center" wrapText="1"/>
    </xf>
    <xf numFmtId="165" fontId="17" fillId="3" borderId="23" xfId="1" applyNumberFormat="1" applyFont="1" applyFill="1" applyBorder="1" applyAlignment="1">
      <alignment horizontal="center" vertical="center" wrapText="1"/>
    </xf>
    <xf numFmtId="165" fontId="17" fillId="3" borderId="21" xfId="1" applyNumberFormat="1" applyFont="1" applyFill="1" applyBorder="1" applyAlignment="1">
      <alignment horizontal="center" vertical="center" wrapText="1"/>
    </xf>
    <xf numFmtId="4" fontId="16" fillId="3" borderId="21" xfId="1" applyNumberFormat="1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 applyAlignment="1">
      <alignment horizontal="center"/>
    </xf>
    <xf numFmtId="0" fontId="10" fillId="0" borderId="24" xfId="0" applyFont="1" applyBorder="1"/>
    <xf numFmtId="0" fontId="0" fillId="0" borderId="23" xfId="0" applyBorder="1"/>
    <xf numFmtId="0" fontId="0" fillId="0" borderId="21" xfId="0" applyNumberFormat="1" applyBorder="1"/>
    <xf numFmtId="4" fontId="0" fillId="0" borderId="21" xfId="0" applyNumberFormat="1" applyBorder="1"/>
    <xf numFmtId="4" fontId="6" fillId="0" borderId="21" xfId="1" applyNumberFormat="1" applyFont="1" applyBorder="1"/>
    <xf numFmtId="0" fontId="0" fillId="3" borderId="22" xfId="0" applyFill="1" applyBorder="1"/>
    <xf numFmtId="0" fontId="15" fillId="3" borderId="24" xfId="0" applyFont="1" applyFill="1" applyBorder="1" applyAlignment="1">
      <alignment horizontal="center"/>
    </xf>
    <xf numFmtId="165" fontId="15" fillId="3" borderId="24" xfId="1" applyNumberFormat="1" applyFont="1" applyFill="1" applyBorder="1"/>
    <xf numFmtId="43" fontId="15" fillId="3" borderId="24" xfId="1" applyFont="1" applyFill="1" applyBorder="1"/>
    <xf numFmtId="4" fontId="15" fillId="3" borderId="23" xfId="1" applyNumberFormat="1" applyFont="1" applyFill="1" applyBorder="1" applyAlignment="1">
      <alignment horizontal="right"/>
    </xf>
    <xf numFmtId="43" fontId="15" fillId="3" borderId="22" xfId="1" applyFont="1" applyFill="1" applyBorder="1"/>
  </cellXfs>
  <cellStyles count="2">
    <cellStyle name="Millares" xfId="1" builtinId="3"/>
    <cellStyle name="Normal" xfId="0" builtinId="0"/>
  </cellStyles>
  <dxfs count="18">
    <dxf>
      <font>
        <color rgb="FFD6D61C"/>
      </font>
      <fill>
        <patternFill>
          <bgColor rgb="FFD6D61C"/>
        </patternFill>
      </fill>
    </dxf>
    <dxf>
      <font>
        <color rgb="FFD6D61C"/>
      </font>
      <fill>
        <patternFill>
          <bgColor rgb="FFD6D61C"/>
        </patternFill>
      </fill>
    </dxf>
    <dxf>
      <font>
        <color rgb="FFD6D61C"/>
      </font>
      <fill>
        <patternFill>
          <bgColor rgb="FFD6D61C"/>
        </patternFill>
      </fill>
    </dxf>
    <dxf>
      <font>
        <color rgb="FFD6D61C"/>
      </font>
      <fill>
        <patternFill>
          <bgColor rgb="FFD6D61C"/>
        </patternFill>
      </fill>
    </dxf>
    <dxf>
      <font>
        <color rgb="FFD6D61C"/>
      </font>
      <fill>
        <patternFill>
          <bgColor rgb="FFD6D61C"/>
        </patternFill>
      </fill>
    </dxf>
    <dxf>
      <font>
        <color rgb="FFD6D61C"/>
      </font>
      <fill>
        <patternFill>
          <bgColor rgb="FFD6D61C"/>
        </patternFill>
      </fill>
    </dxf>
    <dxf>
      <font>
        <color rgb="FFD6D61C"/>
      </font>
      <fill>
        <patternFill>
          <bgColor rgb="FFD6D61C"/>
        </patternFill>
      </fill>
    </dxf>
    <dxf>
      <font>
        <color rgb="FFD6D61C"/>
      </font>
      <fill>
        <patternFill>
          <bgColor rgb="FFD6D61C"/>
        </patternFill>
      </fill>
    </dxf>
    <dxf>
      <font>
        <color rgb="FFD6D61C"/>
      </font>
      <fill>
        <patternFill>
          <bgColor rgb="FFD6D61C"/>
        </patternFill>
      </fill>
    </dxf>
    <dxf>
      <font>
        <color rgb="FFD6D61C"/>
      </font>
      <fill>
        <patternFill>
          <bgColor rgb="FFD6D61C"/>
        </patternFill>
      </fill>
    </dxf>
    <dxf>
      <font>
        <color rgb="FFD6D61C"/>
      </font>
      <fill>
        <patternFill>
          <bgColor rgb="FFD6D61C"/>
        </patternFill>
      </fill>
    </dxf>
    <dxf>
      <font>
        <color rgb="FFD6D61C"/>
      </font>
      <fill>
        <patternFill>
          <bgColor rgb="FFD6D61C"/>
        </patternFill>
      </fill>
    </dxf>
    <dxf>
      <font>
        <condense val="0"/>
        <extend val="0"/>
        <color indexed="9"/>
      </font>
      <border>
        <bottom/>
      </border>
    </dxf>
    <dxf>
      <font>
        <condense val="0"/>
        <extend val="0"/>
        <color indexed="9"/>
      </font>
      <border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border>
        <bottom/>
      </border>
    </dxf>
    <dxf>
      <font>
        <condense val="0"/>
        <extend val="0"/>
        <color indexed="9"/>
      </font>
      <border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GMA7/Downloads/PreSupuest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o (2)"/>
      <sheetName val="Electrico"/>
      <sheetName val="PRESUPUESTO"/>
      <sheetName val="ANALISIS"/>
      <sheetName val="INSUMOS"/>
      <sheetName val="Hoja1"/>
    </sheetNames>
    <sheetDataSet>
      <sheetData sheetId="0"/>
      <sheetData sheetId="1"/>
      <sheetData sheetId="2">
        <row r="1">
          <cell r="A1" t="str">
            <v>2015.1</v>
          </cell>
          <cell r="E1" t="str">
            <v>www.sagut.com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abSelected="1" workbookViewId="0">
      <selection sqref="A1:H386"/>
    </sheetView>
  </sheetViews>
  <sheetFormatPr baseColWidth="10" defaultRowHeight="15" x14ac:dyDescent="0.25"/>
  <cols>
    <col min="8" max="8" width="18.5703125" bestFit="1" customWidth="1"/>
  </cols>
  <sheetData>
    <row r="1" spans="1:8" ht="18.75" thickTop="1" x14ac:dyDescent="0.25">
      <c r="A1" s="1" t="e">
        <f>+[1]PRESUPUESTO!#REF!</f>
        <v>#REF!</v>
      </c>
      <c r="B1" s="2"/>
      <c r="C1" s="3"/>
      <c r="D1" s="4"/>
      <c r="E1" s="5" t="s">
        <v>0</v>
      </c>
      <c r="F1" s="5"/>
      <c r="G1" s="5"/>
      <c r="H1" s="6"/>
    </row>
    <row r="2" spans="1:8" ht="18" x14ac:dyDescent="0.25">
      <c r="A2" s="7"/>
      <c r="B2" s="8"/>
      <c r="C2" s="9"/>
      <c r="D2" s="10"/>
      <c r="E2" s="11"/>
      <c r="F2" s="11"/>
      <c r="G2" s="11"/>
      <c r="H2" s="12"/>
    </row>
    <row r="3" spans="1:8" x14ac:dyDescent="0.25">
      <c r="A3" s="13" t="str">
        <f>[1]PRESUPUESTO!A1</f>
        <v>2015.1</v>
      </c>
      <c r="B3" s="14"/>
      <c r="C3" s="14"/>
      <c r="D3" s="14"/>
      <c r="E3" s="14"/>
      <c r="F3" s="15"/>
      <c r="G3" s="16" t="s">
        <v>1</v>
      </c>
      <c r="H3" s="17" t="str">
        <f>[1]PRESUPUESTO!E1</f>
        <v>www.sagut.com</v>
      </c>
    </row>
    <row r="4" spans="1:8" ht="15.75" thickBot="1" x14ac:dyDescent="0.3">
      <c r="A4" s="18"/>
      <c r="B4" s="19"/>
      <c r="C4" s="19"/>
      <c r="D4" s="19"/>
      <c r="E4" s="19"/>
      <c r="F4" s="20"/>
      <c r="G4" s="21">
        <f>[1]PRESUPUESTO!D2</f>
        <v>0</v>
      </c>
      <c r="H4" s="22"/>
    </row>
    <row r="5" spans="1:8" ht="15.75" thickTop="1" x14ac:dyDescent="0.25">
      <c r="B5" s="23"/>
      <c r="C5" s="24"/>
      <c r="D5" s="23"/>
      <c r="E5" s="25"/>
      <c r="F5" s="26"/>
      <c r="G5" s="27"/>
      <c r="H5" s="28"/>
    </row>
    <row r="6" spans="1:8" ht="22.5" x14ac:dyDescent="0.25">
      <c r="A6" s="29" t="s">
        <v>2</v>
      </c>
      <c r="B6" s="30" t="s">
        <v>3</v>
      </c>
      <c r="C6" s="31"/>
      <c r="D6" s="32"/>
      <c r="E6" s="29" t="str">
        <f>IF($B$3&gt;1,"CANT.  / " &amp;$B$1,"CANT.")</f>
        <v>CANT.</v>
      </c>
      <c r="F6" s="32" t="s">
        <v>4</v>
      </c>
      <c r="G6" s="33" t="s">
        <v>5</v>
      </c>
      <c r="H6" s="29" t="str">
        <f>IF($B$3&gt;1,"VR.  / " &amp;$B$1,"VR.TOTAL")</f>
        <v>VR.TOTAL</v>
      </c>
    </row>
    <row r="10" spans="1:8" ht="16.5" x14ac:dyDescent="0.25">
      <c r="A10" s="34" t="s">
        <v>6</v>
      </c>
      <c r="G10" s="35"/>
      <c r="H10" s="36">
        <f>SUM(H11:H327)</f>
        <v>3955266815.3446579</v>
      </c>
    </row>
    <row r="11" spans="1:8" x14ac:dyDescent="0.25">
      <c r="A11" s="37" t="s">
        <v>2</v>
      </c>
      <c r="B11" s="38" t="s">
        <v>3</v>
      </c>
      <c r="C11" s="39"/>
      <c r="D11" s="40"/>
      <c r="E11" s="37" t="str">
        <f>IF($B$3&gt;1,"CANT.  / " &amp;$B$1,"CANT.")</f>
        <v>CANT.</v>
      </c>
      <c r="F11" s="40"/>
      <c r="G11" s="37" t="s">
        <v>5</v>
      </c>
      <c r="H11" s="41" t="str">
        <f>IF($B$3&gt;1,"VR.  / " &amp;$B$1,"VR.TOTAL")</f>
        <v>VR.TOTAL</v>
      </c>
    </row>
    <row r="12" spans="1:8" ht="15.75" x14ac:dyDescent="0.25">
      <c r="A12" s="42" t="s">
        <v>7</v>
      </c>
      <c r="B12" s="43" t="s">
        <v>8</v>
      </c>
      <c r="C12" s="44" t="str">
        <f t="shared" ref="C12:C75" si="0">A12&amp;B12</f>
        <v>ACEITE MOTOR 4 TIEMPOSGLN</v>
      </c>
      <c r="D12" s="45">
        <v>1</v>
      </c>
      <c r="E12" s="46">
        <v>0.55727400000000005</v>
      </c>
      <c r="F12" s="42">
        <v>447.88</v>
      </c>
      <c r="G12" s="47">
        <v>75397</v>
      </c>
      <c r="H12" s="48">
        <f t="shared" ref="H12:H75" si="1">E12*G12</f>
        <v>42016.787778000005</v>
      </c>
    </row>
    <row r="13" spans="1:8" ht="15.75" x14ac:dyDescent="0.25">
      <c r="A13" s="42" t="s">
        <v>9</v>
      </c>
      <c r="B13" s="43" t="s">
        <v>8</v>
      </c>
      <c r="C13" s="44" t="str">
        <f t="shared" si="0"/>
        <v>ACEITE QUEMADO PARA FORMALETAGLN</v>
      </c>
      <c r="D13" s="45">
        <v>1</v>
      </c>
      <c r="E13" s="46">
        <v>58</v>
      </c>
      <c r="F13" s="42">
        <v>1336</v>
      </c>
      <c r="G13" s="47">
        <v>675</v>
      </c>
      <c r="H13" s="48">
        <f t="shared" si="1"/>
        <v>39150</v>
      </c>
    </row>
    <row r="14" spans="1:8" ht="15.75" x14ac:dyDescent="0.25">
      <c r="A14" s="42" t="s">
        <v>10</v>
      </c>
      <c r="B14" s="43" t="s">
        <v>11</v>
      </c>
      <c r="C14" s="44" t="str">
        <f t="shared" si="0"/>
        <v>ACERO ESTRUCT. ASTM A-36KLS</v>
      </c>
      <c r="D14" s="45">
        <v>1</v>
      </c>
      <c r="E14" s="46">
        <v>10596</v>
      </c>
      <c r="F14" s="42">
        <v>2750</v>
      </c>
      <c r="G14" s="47">
        <v>2778</v>
      </c>
      <c r="H14" s="48">
        <f t="shared" si="1"/>
        <v>29435688</v>
      </c>
    </row>
    <row r="15" spans="1:8" ht="15.75" x14ac:dyDescent="0.25">
      <c r="A15" s="42" t="s">
        <v>12</v>
      </c>
      <c r="B15" s="43" t="s">
        <v>8</v>
      </c>
      <c r="C15" s="44" t="str">
        <f t="shared" si="0"/>
        <v>ACRONALGLN</v>
      </c>
      <c r="D15" s="45">
        <v>1</v>
      </c>
      <c r="E15" s="46">
        <v>50.2</v>
      </c>
      <c r="F15" s="42">
        <v>528.41999999999996</v>
      </c>
      <c r="G15" s="47">
        <v>26687</v>
      </c>
      <c r="H15" s="48">
        <f t="shared" si="1"/>
        <v>1339687.4000000001</v>
      </c>
    </row>
    <row r="16" spans="1:8" ht="15.75" x14ac:dyDescent="0.25">
      <c r="A16" s="42" t="s">
        <v>13</v>
      </c>
      <c r="B16" s="43" t="s">
        <v>3</v>
      </c>
      <c r="C16" s="44" t="str">
        <f t="shared" si="0"/>
        <v>ACTUADOR BELIMO LMB24-3UND</v>
      </c>
      <c r="D16" s="45">
        <v>1</v>
      </c>
      <c r="E16" s="46">
        <v>3</v>
      </c>
      <c r="F16" s="42">
        <v>608964</v>
      </c>
      <c r="G16" s="47">
        <v>615084</v>
      </c>
      <c r="H16" s="48">
        <f t="shared" si="1"/>
        <v>1845252</v>
      </c>
    </row>
    <row r="17" spans="1:8" ht="15.75" x14ac:dyDescent="0.25">
      <c r="A17" s="42" t="s">
        <v>14</v>
      </c>
      <c r="B17" s="43" t="s">
        <v>3</v>
      </c>
      <c r="C17" s="44" t="str">
        <f t="shared" si="0"/>
        <v>ADAP.M PRS PVC 1 UND</v>
      </c>
      <c r="D17" s="45">
        <v>1</v>
      </c>
      <c r="E17" s="46">
        <v>26</v>
      </c>
      <c r="F17" s="42">
        <v>1784</v>
      </c>
      <c r="G17" s="47">
        <v>1802</v>
      </c>
      <c r="H17" s="48">
        <f t="shared" si="1"/>
        <v>46852</v>
      </c>
    </row>
    <row r="18" spans="1:8" ht="15.75" x14ac:dyDescent="0.25">
      <c r="A18" s="42" t="s">
        <v>15</v>
      </c>
      <c r="B18" s="43" t="s">
        <v>3</v>
      </c>
      <c r="C18" s="44" t="str">
        <f t="shared" si="0"/>
        <v>ADAP.M PRS PVC 2 UND</v>
      </c>
      <c r="D18" s="45">
        <v>1</v>
      </c>
      <c r="E18" s="46">
        <v>4</v>
      </c>
      <c r="F18" s="42">
        <v>12556</v>
      </c>
      <c r="G18" s="47">
        <v>6341</v>
      </c>
      <c r="H18" s="48">
        <f t="shared" si="1"/>
        <v>25364</v>
      </c>
    </row>
    <row r="19" spans="1:8" ht="15.75" x14ac:dyDescent="0.25">
      <c r="A19" s="42" t="s">
        <v>16</v>
      </c>
      <c r="B19" s="43" t="s">
        <v>3</v>
      </c>
      <c r="C19" s="44" t="str">
        <f t="shared" si="0"/>
        <v>ADAPTADOR EMT .3/4"UND</v>
      </c>
      <c r="D19" s="45">
        <v>1</v>
      </c>
      <c r="E19" s="46">
        <v>324</v>
      </c>
      <c r="F19" s="42">
        <v>2394</v>
      </c>
      <c r="G19" s="47">
        <v>1209</v>
      </c>
      <c r="H19" s="48">
        <f t="shared" si="1"/>
        <v>391716</v>
      </c>
    </row>
    <row r="20" spans="1:8" ht="15.75" x14ac:dyDescent="0.25">
      <c r="A20" s="42" t="s">
        <v>17</v>
      </c>
      <c r="B20" s="43" t="s">
        <v>3</v>
      </c>
      <c r="C20" s="44" t="str">
        <f t="shared" si="0"/>
        <v>ADAPTADOR EMT 3/4" COLMENAUND</v>
      </c>
      <c r="D20" s="45">
        <v>1</v>
      </c>
      <c r="E20" s="46">
        <v>1494</v>
      </c>
      <c r="F20" s="42">
        <v>2394</v>
      </c>
      <c r="G20" s="47">
        <v>1209</v>
      </c>
      <c r="H20" s="48">
        <f t="shared" si="1"/>
        <v>1806246</v>
      </c>
    </row>
    <row r="21" spans="1:8" ht="15.75" x14ac:dyDescent="0.25">
      <c r="A21" s="42" t="s">
        <v>18</v>
      </c>
      <c r="B21" s="43" t="s">
        <v>19</v>
      </c>
      <c r="C21" s="44" t="str">
        <f t="shared" si="0"/>
        <v>ADHESIVO PISO VINILICO N.10GL</v>
      </c>
      <c r="D21" s="45">
        <v>1</v>
      </c>
      <c r="E21" s="46">
        <v>44.543999999999997</v>
      </c>
      <c r="F21" s="42">
        <v>3238.57</v>
      </c>
      <c r="G21" s="47">
        <v>37599</v>
      </c>
      <c r="H21" s="48">
        <f t="shared" si="1"/>
        <v>1674809.8559999999</v>
      </c>
    </row>
    <row r="22" spans="1:8" ht="15.75" x14ac:dyDescent="0.25">
      <c r="A22" s="42" t="s">
        <v>20</v>
      </c>
      <c r="B22" s="43" t="s">
        <v>3</v>
      </c>
      <c r="C22" s="44" t="str">
        <f t="shared" si="0"/>
        <v>AGARRADERASUND</v>
      </c>
      <c r="D22" s="45">
        <v>1</v>
      </c>
      <c r="E22" s="46">
        <v>336</v>
      </c>
      <c r="F22" s="42">
        <v>3409</v>
      </c>
      <c r="G22" s="47">
        <v>984</v>
      </c>
      <c r="H22" s="48">
        <f t="shared" si="1"/>
        <v>330624</v>
      </c>
    </row>
    <row r="23" spans="1:8" ht="15.75" x14ac:dyDescent="0.25">
      <c r="A23" s="42" t="s">
        <v>21</v>
      </c>
      <c r="B23" s="43" t="s">
        <v>22</v>
      </c>
      <c r="C23" s="44" t="str">
        <f t="shared" si="0"/>
        <v>AGUALTS</v>
      </c>
      <c r="D23" s="45">
        <v>1</v>
      </c>
      <c r="E23" s="46">
        <v>125576.61</v>
      </c>
      <c r="F23" s="42">
        <v>3740</v>
      </c>
      <c r="G23" s="47">
        <v>17</v>
      </c>
      <c r="H23" s="48">
        <f t="shared" si="1"/>
        <v>2134802.37</v>
      </c>
    </row>
    <row r="24" spans="1:8" ht="15.75" x14ac:dyDescent="0.25">
      <c r="A24" s="42" t="s">
        <v>23</v>
      </c>
      <c r="B24" s="43" t="s">
        <v>3</v>
      </c>
      <c r="C24" s="44" t="str">
        <f t="shared" si="0"/>
        <v>AIRE ACONDICIONADO TIPO CASSETE 3TR 220V-1F-60HZ-R410A CONTROL REMOTOUND</v>
      </c>
      <c r="D24" s="45">
        <v>1</v>
      </c>
      <c r="E24" s="46">
        <v>3</v>
      </c>
      <c r="F24" s="42">
        <v>4911000</v>
      </c>
      <c r="G24" s="47">
        <v>4960356</v>
      </c>
      <c r="H24" s="48">
        <f t="shared" si="1"/>
        <v>14881068</v>
      </c>
    </row>
    <row r="25" spans="1:8" ht="15.75" x14ac:dyDescent="0.25">
      <c r="A25" s="42" t="s">
        <v>24</v>
      </c>
      <c r="B25" s="43" t="s">
        <v>3</v>
      </c>
      <c r="C25" s="44" t="str">
        <f t="shared" si="0"/>
        <v>AIRE ACONDICIONADO TIPO PAQUETE 10TR 220V-3F-60HZ-R410A. INCLUYE MATERIALES DE INSTALACIÓNUND</v>
      </c>
      <c r="D25" s="45">
        <v>1</v>
      </c>
      <c r="E25" s="46">
        <v>2</v>
      </c>
      <c r="F25" s="42">
        <v>18760020</v>
      </c>
      <c r="G25" s="47">
        <v>18948558</v>
      </c>
      <c r="H25" s="48">
        <f t="shared" si="1"/>
        <v>37897116</v>
      </c>
    </row>
    <row r="26" spans="1:8" ht="15.75" x14ac:dyDescent="0.25">
      <c r="A26" s="42" t="s">
        <v>25</v>
      </c>
      <c r="B26" s="43" t="s">
        <v>3</v>
      </c>
      <c r="C26" s="44" t="str">
        <f t="shared" si="0"/>
        <v>AIRE ACONDICIONADO TIPO PAQUETE 12,5TR 220V-3F-60HZ-R410A. INCLUYE MATERIALES DE INSTALACIÓNUND</v>
      </c>
      <c r="D26" s="45">
        <v>1</v>
      </c>
      <c r="E26" s="46">
        <v>1</v>
      </c>
      <c r="F26" s="42">
        <v>24555000</v>
      </c>
      <c r="G26" s="47">
        <v>24801778</v>
      </c>
      <c r="H26" s="48">
        <f t="shared" si="1"/>
        <v>24801778</v>
      </c>
    </row>
    <row r="27" spans="1:8" ht="15.75" x14ac:dyDescent="0.25">
      <c r="A27" s="42" t="s">
        <v>26</v>
      </c>
      <c r="B27" s="43" t="s">
        <v>3</v>
      </c>
      <c r="C27" s="44" t="str">
        <f t="shared" si="0"/>
        <v>AIRE ACONDICIONADO TIPO PISO TECHO 5TR 220V-1F-60HZ. INCLUYE MATERIALES DE INSTALACIÓNUND</v>
      </c>
      <c r="D27" s="45">
        <v>1</v>
      </c>
      <c r="E27" s="46">
        <v>4</v>
      </c>
      <c r="F27" s="42">
        <v>6384300</v>
      </c>
      <c r="G27" s="47">
        <v>6448462</v>
      </c>
      <c r="H27" s="48">
        <f t="shared" si="1"/>
        <v>25793848</v>
      </c>
    </row>
    <row r="28" spans="1:8" ht="15.75" x14ac:dyDescent="0.25">
      <c r="A28" s="42" t="s">
        <v>27</v>
      </c>
      <c r="B28" s="43" t="s">
        <v>28</v>
      </c>
      <c r="C28" s="44" t="str">
        <f t="shared" si="0"/>
        <v>ALAMBRE COBRE THW #12 CEATML</v>
      </c>
      <c r="D28" s="45">
        <v>1</v>
      </c>
      <c r="E28" s="46">
        <v>10519.5</v>
      </c>
      <c r="F28" s="42">
        <v>31200</v>
      </c>
      <c r="G28" s="47">
        <v>2101</v>
      </c>
      <c r="H28" s="48">
        <f t="shared" si="1"/>
        <v>22101469.5</v>
      </c>
    </row>
    <row r="29" spans="1:8" ht="15.75" x14ac:dyDescent="0.25">
      <c r="A29" s="42" t="s">
        <v>29</v>
      </c>
      <c r="B29" s="43" t="s">
        <v>28</v>
      </c>
      <c r="C29" s="44" t="str">
        <f t="shared" si="0"/>
        <v>ALAMBRE COBRE THW #14 CEATML</v>
      </c>
      <c r="D29" s="45">
        <v>1</v>
      </c>
      <c r="E29" s="46">
        <v>3083.4</v>
      </c>
      <c r="F29" s="42">
        <v>6421.5</v>
      </c>
      <c r="G29" s="47">
        <v>1441</v>
      </c>
      <c r="H29" s="48">
        <f t="shared" si="1"/>
        <v>4443179.4000000004</v>
      </c>
    </row>
    <row r="30" spans="1:8" ht="15.75" x14ac:dyDescent="0.25">
      <c r="A30" s="42" t="s">
        <v>30</v>
      </c>
      <c r="B30" s="43" t="s">
        <v>28</v>
      </c>
      <c r="C30" s="44" t="str">
        <f t="shared" si="0"/>
        <v>ALAMBRE COBRE THWN #12ML</v>
      </c>
      <c r="D30" s="45">
        <v>1</v>
      </c>
      <c r="E30" s="46">
        <v>3643.5</v>
      </c>
      <c r="F30" s="42">
        <v>32760</v>
      </c>
      <c r="G30" s="47">
        <v>2101</v>
      </c>
      <c r="H30" s="48">
        <f t="shared" si="1"/>
        <v>7654993.5</v>
      </c>
    </row>
    <row r="31" spans="1:8" ht="15.75" x14ac:dyDescent="0.25">
      <c r="A31" s="42" t="s">
        <v>31</v>
      </c>
      <c r="B31" s="43" t="s">
        <v>32</v>
      </c>
      <c r="C31" s="44" t="str">
        <f t="shared" si="0"/>
        <v>ALAMBRE GALVANIZADO # 18KG</v>
      </c>
      <c r="D31" s="45">
        <v>1</v>
      </c>
      <c r="E31" s="46">
        <v>210.8</v>
      </c>
      <c r="F31" s="42">
        <v>589.29999999999995</v>
      </c>
      <c r="G31" s="47">
        <v>5952</v>
      </c>
      <c r="H31" s="48">
        <f t="shared" si="1"/>
        <v>1254681.6000000001</v>
      </c>
    </row>
    <row r="32" spans="1:8" ht="15.75" x14ac:dyDescent="0.25">
      <c r="A32" s="42" t="s">
        <v>33</v>
      </c>
      <c r="B32" s="43" t="s">
        <v>32</v>
      </c>
      <c r="C32" s="44" t="str">
        <f t="shared" si="0"/>
        <v>ALAMBRE GALVANIZADO # 18 UKG</v>
      </c>
      <c r="D32" s="45">
        <v>1</v>
      </c>
      <c r="E32" s="46">
        <v>59.4</v>
      </c>
      <c r="F32" s="42">
        <v>589.29999999999995</v>
      </c>
      <c r="G32" s="47">
        <v>5952</v>
      </c>
      <c r="H32" s="48">
        <f t="shared" si="1"/>
        <v>353548.79999999999</v>
      </c>
    </row>
    <row r="33" spans="1:8" ht="15.75" x14ac:dyDescent="0.25">
      <c r="A33" s="42" t="s">
        <v>34</v>
      </c>
      <c r="B33" s="43" t="s">
        <v>11</v>
      </c>
      <c r="C33" s="44" t="str">
        <f t="shared" si="0"/>
        <v>ALAMBRE NEGRO # 18KLS</v>
      </c>
      <c r="D33" s="45">
        <v>1</v>
      </c>
      <c r="E33" s="46">
        <v>17992.221500000003</v>
      </c>
      <c r="F33" s="42">
        <v>1037.7</v>
      </c>
      <c r="G33" s="47">
        <v>3450</v>
      </c>
      <c r="H33" s="48">
        <f t="shared" si="1"/>
        <v>62073164.175000012</v>
      </c>
    </row>
    <row r="34" spans="1:8" ht="15.75" x14ac:dyDescent="0.25">
      <c r="A34" s="42" t="s">
        <v>35</v>
      </c>
      <c r="B34" s="43" t="s">
        <v>3</v>
      </c>
      <c r="C34" s="44" t="str">
        <f t="shared" si="0"/>
        <v>ANGULO 11/2 x 3/16 TIRA DE 6 METROSUND</v>
      </c>
      <c r="D34" s="45">
        <v>1</v>
      </c>
      <c r="E34" s="46">
        <v>3.01</v>
      </c>
      <c r="F34" s="42">
        <v>17247.599999999999</v>
      </c>
      <c r="G34" s="47">
        <v>43552</v>
      </c>
      <c r="H34" s="48">
        <f t="shared" si="1"/>
        <v>131091.51999999999</v>
      </c>
    </row>
    <row r="35" spans="1:8" ht="15.75" x14ac:dyDescent="0.25">
      <c r="A35" s="42" t="s">
        <v>36</v>
      </c>
      <c r="B35" s="43" t="s">
        <v>28</v>
      </c>
      <c r="C35" s="44" t="str">
        <f t="shared" si="0"/>
        <v>ANGULO 1X1 -178X23MMML</v>
      </c>
      <c r="D35" s="45">
        <v>1</v>
      </c>
      <c r="E35" s="46">
        <v>105.00000000000001</v>
      </c>
      <c r="F35" s="42">
        <v>990.15</v>
      </c>
      <c r="G35" s="47">
        <v>4762</v>
      </c>
      <c r="H35" s="48">
        <f t="shared" si="1"/>
        <v>500010.00000000006</v>
      </c>
    </row>
    <row r="36" spans="1:8" ht="15.75" x14ac:dyDescent="0.25">
      <c r="A36" s="42" t="s">
        <v>37</v>
      </c>
      <c r="B36" s="43" t="s">
        <v>8</v>
      </c>
      <c r="C36" s="44" t="str">
        <f t="shared" si="0"/>
        <v>ANTICORROSIVO PHCLGLN</v>
      </c>
      <c r="D36" s="45">
        <v>1</v>
      </c>
      <c r="E36" s="46">
        <v>10.596</v>
      </c>
      <c r="F36" s="42">
        <v>37.770000000000003</v>
      </c>
      <c r="G36" s="47">
        <v>38157</v>
      </c>
      <c r="H36" s="48">
        <f t="shared" si="1"/>
        <v>404311.57199999999</v>
      </c>
    </row>
    <row r="37" spans="1:8" ht="15.75" x14ac:dyDescent="0.25">
      <c r="A37" s="42" t="s">
        <v>38</v>
      </c>
      <c r="B37" s="43" t="s">
        <v>8</v>
      </c>
      <c r="C37" s="44" t="str">
        <f t="shared" si="0"/>
        <v>ANTICORROSIVO ROJO BASE PINTURAGLN</v>
      </c>
      <c r="D37" s="45">
        <v>1</v>
      </c>
      <c r="E37" s="46">
        <v>0.18</v>
      </c>
      <c r="F37" s="42">
        <v>648.72</v>
      </c>
      <c r="G37" s="47">
        <v>32762</v>
      </c>
      <c r="H37" s="48">
        <f t="shared" si="1"/>
        <v>5897.16</v>
      </c>
    </row>
    <row r="38" spans="1:8" ht="15.75" x14ac:dyDescent="0.25">
      <c r="A38" s="42" t="s">
        <v>39</v>
      </c>
      <c r="B38" s="43" t="s">
        <v>40</v>
      </c>
      <c r="C38" s="44" t="str">
        <f t="shared" si="0"/>
        <v>ARENA FINAM3</v>
      </c>
      <c r="D38" s="45">
        <v>1</v>
      </c>
      <c r="E38" s="46">
        <v>4.9700000000000006</v>
      </c>
      <c r="F38" s="42">
        <v>299.57</v>
      </c>
      <c r="G38" s="47">
        <v>30258</v>
      </c>
      <c r="H38" s="48">
        <f t="shared" si="1"/>
        <v>150382.26</v>
      </c>
    </row>
    <row r="39" spans="1:8" ht="15.75" x14ac:dyDescent="0.25">
      <c r="A39" s="42" t="s">
        <v>41</v>
      </c>
      <c r="B39" s="43" t="s">
        <v>40</v>
      </c>
      <c r="C39" s="44" t="str">
        <f t="shared" si="0"/>
        <v>ARENA GRUESAM3</v>
      </c>
      <c r="D39" s="45">
        <v>1</v>
      </c>
      <c r="E39" s="46">
        <v>69.686840000000004</v>
      </c>
      <c r="F39" s="42">
        <v>15577.64</v>
      </c>
      <c r="G39" s="47">
        <v>30258</v>
      </c>
      <c r="H39" s="48">
        <f t="shared" si="1"/>
        <v>2108584.40472</v>
      </c>
    </row>
    <row r="40" spans="1:8" ht="15.75" x14ac:dyDescent="0.25">
      <c r="A40" s="42" t="s">
        <v>42</v>
      </c>
      <c r="B40" s="43" t="s">
        <v>40</v>
      </c>
      <c r="C40" s="44" t="str">
        <f t="shared" si="0"/>
        <v>ARENA MEDIANAM3</v>
      </c>
      <c r="D40" s="45">
        <v>1</v>
      </c>
      <c r="E40" s="46">
        <v>722.7369010000001</v>
      </c>
      <c r="F40" s="42">
        <v>32653.13</v>
      </c>
      <c r="G40" s="47">
        <v>30258</v>
      </c>
      <c r="H40" s="48">
        <f t="shared" si="1"/>
        <v>21868573.150458004</v>
      </c>
    </row>
    <row r="41" spans="1:8" ht="15.75" x14ac:dyDescent="0.25">
      <c r="A41" s="42" t="s">
        <v>43</v>
      </c>
      <c r="B41" s="43" t="s">
        <v>3</v>
      </c>
      <c r="C41" s="44" t="str">
        <f t="shared" si="0"/>
        <v>BALA PANEL LED 12W PLANAUND</v>
      </c>
      <c r="D41" s="45">
        <v>1</v>
      </c>
      <c r="E41" s="46">
        <v>4</v>
      </c>
      <c r="F41" s="42">
        <v>15715</v>
      </c>
      <c r="G41" s="47">
        <v>15873</v>
      </c>
      <c r="H41" s="48">
        <f t="shared" si="1"/>
        <v>63492</v>
      </c>
    </row>
    <row r="42" spans="1:8" ht="15.75" x14ac:dyDescent="0.25">
      <c r="A42" s="42" t="s">
        <v>44</v>
      </c>
      <c r="B42" s="43" t="s">
        <v>40</v>
      </c>
      <c r="C42" s="44" t="str">
        <f t="shared" si="0"/>
        <v>BALASTRO DE RIO CANTO RODADO-ARENAM3</v>
      </c>
      <c r="D42" s="45">
        <v>1</v>
      </c>
      <c r="E42" s="46">
        <v>402.6</v>
      </c>
      <c r="F42" s="42">
        <v>47243.3</v>
      </c>
      <c r="G42" s="47">
        <v>36706</v>
      </c>
      <c r="H42" s="48">
        <f t="shared" si="1"/>
        <v>14777835.600000001</v>
      </c>
    </row>
    <row r="43" spans="1:8" ht="15.75" x14ac:dyDescent="0.25">
      <c r="A43" s="42" t="s">
        <v>45</v>
      </c>
      <c r="B43" s="43" t="s">
        <v>3</v>
      </c>
      <c r="C43" s="44" t="str">
        <f t="shared" si="0"/>
        <v>BALINERA COMPLETAUND</v>
      </c>
      <c r="D43" s="45">
        <v>1</v>
      </c>
      <c r="E43" s="46">
        <v>192</v>
      </c>
      <c r="F43" s="42">
        <v>1776</v>
      </c>
      <c r="G43" s="47">
        <v>897</v>
      </c>
      <c r="H43" s="48">
        <f t="shared" si="1"/>
        <v>172224</v>
      </c>
    </row>
    <row r="44" spans="1:8" ht="15.75" x14ac:dyDescent="0.25">
      <c r="A44" s="42" t="s">
        <v>46</v>
      </c>
      <c r="B44" s="43" t="s">
        <v>3</v>
      </c>
      <c r="C44" s="44" t="str">
        <f t="shared" si="0"/>
        <v>BANCA CONCRETO COMPLETA L=110 H=90CM PREFABRICADAUND</v>
      </c>
      <c r="D44" s="45">
        <v>1</v>
      </c>
      <c r="E44" s="46">
        <v>12.15</v>
      </c>
      <c r="F44" s="42">
        <v>110356.2</v>
      </c>
      <c r="G44" s="47">
        <v>123850</v>
      </c>
      <c r="H44" s="48">
        <f t="shared" si="1"/>
        <v>1504777.5</v>
      </c>
    </row>
    <row r="45" spans="1:8" ht="15.75" x14ac:dyDescent="0.25">
      <c r="A45" s="42" t="s">
        <v>47</v>
      </c>
      <c r="B45" s="43" t="s">
        <v>3</v>
      </c>
      <c r="C45" s="44" t="str">
        <f t="shared" si="0"/>
        <v>BANCO DE BATERIA TRIFASICA 15MINUND</v>
      </c>
      <c r="D45" s="45">
        <v>1</v>
      </c>
      <c r="E45" s="46">
        <v>1</v>
      </c>
      <c r="F45" s="42">
        <v>18050970</v>
      </c>
      <c r="G45" s="47">
        <v>18232382</v>
      </c>
      <c r="H45" s="48">
        <f t="shared" si="1"/>
        <v>18232382</v>
      </c>
    </row>
    <row r="46" spans="1:8" ht="15.75" x14ac:dyDescent="0.25">
      <c r="A46" s="42" t="s">
        <v>48</v>
      </c>
      <c r="B46" s="43" t="s">
        <v>3</v>
      </c>
      <c r="C46" s="44" t="str">
        <f t="shared" si="0"/>
        <v>BANCO DE FILTROUND</v>
      </c>
      <c r="D46" s="45">
        <v>1</v>
      </c>
      <c r="E46" s="46">
        <v>3</v>
      </c>
      <c r="F46" s="42">
        <v>8250480</v>
      </c>
      <c r="G46" s="47">
        <v>8333397</v>
      </c>
      <c r="H46" s="48">
        <f t="shared" si="1"/>
        <v>25000191</v>
      </c>
    </row>
    <row r="47" spans="1:8" ht="15.75" x14ac:dyDescent="0.25">
      <c r="A47" s="42" t="s">
        <v>49</v>
      </c>
      <c r="B47" s="43" t="s">
        <v>3</v>
      </c>
      <c r="C47" s="44" t="str">
        <f t="shared" si="0"/>
        <v>BANDEJ.ESCALE.CR-2.4 10x4"UND</v>
      </c>
      <c r="D47" s="45">
        <v>1</v>
      </c>
      <c r="E47" s="46">
        <v>66.150000000000006</v>
      </c>
      <c r="F47" s="42">
        <v>48853.35</v>
      </c>
      <c r="G47" s="47">
        <v>46995</v>
      </c>
      <c r="H47" s="48">
        <f t="shared" si="1"/>
        <v>3108719.2500000005</v>
      </c>
    </row>
    <row r="48" spans="1:8" ht="15.75" x14ac:dyDescent="0.25">
      <c r="A48" s="42" t="s">
        <v>50</v>
      </c>
      <c r="B48" s="43" t="s">
        <v>3</v>
      </c>
      <c r="C48" s="44" t="str">
        <f t="shared" si="0"/>
        <v>BANDEJA 1URUND</v>
      </c>
      <c r="D48" s="45">
        <v>1</v>
      </c>
      <c r="E48" s="46">
        <v>4</v>
      </c>
      <c r="F48" s="42">
        <v>84076</v>
      </c>
      <c r="G48" s="47">
        <v>42460</v>
      </c>
      <c r="H48" s="48">
        <f t="shared" si="1"/>
        <v>169840</v>
      </c>
    </row>
    <row r="49" spans="1:8" ht="15.75" x14ac:dyDescent="0.25">
      <c r="A49" s="42" t="s">
        <v>51</v>
      </c>
      <c r="B49" s="43" t="s">
        <v>28</v>
      </c>
      <c r="C49" s="44" t="str">
        <f t="shared" si="0"/>
        <v>BANDEJA GALV EN FRIO FONDO SOLIDO 40X10ML</v>
      </c>
      <c r="D49" s="45">
        <v>1</v>
      </c>
      <c r="E49" s="46">
        <v>265.20000000000005</v>
      </c>
      <c r="F49" s="42">
        <v>69468.84</v>
      </c>
      <c r="G49" s="47">
        <v>167064</v>
      </c>
      <c r="H49" s="48">
        <f t="shared" si="1"/>
        <v>44305372.800000004</v>
      </c>
    </row>
    <row r="50" spans="1:8" ht="15.75" x14ac:dyDescent="0.25">
      <c r="A50" s="42" t="s">
        <v>52</v>
      </c>
      <c r="B50" s="43" t="s">
        <v>53</v>
      </c>
      <c r="C50" s="44" t="str">
        <f t="shared" si="0"/>
        <v>BISAGRA 3x1.1/4" COBRIZPAR</v>
      </c>
      <c r="D50" s="45">
        <v>1</v>
      </c>
      <c r="E50" s="46">
        <v>134.39999999999998</v>
      </c>
      <c r="F50" s="42">
        <v>9487.7999999999993</v>
      </c>
      <c r="G50" s="47">
        <v>6845</v>
      </c>
      <c r="H50" s="48">
        <f t="shared" si="1"/>
        <v>919967.99999999988</v>
      </c>
    </row>
    <row r="51" spans="1:8" ht="15.75" x14ac:dyDescent="0.25">
      <c r="A51" s="42" t="s">
        <v>54</v>
      </c>
      <c r="B51" s="43" t="s">
        <v>3</v>
      </c>
      <c r="C51" s="44" t="str">
        <f t="shared" si="0"/>
        <v>BISAGRA 3x2" COBRIZUND</v>
      </c>
      <c r="D51" s="45">
        <v>1</v>
      </c>
      <c r="E51" s="46">
        <v>30</v>
      </c>
      <c r="F51" s="42">
        <v>94290</v>
      </c>
      <c r="G51" s="47">
        <v>3175</v>
      </c>
      <c r="H51" s="48">
        <f t="shared" si="1"/>
        <v>95250</v>
      </c>
    </row>
    <row r="52" spans="1:8" ht="15.75" x14ac:dyDescent="0.25">
      <c r="A52" s="42" t="s">
        <v>55</v>
      </c>
      <c r="B52" s="43" t="s">
        <v>3</v>
      </c>
      <c r="C52" s="44" t="str">
        <f t="shared" si="0"/>
        <v>BLOQUE CONCRETO M 12x19x19UND</v>
      </c>
      <c r="D52" s="45">
        <v>1</v>
      </c>
      <c r="E52" s="46">
        <v>7841.76</v>
      </c>
      <c r="F52" s="42">
        <v>2570.4</v>
      </c>
      <c r="G52" s="47">
        <v>1273</v>
      </c>
      <c r="H52" s="48">
        <f t="shared" si="1"/>
        <v>9982560.4800000004</v>
      </c>
    </row>
    <row r="53" spans="1:8" ht="15.75" x14ac:dyDescent="0.25">
      <c r="A53" s="42" t="s">
        <v>56</v>
      </c>
      <c r="B53" s="43" t="s">
        <v>3</v>
      </c>
      <c r="C53" s="44" t="str">
        <f t="shared" si="0"/>
        <v>BLOQUE CONCRETO M 19x19x19UND</v>
      </c>
      <c r="D53" s="45">
        <v>1</v>
      </c>
      <c r="E53" s="46">
        <v>51</v>
      </c>
      <c r="F53" s="42">
        <v>3806.64</v>
      </c>
      <c r="G53" s="47">
        <v>1885</v>
      </c>
      <c r="H53" s="48">
        <f t="shared" si="1"/>
        <v>96135</v>
      </c>
    </row>
    <row r="54" spans="1:8" ht="15.75" x14ac:dyDescent="0.25">
      <c r="A54" s="42" t="s">
        <v>57</v>
      </c>
      <c r="B54" s="43" t="s">
        <v>3</v>
      </c>
      <c r="C54" s="44" t="str">
        <f t="shared" si="0"/>
        <v>BLOQUE CONCRETO N 12x19x39UND</v>
      </c>
      <c r="D54" s="45">
        <v>1</v>
      </c>
      <c r="E54" s="46">
        <v>39208.799999999996</v>
      </c>
      <c r="F54" s="42">
        <v>21420</v>
      </c>
      <c r="G54" s="47">
        <v>2121</v>
      </c>
      <c r="H54" s="48">
        <f t="shared" si="1"/>
        <v>83161864.799999997</v>
      </c>
    </row>
    <row r="55" spans="1:8" ht="15.75" x14ac:dyDescent="0.25">
      <c r="A55" s="42" t="s">
        <v>58</v>
      </c>
      <c r="B55" s="43" t="s">
        <v>3</v>
      </c>
      <c r="C55" s="44" t="str">
        <f t="shared" si="0"/>
        <v>BLOQUE CONCRETO N 19x19x39UND</v>
      </c>
      <c r="D55" s="45">
        <v>1</v>
      </c>
      <c r="E55" s="46">
        <v>280.5</v>
      </c>
      <c r="F55" s="42">
        <v>34019.040000000001</v>
      </c>
      <c r="G55" s="47">
        <v>3062</v>
      </c>
      <c r="H55" s="48">
        <f t="shared" si="1"/>
        <v>858891</v>
      </c>
    </row>
    <row r="56" spans="1:8" ht="15.75" x14ac:dyDescent="0.25">
      <c r="A56" s="42" t="s">
        <v>59</v>
      </c>
      <c r="B56" s="43" t="s">
        <v>3</v>
      </c>
      <c r="C56" s="44" t="str">
        <f t="shared" si="0"/>
        <v>BLOQUE CONCRETO T 12x19x39UND</v>
      </c>
      <c r="D56" s="45">
        <v>1</v>
      </c>
      <c r="E56" s="46">
        <v>5881.32</v>
      </c>
      <c r="F56" s="42">
        <v>3534.3</v>
      </c>
      <c r="G56" s="47">
        <v>2333</v>
      </c>
      <c r="H56" s="48">
        <f t="shared" si="1"/>
        <v>13721119.559999999</v>
      </c>
    </row>
    <row r="57" spans="1:8" ht="15.75" x14ac:dyDescent="0.25">
      <c r="A57" s="42" t="s">
        <v>60</v>
      </c>
      <c r="B57" s="43" t="s">
        <v>3</v>
      </c>
      <c r="C57" s="44" t="str">
        <f t="shared" si="0"/>
        <v>BLOQUE CONCRETO T 19x19x39UND</v>
      </c>
      <c r="D57" s="45">
        <v>1</v>
      </c>
      <c r="E57" s="46">
        <v>12.75</v>
      </c>
      <c r="F57" s="42">
        <v>1701.36</v>
      </c>
      <c r="G57" s="47">
        <v>3370</v>
      </c>
      <c r="H57" s="48">
        <f t="shared" si="1"/>
        <v>42967.5</v>
      </c>
    </row>
    <row r="58" spans="1:8" ht="15.75" x14ac:dyDescent="0.25">
      <c r="A58" s="42" t="s">
        <v>61</v>
      </c>
      <c r="B58" s="43" t="s">
        <v>3</v>
      </c>
      <c r="C58" s="44" t="str">
        <f t="shared" si="0"/>
        <v>BOCEL MADERA .1/2x.1/2x3MUND</v>
      </c>
      <c r="D58" s="45">
        <v>1</v>
      </c>
      <c r="E58" s="46">
        <v>430.47500000000002</v>
      </c>
      <c r="F58" s="42">
        <v>822.76</v>
      </c>
      <c r="G58" s="47">
        <v>2481</v>
      </c>
      <c r="H58" s="48">
        <f t="shared" si="1"/>
        <v>1068008.4750000001</v>
      </c>
    </row>
    <row r="59" spans="1:8" ht="15.75" x14ac:dyDescent="0.25">
      <c r="A59" s="42" t="s">
        <v>62</v>
      </c>
      <c r="B59" s="43" t="s">
        <v>3</v>
      </c>
      <c r="C59" s="44" t="str">
        <f t="shared" si="0"/>
        <v>BRAZO BASCULANTE PREMOLDAUND</v>
      </c>
      <c r="D59" s="45">
        <v>1</v>
      </c>
      <c r="E59" s="46">
        <v>1698</v>
      </c>
      <c r="F59" s="42">
        <v>13358</v>
      </c>
      <c r="G59" s="47">
        <v>6746</v>
      </c>
      <c r="H59" s="48">
        <f t="shared" si="1"/>
        <v>11454708</v>
      </c>
    </row>
    <row r="60" spans="1:8" ht="15.75" x14ac:dyDescent="0.25">
      <c r="A60" s="42" t="s">
        <v>63</v>
      </c>
      <c r="B60" s="43" t="s">
        <v>3</v>
      </c>
      <c r="C60" s="44" t="str">
        <f t="shared" si="0"/>
        <v>BREAKER 1X 15 SQUAR-DUND</v>
      </c>
      <c r="D60" s="45">
        <v>1</v>
      </c>
      <c r="E60" s="46">
        <v>40</v>
      </c>
      <c r="F60" s="42">
        <v>21245</v>
      </c>
      <c r="G60" s="47">
        <v>21459</v>
      </c>
      <c r="H60" s="48">
        <f t="shared" si="1"/>
        <v>858360</v>
      </c>
    </row>
    <row r="61" spans="1:8" ht="15.75" x14ac:dyDescent="0.25">
      <c r="A61" s="42" t="s">
        <v>64</v>
      </c>
      <c r="B61" s="43" t="s">
        <v>3</v>
      </c>
      <c r="C61" s="44" t="str">
        <f t="shared" si="0"/>
        <v>BREAKER 2x 40UND</v>
      </c>
      <c r="D61" s="45">
        <v>1</v>
      </c>
      <c r="E61" s="46">
        <v>6</v>
      </c>
      <c r="F61" s="42">
        <v>20850</v>
      </c>
      <c r="G61" s="47">
        <v>21060</v>
      </c>
      <c r="H61" s="48">
        <f t="shared" si="1"/>
        <v>126360</v>
      </c>
    </row>
    <row r="62" spans="1:8" ht="15.75" x14ac:dyDescent="0.25">
      <c r="A62" s="42" t="s">
        <v>65</v>
      </c>
      <c r="B62" s="43" t="s">
        <v>3</v>
      </c>
      <c r="C62" s="44" t="str">
        <f t="shared" si="0"/>
        <v>BREAKER MONOFASICO 15AUND</v>
      </c>
      <c r="D62" s="45">
        <v>1</v>
      </c>
      <c r="E62" s="46">
        <v>48</v>
      </c>
      <c r="F62" s="42">
        <v>12278</v>
      </c>
      <c r="G62" s="47">
        <v>12401</v>
      </c>
      <c r="H62" s="48">
        <f t="shared" si="1"/>
        <v>595248</v>
      </c>
    </row>
    <row r="63" spans="1:8" ht="15.75" x14ac:dyDescent="0.25">
      <c r="A63" s="42" t="s">
        <v>66</v>
      </c>
      <c r="B63" s="43" t="s">
        <v>3</v>
      </c>
      <c r="C63" s="44" t="str">
        <f t="shared" si="0"/>
        <v>BREAKER TRIFASICO 50AUND</v>
      </c>
      <c r="D63" s="45">
        <v>1</v>
      </c>
      <c r="E63" s="46">
        <v>2</v>
      </c>
      <c r="F63" s="42">
        <v>55200</v>
      </c>
      <c r="G63" s="47">
        <v>55755</v>
      </c>
      <c r="H63" s="48">
        <f t="shared" si="1"/>
        <v>111510</v>
      </c>
    </row>
    <row r="64" spans="1:8" ht="15.75" x14ac:dyDescent="0.25">
      <c r="A64" s="42" t="s">
        <v>67</v>
      </c>
      <c r="B64" s="43" t="s">
        <v>3</v>
      </c>
      <c r="C64" s="44" t="str">
        <f t="shared" si="0"/>
        <v>BREAKERS MONOFASICO 20A UND</v>
      </c>
      <c r="D64" s="45">
        <v>1</v>
      </c>
      <c r="E64" s="46">
        <v>124</v>
      </c>
      <c r="F64" s="42">
        <v>12769</v>
      </c>
      <c r="G64" s="47">
        <v>12897</v>
      </c>
      <c r="H64" s="48">
        <f t="shared" si="1"/>
        <v>1599228</v>
      </c>
    </row>
    <row r="65" spans="1:8" ht="15.75" x14ac:dyDescent="0.25">
      <c r="A65" s="42" t="s">
        <v>68</v>
      </c>
      <c r="B65" s="43" t="s">
        <v>3</v>
      </c>
      <c r="C65" s="44" t="str">
        <f t="shared" si="0"/>
        <v>BREAKERS TRIFASICO 150AUND</v>
      </c>
      <c r="D65" s="45">
        <v>1</v>
      </c>
      <c r="E65" s="46">
        <v>2</v>
      </c>
      <c r="F65" s="42">
        <v>205015</v>
      </c>
      <c r="G65" s="47">
        <v>207075</v>
      </c>
      <c r="H65" s="48">
        <f t="shared" si="1"/>
        <v>414150</v>
      </c>
    </row>
    <row r="66" spans="1:8" ht="15.75" x14ac:dyDescent="0.25">
      <c r="A66" s="42" t="s">
        <v>69</v>
      </c>
      <c r="B66" s="43" t="s">
        <v>3</v>
      </c>
      <c r="C66" s="44" t="str">
        <f t="shared" si="0"/>
        <v>BREAKERS TRIFASICO 20AUND</v>
      </c>
      <c r="D66" s="45">
        <v>1</v>
      </c>
      <c r="E66" s="46">
        <v>4</v>
      </c>
      <c r="F66" s="42">
        <v>45476</v>
      </c>
      <c r="G66" s="47">
        <v>45933</v>
      </c>
      <c r="H66" s="48">
        <f t="shared" si="1"/>
        <v>183732</v>
      </c>
    </row>
    <row r="67" spans="1:8" ht="15.75" x14ac:dyDescent="0.25">
      <c r="A67" s="42" t="s">
        <v>70</v>
      </c>
      <c r="B67" s="43" t="s">
        <v>3</v>
      </c>
      <c r="C67" s="44" t="str">
        <f t="shared" si="0"/>
        <v>BREAKERS TRIFASICO 60AUND</v>
      </c>
      <c r="D67" s="45">
        <v>1</v>
      </c>
      <c r="E67" s="46">
        <v>2</v>
      </c>
      <c r="F67" s="42">
        <v>52253</v>
      </c>
      <c r="G67" s="47">
        <v>52778</v>
      </c>
      <c r="H67" s="48">
        <f t="shared" si="1"/>
        <v>105556</v>
      </c>
    </row>
    <row r="68" spans="1:8" ht="15.75" x14ac:dyDescent="0.25">
      <c r="A68" s="42" t="s">
        <v>71</v>
      </c>
      <c r="B68" s="43" t="s">
        <v>3</v>
      </c>
      <c r="C68" s="44" t="str">
        <f t="shared" si="0"/>
        <v>BREAKERS TRIFASICO 70AUND</v>
      </c>
      <c r="D68" s="45">
        <v>1</v>
      </c>
      <c r="E68" s="46">
        <v>1</v>
      </c>
      <c r="F68" s="42">
        <v>58736</v>
      </c>
      <c r="G68" s="47">
        <v>59326</v>
      </c>
      <c r="H68" s="48">
        <f t="shared" si="1"/>
        <v>59326</v>
      </c>
    </row>
    <row r="69" spans="1:8" ht="15.75" x14ac:dyDescent="0.25">
      <c r="A69" s="42" t="s">
        <v>72</v>
      </c>
      <c r="B69" s="43" t="s">
        <v>3</v>
      </c>
      <c r="C69" s="44" t="str">
        <f t="shared" si="0"/>
        <v>BREAKERS TRIFASICO 80AUND</v>
      </c>
      <c r="D69" s="45">
        <v>1</v>
      </c>
      <c r="E69" s="46">
        <v>2</v>
      </c>
      <c r="F69" s="42">
        <v>85648</v>
      </c>
      <c r="G69" s="47">
        <v>86509</v>
      </c>
      <c r="H69" s="48">
        <f t="shared" si="1"/>
        <v>173018</v>
      </c>
    </row>
    <row r="70" spans="1:8" ht="15.75" x14ac:dyDescent="0.25">
      <c r="A70" s="42" t="s">
        <v>73</v>
      </c>
      <c r="B70" s="43" t="s">
        <v>3</v>
      </c>
      <c r="C70" s="44" t="str">
        <f t="shared" si="0"/>
        <v>BROCHA CERDA MONA 4  UND</v>
      </c>
      <c r="D70" s="45">
        <v>1</v>
      </c>
      <c r="E70" s="46">
        <v>105.8</v>
      </c>
      <c r="F70" s="42">
        <v>117.86</v>
      </c>
      <c r="G70" s="47">
        <v>11904</v>
      </c>
      <c r="H70" s="48">
        <f t="shared" si="1"/>
        <v>1259443.2</v>
      </c>
    </row>
    <row r="71" spans="1:8" ht="15.75" x14ac:dyDescent="0.25">
      <c r="A71" s="42" t="s">
        <v>74</v>
      </c>
      <c r="B71" s="43" t="s">
        <v>3</v>
      </c>
      <c r="C71" s="44" t="str">
        <f t="shared" si="0"/>
        <v>BUJE SAN PVC 4 x3UND</v>
      </c>
      <c r="D71" s="45">
        <v>1</v>
      </c>
      <c r="E71" s="46">
        <v>5</v>
      </c>
      <c r="F71" s="42">
        <v>6679</v>
      </c>
      <c r="G71" s="47">
        <v>6746</v>
      </c>
      <c r="H71" s="48">
        <f t="shared" si="1"/>
        <v>33730</v>
      </c>
    </row>
    <row r="72" spans="1:8" ht="15.75" x14ac:dyDescent="0.25">
      <c r="A72" s="42" t="s">
        <v>75</v>
      </c>
      <c r="B72" s="43" t="s">
        <v>28</v>
      </c>
      <c r="C72" s="44" t="str">
        <f t="shared" si="0"/>
        <v>CABLE COBRE DESNUDO #2/0ML</v>
      </c>
      <c r="D72" s="45">
        <v>1</v>
      </c>
      <c r="E72" s="46">
        <v>255.5</v>
      </c>
      <c r="F72" s="42">
        <v>119486.5</v>
      </c>
      <c r="G72" s="47">
        <v>34482</v>
      </c>
      <c r="H72" s="48">
        <f t="shared" si="1"/>
        <v>8810151</v>
      </c>
    </row>
    <row r="73" spans="1:8" ht="15.75" x14ac:dyDescent="0.25">
      <c r="A73" s="42" t="s">
        <v>76</v>
      </c>
      <c r="B73" s="43" t="s">
        <v>28</v>
      </c>
      <c r="C73" s="44" t="str">
        <f t="shared" si="0"/>
        <v>CABLE COBRE DESNUDO #4ML</v>
      </c>
      <c r="D73" s="45">
        <v>1</v>
      </c>
      <c r="E73" s="46">
        <v>73</v>
      </c>
      <c r="F73" s="42">
        <v>6070</v>
      </c>
      <c r="G73" s="47">
        <v>6131</v>
      </c>
      <c r="H73" s="48">
        <f t="shared" si="1"/>
        <v>447563</v>
      </c>
    </row>
    <row r="74" spans="1:8" ht="15.75" x14ac:dyDescent="0.25">
      <c r="A74" s="42" t="s">
        <v>77</v>
      </c>
      <c r="B74" s="43" t="s">
        <v>28</v>
      </c>
      <c r="C74" s="44" t="str">
        <f t="shared" si="0"/>
        <v>CABLE COBRE THW # 1/0ML</v>
      </c>
      <c r="D74" s="45">
        <v>1</v>
      </c>
      <c r="E74" s="46">
        <v>50</v>
      </c>
      <c r="F74" s="42">
        <v>28378</v>
      </c>
      <c r="G74" s="47">
        <v>28663</v>
      </c>
      <c r="H74" s="48">
        <f t="shared" si="1"/>
        <v>1433150</v>
      </c>
    </row>
    <row r="75" spans="1:8" ht="15.75" x14ac:dyDescent="0.25">
      <c r="A75" s="42" t="s">
        <v>78</v>
      </c>
      <c r="B75" s="43" t="s">
        <v>28</v>
      </c>
      <c r="C75" s="44" t="str">
        <f t="shared" si="0"/>
        <v>CABLE COBRE THW # 10ML</v>
      </c>
      <c r="D75" s="45">
        <v>1</v>
      </c>
      <c r="E75" s="46">
        <v>195.3</v>
      </c>
      <c r="F75" s="42">
        <v>19378.8</v>
      </c>
      <c r="G75" s="47">
        <v>3107</v>
      </c>
      <c r="H75" s="48">
        <f t="shared" si="1"/>
        <v>606797.10000000009</v>
      </c>
    </row>
    <row r="76" spans="1:8" ht="15.75" x14ac:dyDescent="0.25">
      <c r="A76" s="42" t="s">
        <v>79</v>
      </c>
      <c r="B76" s="43" t="s">
        <v>28</v>
      </c>
      <c r="C76" s="44" t="str">
        <f t="shared" ref="C76:C139" si="2">A76&amp;B76</f>
        <v>CABLE COBRE THW # 12ML</v>
      </c>
      <c r="D76" s="45">
        <v>1</v>
      </c>
      <c r="E76" s="46">
        <v>2047.5000000000002</v>
      </c>
      <c r="F76" s="42">
        <v>8933.4</v>
      </c>
      <c r="G76" s="47">
        <v>2148</v>
      </c>
      <c r="H76" s="48">
        <f t="shared" ref="H76:H139" si="3">E76*G76</f>
        <v>4398030.0000000009</v>
      </c>
    </row>
    <row r="77" spans="1:8" ht="15.75" x14ac:dyDescent="0.25">
      <c r="A77" s="42" t="s">
        <v>80</v>
      </c>
      <c r="B77" s="43" t="s">
        <v>28</v>
      </c>
      <c r="C77" s="44" t="str">
        <f t="shared" si="2"/>
        <v>CABLE COBRE THW # 14ML</v>
      </c>
      <c r="D77" s="45">
        <v>1</v>
      </c>
      <c r="E77" s="46">
        <v>2100</v>
      </c>
      <c r="F77" s="42">
        <v>6253.8</v>
      </c>
      <c r="G77" s="47">
        <v>1504</v>
      </c>
      <c r="H77" s="48">
        <f t="shared" si="3"/>
        <v>3158400</v>
      </c>
    </row>
    <row r="78" spans="1:8" ht="15.75" x14ac:dyDescent="0.25">
      <c r="A78" s="42" t="s">
        <v>81</v>
      </c>
      <c r="B78" s="43" t="s">
        <v>28</v>
      </c>
      <c r="C78" s="44" t="str">
        <f t="shared" si="2"/>
        <v>CABLE COBRE THW # 2ML</v>
      </c>
      <c r="D78" s="45">
        <v>1</v>
      </c>
      <c r="E78" s="46">
        <v>391.5</v>
      </c>
      <c r="F78" s="42">
        <v>53124</v>
      </c>
      <c r="G78" s="47">
        <v>17886</v>
      </c>
      <c r="H78" s="48">
        <f t="shared" si="3"/>
        <v>7002369</v>
      </c>
    </row>
    <row r="79" spans="1:8" ht="15.75" x14ac:dyDescent="0.25">
      <c r="A79" s="42" t="s">
        <v>82</v>
      </c>
      <c r="B79" s="43" t="s">
        <v>28</v>
      </c>
      <c r="C79" s="44" t="str">
        <f t="shared" si="2"/>
        <v>CABLE COBRE THW # 4ML</v>
      </c>
      <c r="D79" s="45">
        <v>1</v>
      </c>
      <c r="E79" s="46">
        <v>136</v>
      </c>
      <c r="F79" s="42">
        <v>45232</v>
      </c>
      <c r="G79" s="47">
        <v>11422</v>
      </c>
      <c r="H79" s="48">
        <f t="shared" si="3"/>
        <v>1553392</v>
      </c>
    </row>
    <row r="80" spans="1:8" ht="15.75" x14ac:dyDescent="0.25">
      <c r="A80" s="42" t="s">
        <v>83</v>
      </c>
      <c r="B80" s="43" t="s">
        <v>28</v>
      </c>
      <c r="C80" s="44" t="str">
        <f t="shared" si="2"/>
        <v>CABLE COBRE THW # 500 MCMML</v>
      </c>
      <c r="D80" s="45">
        <v>1</v>
      </c>
      <c r="E80" s="46">
        <v>325</v>
      </c>
      <c r="F80" s="42">
        <v>877656</v>
      </c>
      <c r="G80" s="47">
        <v>136381</v>
      </c>
      <c r="H80" s="48">
        <f t="shared" si="3"/>
        <v>44323825</v>
      </c>
    </row>
    <row r="81" spans="1:8" ht="15.75" x14ac:dyDescent="0.25">
      <c r="A81" s="42" t="s">
        <v>84</v>
      </c>
      <c r="B81" s="43" t="s">
        <v>28</v>
      </c>
      <c r="C81" s="44" t="str">
        <f t="shared" si="2"/>
        <v>CABLE COBRE THW # 6ML</v>
      </c>
      <c r="D81" s="45">
        <v>1</v>
      </c>
      <c r="E81" s="46">
        <v>20</v>
      </c>
      <c r="F81" s="42">
        <v>28756</v>
      </c>
      <c r="G81" s="47">
        <v>7261</v>
      </c>
      <c r="H81" s="48">
        <f t="shared" si="3"/>
        <v>145220</v>
      </c>
    </row>
    <row r="82" spans="1:8" ht="15.75" x14ac:dyDescent="0.25">
      <c r="A82" s="42" t="s">
        <v>85</v>
      </c>
      <c r="B82" s="43" t="s">
        <v>28</v>
      </c>
      <c r="C82" s="44" t="str">
        <f t="shared" si="2"/>
        <v>CABLE COBRE THW # 8ML</v>
      </c>
      <c r="D82" s="45">
        <v>1</v>
      </c>
      <c r="E82" s="46">
        <v>180.5</v>
      </c>
      <c r="F82" s="42">
        <v>4564</v>
      </c>
      <c r="G82" s="47">
        <v>4610</v>
      </c>
      <c r="H82" s="48">
        <f t="shared" si="3"/>
        <v>832105</v>
      </c>
    </row>
    <row r="83" spans="1:8" ht="15.75" x14ac:dyDescent="0.25">
      <c r="A83" s="42" t="s">
        <v>86</v>
      </c>
      <c r="B83" s="43" t="s">
        <v>28</v>
      </c>
      <c r="C83" s="44" t="str">
        <f t="shared" si="2"/>
        <v>CABLE ENCAUCHETADO 3X14ML</v>
      </c>
      <c r="D83" s="45">
        <v>1</v>
      </c>
      <c r="E83" s="46">
        <v>11</v>
      </c>
      <c r="F83" s="42">
        <v>2917</v>
      </c>
      <c r="G83" s="47">
        <v>2946</v>
      </c>
      <c r="H83" s="48">
        <f t="shared" si="3"/>
        <v>32406</v>
      </c>
    </row>
    <row r="84" spans="1:8" ht="15.75" x14ac:dyDescent="0.25">
      <c r="A84" s="42" t="s">
        <v>87</v>
      </c>
      <c r="B84" s="43" t="s">
        <v>28</v>
      </c>
      <c r="C84" s="44" t="str">
        <f t="shared" si="2"/>
        <v>CABLE UTP CAT 6AML</v>
      </c>
      <c r="D84" s="45">
        <v>1</v>
      </c>
      <c r="E84" s="46">
        <v>828</v>
      </c>
      <c r="F84" s="42">
        <v>13554</v>
      </c>
      <c r="G84" s="47">
        <v>2282</v>
      </c>
      <c r="H84" s="48">
        <f t="shared" si="3"/>
        <v>1889496</v>
      </c>
    </row>
    <row r="85" spans="1:8" ht="15.75" x14ac:dyDescent="0.25">
      <c r="A85" s="42" t="s">
        <v>88</v>
      </c>
      <c r="B85" s="43" t="s">
        <v>28</v>
      </c>
      <c r="C85" s="44" t="str">
        <f t="shared" si="2"/>
        <v>CABLE UTP CATEGORIA 5 4PML</v>
      </c>
      <c r="D85" s="45">
        <v>1</v>
      </c>
      <c r="E85" s="46">
        <v>1250.4693303964759</v>
      </c>
      <c r="F85" s="42">
        <v>3887.1</v>
      </c>
      <c r="G85" s="47">
        <v>1870</v>
      </c>
      <c r="H85" s="48">
        <f t="shared" si="3"/>
        <v>2338377.6478414098</v>
      </c>
    </row>
    <row r="86" spans="1:8" ht="15.75" x14ac:dyDescent="0.25">
      <c r="A86" s="42" t="s">
        <v>89</v>
      </c>
      <c r="B86" s="43" t="s">
        <v>3</v>
      </c>
      <c r="C86" s="44" t="str">
        <f t="shared" si="2"/>
        <v>CAJA 2x 4 PVCUND</v>
      </c>
      <c r="D86" s="45">
        <v>1</v>
      </c>
      <c r="E86" s="46">
        <v>299</v>
      </c>
      <c r="F86" s="42">
        <v>776</v>
      </c>
      <c r="G86" s="47">
        <v>784</v>
      </c>
      <c r="H86" s="48">
        <f t="shared" si="3"/>
        <v>234416</v>
      </c>
    </row>
    <row r="87" spans="1:8" ht="15.75" x14ac:dyDescent="0.25">
      <c r="A87" s="42" t="s">
        <v>90</v>
      </c>
      <c r="B87" s="43" t="s">
        <v>3</v>
      </c>
      <c r="C87" s="44" t="str">
        <f t="shared" si="2"/>
        <v>CAJA RAWELT 3/4" CAJA PARA EMTUND</v>
      </c>
      <c r="D87" s="45">
        <v>1</v>
      </c>
      <c r="E87" s="46">
        <v>699</v>
      </c>
      <c r="F87" s="42">
        <v>7520</v>
      </c>
      <c r="G87" s="47">
        <v>7596</v>
      </c>
      <c r="H87" s="48">
        <f t="shared" si="3"/>
        <v>5309604</v>
      </c>
    </row>
    <row r="88" spans="1:8" ht="15.75" x14ac:dyDescent="0.25">
      <c r="A88" s="42" t="s">
        <v>91</v>
      </c>
      <c r="B88" s="43" t="s">
        <v>11</v>
      </c>
      <c r="C88" s="44" t="str">
        <f t="shared" si="2"/>
        <v>CAL HIDRATADAKLS</v>
      </c>
      <c r="D88" s="45">
        <v>1</v>
      </c>
      <c r="E88" s="46">
        <v>4277.0449800000006</v>
      </c>
      <c r="F88" s="42">
        <v>65781.3</v>
      </c>
      <c r="G88" s="47">
        <v>843</v>
      </c>
      <c r="H88" s="48">
        <f t="shared" si="3"/>
        <v>3605548.9181400007</v>
      </c>
    </row>
    <row r="89" spans="1:8" ht="15.75" x14ac:dyDescent="0.25">
      <c r="A89" s="42" t="s">
        <v>92</v>
      </c>
      <c r="B89" s="43" t="s">
        <v>3</v>
      </c>
      <c r="C89" s="44" t="str">
        <f t="shared" si="2"/>
        <v>CANDADO YALE 110-30UND</v>
      </c>
      <c r="D89" s="45">
        <v>1</v>
      </c>
      <c r="E89" s="46">
        <v>10</v>
      </c>
      <c r="F89" s="42">
        <v>274030</v>
      </c>
      <c r="G89" s="47">
        <v>27678</v>
      </c>
      <c r="H89" s="48">
        <f t="shared" si="3"/>
        <v>276780</v>
      </c>
    </row>
    <row r="90" spans="1:8" ht="15.75" x14ac:dyDescent="0.25">
      <c r="A90" s="42" t="s">
        <v>93</v>
      </c>
      <c r="B90" s="43" t="s">
        <v>11</v>
      </c>
      <c r="C90" s="44" t="str">
        <f t="shared" si="2"/>
        <v>CEMENTO BLANCO NARE SACO DE 25 KILOSKLS</v>
      </c>
      <c r="D90" s="45">
        <v>1</v>
      </c>
      <c r="E90" s="46">
        <v>3922.05</v>
      </c>
      <c r="F90" s="42">
        <v>3263.31</v>
      </c>
      <c r="G90" s="47">
        <v>1088</v>
      </c>
      <c r="H90" s="48">
        <f t="shared" si="3"/>
        <v>4267190.4000000004</v>
      </c>
    </row>
    <row r="91" spans="1:8" ht="15.75" x14ac:dyDescent="0.25">
      <c r="A91" s="42" t="s">
        <v>94</v>
      </c>
      <c r="B91" s="43" t="s">
        <v>95</v>
      </c>
      <c r="C91" s="44" t="str">
        <f t="shared" si="2"/>
        <v>CEMENTO BLANCO SACO DE 40 KILOSBTO</v>
      </c>
      <c r="D91" s="45">
        <v>1</v>
      </c>
      <c r="E91" s="46">
        <v>2.6259999999999999</v>
      </c>
      <c r="F91" s="42">
        <v>813.45</v>
      </c>
      <c r="G91" s="47">
        <v>40675</v>
      </c>
      <c r="H91" s="48">
        <f t="shared" si="3"/>
        <v>106812.54999999999</v>
      </c>
    </row>
    <row r="92" spans="1:8" ht="15.75" x14ac:dyDescent="0.25">
      <c r="A92" s="42" t="s">
        <v>96</v>
      </c>
      <c r="B92" s="43" t="s">
        <v>11</v>
      </c>
      <c r="C92" s="44" t="str">
        <f t="shared" si="2"/>
        <v>CEMENTO GRISKLS</v>
      </c>
      <c r="D92" s="45">
        <v>1</v>
      </c>
      <c r="E92" s="46">
        <v>276178.32369000005</v>
      </c>
      <c r="F92" s="42">
        <v>207024</v>
      </c>
      <c r="G92" s="47">
        <v>461</v>
      </c>
      <c r="H92" s="48">
        <f t="shared" si="3"/>
        <v>127318207.22109002</v>
      </c>
    </row>
    <row r="93" spans="1:8" ht="15.75" x14ac:dyDescent="0.25">
      <c r="A93" s="42" t="s">
        <v>97</v>
      </c>
      <c r="B93" s="43" t="s">
        <v>28</v>
      </c>
      <c r="C93" s="44" t="str">
        <f t="shared" si="2"/>
        <v>CER.LISTELLO 20.5x20.5ML</v>
      </c>
      <c r="D93" s="45">
        <v>1</v>
      </c>
      <c r="E93" s="46">
        <v>131.30000000000001</v>
      </c>
      <c r="F93" s="42">
        <v>22321</v>
      </c>
      <c r="G93" s="47">
        <v>22322</v>
      </c>
      <c r="H93" s="48">
        <f t="shared" si="3"/>
        <v>2930878.6</v>
      </c>
    </row>
    <row r="94" spans="1:8" ht="15.75" x14ac:dyDescent="0.25">
      <c r="A94" s="42" t="s">
        <v>98</v>
      </c>
      <c r="B94" s="43" t="s">
        <v>3</v>
      </c>
      <c r="C94" s="44" t="str">
        <f t="shared" si="2"/>
        <v>CHAZO PLASTICO 1/4UND</v>
      </c>
      <c r="D94" s="45">
        <v>1</v>
      </c>
      <c r="E94" s="46">
        <v>6792</v>
      </c>
      <c r="F94" s="42">
        <v>1176</v>
      </c>
      <c r="G94" s="47">
        <v>148</v>
      </c>
      <c r="H94" s="48">
        <f t="shared" si="3"/>
        <v>1005216</v>
      </c>
    </row>
    <row r="95" spans="1:8" ht="15.75" x14ac:dyDescent="0.25">
      <c r="A95" s="42" t="s">
        <v>99</v>
      </c>
      <c r="B95" s="43" t="s">
        <v>3</v>
      </c>
      <c r="C95" s="44" t="str">
        <f t="shared" si="2"/>
        <v>CIERRE 1/2 LUNA VENTANERIAUND</v>
      </c>
      <c r="D95" s="45">
        <v>1</v>
      </c>
      <c r="E95" s="46">
        <v>849</v>
      </c>
      <c r="F95" s="42">
        <v>3025</v>
      </c>
      <c r="G95" s="47">
        <v>3055</v>
      </c>
      <c r="H95" s="48">
        <f t="shared" si="3"/>
        <v>2593695</v>
      </c>
    </row>
    <row r="96" spans="1:8" ht="15.75" x14ac:dyDescent="0.25">
      <c r="A96" s="42" t="s">
        <v>100</v>
      </c>
      <c r="B96" s="43" t="s">
        <v>3</v>
      </c>
      <c r="C96" s="44" t="str">
        <f t="shared" si="2"/>
        <v>CINTA AISLANTE # 33UND</v>
      </c>
      <c r="D96" s="45">
        <v>1</v>
      </c>
      <c r="E96" s="46">
        <v>27.880000000000003</v>
      </c>
      <c r="F96" s="42">
        <v>133.71</v>
      </c>
      <c r="G96" s="47">
        <v>13505</v>
      </c>
      <c r="H96" s="48">
        <f t="shared" si="3"/>
        <v>376519.4</v>
      </c>
    </row>
    <row r="97" spans="1:8" ht="15.75" x14ac:dyDescent="0.25">
      <c r="A97" s="42" t="s">
        <v>101</v>
      </c>
      <c r="B97" s="43" t="s">
        <v>3</v>
      </c>
      <c r="C97" s="44" t="str">
        <f t="shared" si="2"/>
        <v>CINTA AISLANTE # 33 ROLLO x 20 MTSUND</v>
      </c>
      <c r="D97" s="45">
        <v>1</v>
      </c>
      <c r="E97" s="46">
        <v>14.22</v>
      </c>
      <c r="F97" s="42">
        <v>133.71</v>
      </c>
      <c r="G97" s="47">
        <v>13505</v>
      </c>
      <c r="H97" s="48">
        <f t="shared" si="3"/>
        <v>192041.1</v>
      </c>
    </row>
    <row r="98" spans="1:8" ht="15.75" x14ac:dyDescent="0.25">
      <c r="A98" s="42" t="s">
        <v>102</v>
      </c>
      <c r="B98" s="43" t="s">
        <v>103</v>
      </c>
      <c r="C98" s="44" t="str">
        <f t="shared" si="2"/>
        <v>CINTA ENMASCARARROL</v>
      </c>
      <c r="D98" s="45">
        <v>1</v>
      </c>
      <c r="E98" s="46">
        <v>105.8</v>
      </c>
      <c r="F98" s="42">
        <v>44.2</v>
      </c>
      <c r="G98" s="47">
        <v>4464</v>
      </c>
      <c r="H98" s="48">
        <f t="shared" si="3"/>
        <v>472291.2</v>
      </c>
    </row>
    <row r="99" spans="1:8" ht="15.75" x14ac:dyDescent="0.25">
      <c r="A99" s="42" t="s">
        <v>104</v>
      </c>
      <c r="B99" s="43" t="s">
        <v>105</v>
      </c>
      <c r="C99" s="44" t="str">
        <f t="shared" si="2"/>
        <v>CINTA QUICK TAPE 75MTS FIBRA DE VIDRIORLL</v>
      </c>
      <c r="D99" s="45">
        <v>1</v>
      </c>
      <c r="E99" s="46">
        <v>1.1179999999999999</v>
      </c>
      <c r="F99" s="42">
        <v>505.64</v>
      </c>
      <c r="G99" s="47">
        <v>19643</v>
      </c>
      <c r="H99" s="48">
        <f t="shared" si="3"/>
        <v>21960.873999999996</v>
      </c>
    </row>
    <row r="100" spans="1:8" ht="15.75" x14ac:dyDescent="0.25">
      <c r="A100" s="42" t="s">
        <v>106</v>
      </c>
      <c r="B100" s="43" t="s">
        <v>3</v>
      </c>
      <c r="C100" s="44" t="str">
        <f t="shared" si="2"/>
        <v>CINTA TEFLON 10 MTS CARRETE DE 10 METROSUND</v>
      </c>
      <c r="D100" s="45">
        <v>1</v>
      </c>
      <c r="E100" s="46">
        <v>3.5200000000000005</v>
      </c>
      <c r="F100" s="42">
        <v>171</v>
      </c>
      <c r="G100" s="47">
        <v>864</v>
      </c>
      <c r="H100" s="48">
        <f t="shared" si="3"/>
        <v>3041.28</v>
      </c>
    </row>
    <row r="101" spans="1:8" ht="15.75" x14ac:dyDescent="0.25">
      <c r="A101" s="42" t="s">
        <v>107</v>
      </c>
      <c r="B101" s="43" t="s">
        <v>3</v>
      </c>
      <c r="C101" s="44" t="str">
        <f t="shared" si="2"/>
        <v>CLAVIJA PLASTICA 15AUND</v>
      </c>
      <c r="D101" s="45">
        <v>1</v>
      </c>
      <c r="E101" s="46">
        <v>60</v>
      </c>
      <c r="F101" s="42">
        <v>6266</v>
      </c>
      <c r="G101" s="47">
        <v>6329</v>
      </c>
      <c r="H101" s="48">
        <f t="shared" si="3"/>
        <v>379740</v>
      </c>
    </row>
    <row r="102" spans="1:8" ht="15.75" x14ac:dyDescent="0.25">
      <c r="A102" s="42" t="s">
        <v>108</v>
      </c>
      <c r="B102" s="43" t="s">
        <v>3</v>
      </c>
      <c r="C102" s="44" t="str">
        <f t="shared" si="2"/>
        <v>CODO GALV 1.1/2x90UND</v>
      </c>
      <c r="D102" s="45">
        <v>1</v>
      </c>
      <c r="E102" s="46">
        <v>2</v>
      </c>
      <c r="F102" s="42">
        <v>5284</v>
      </c>
      <c r="G102" s="47">
        <v>5337</v>
      </c>
      <c r="H102" s="48">
        <f t="shared" si="3"/>
        <v>10674</v>
      </c>
    </row>
    <row r="103" spans="1:8" ht="15.75" x14ac:dyDescent="0.25">
      <c r="A103" s="42" t="s">
        <v>109</v>
      </c>
      <c r="B103" s="43" t="s">
        <v>3</v>
      </c>
      <c r="C103" s="44" t="str">
        <f t="shared" si="2"/>
        <v>CODO GALV 2 x90UND</v>
      </c>
      <c r="D103" s="45">
        <v>1</v>
      </c>
      <c r="E103" s="46">
        <v>2</v>
      </c>
      <c r="F103" s="42">
        <v>9370</v>
      </c>
      <c r="G103" s="47">
        <v>9464</v>
      </c>
      <c r="H103" s="48">
        <f t="shared" si="3"/>
        <v>18928</v>
      </c>
    </row>
    <row r="104" spans="1:8" ht="15.75" x14ac:dyDescent="0.25">
      <c r="A104" s="42" t="s">
        <v>110</v>
      </c>
      <c r="B104" s="43" t="s">
        <v>3</v>
      </c>
      <c r="C104" s="44" t="str">
        <f t="shared" si="2"/>
        <v>CODO GALV 4 x90UND</v>
      </c>
      <c r="D104" s="45">
        <v>1</v>
      </c>
      <c r="E104" s="46">
        <v>29</v>
      </c>
      <c r="F104" s="42">
        <v>45270</v>
      </c>
      <c r="G104" s="47">
        <v>45725</v>
      </c>
      <c r="H104" s="48">
        <f t="shared" si="3"/>
        <v>1326025</v>
      </c>
    </row>
    <row r="105" spans="1:8" ht="15.75" x14ac:dyDescent="0.25">
      <c r="A105" s="42" t="s">
        <v>111</v>
      </c>
      <c r="B105" s="43" t="s">
        <v>3</v>
      </c>
      <c r="C105" s="44" t="str">
        <f t="shared" si="2"/>
        <v>CODO PRS PVC .3/4x90øUND</v>
      </c>
      <c r="D105" s="45">
        <v>1</v>
      </c>
      <c r="E105" s="46">
        <v>43</v>
      </c>
      <c r="F105" s="42">
        <v>750</v>
      </c>
      <c r="G105" s="47">
        <v>758</v>
      </c>
      <c r="H105" s="48">
        <f t="shared" si="3"/>
        <v>32594</v>
      </c>
    </row>
    <row r="106" spans="1:8" ht="15.75" x14ac:dyDescent="0.25">
      <c r="A106" s="42" t="s">
        <v>112</v>
      </c>
      <c r="B106" s="43" t="s">
        <v>3</v>
      </c>
      <c r="C106" s="44" t="str">
        <f t="shared" si="2"/>
        <v>CODO PRS PVC 1 x90øUND</v>
      </c>
      <c r="D106" s="45">
        <v>1</v>
      </c>
      <c r="E106" s="46">
        <v>20</v>
      </c>
      <c r="F106" s="42">
        <v>1424</v>
      </c>
      <c r="G106" s="47">
        <v>1438</v>
      </c>
      <c r="H106" s="48">
        <f t="shared" si="3"/>
        <v>28760</v>
      </c>
    </row>
    <row r="107" spans="1:8" ht="15.75" x14ac:dyDescent="0.25">
      <c r="A107" s="42" t="s">
        <v>113</v>
      </c>
      <c r="B107" s="43" t="s">
        <v>3</v>
      </c>
      <c r="C107" s="44" t="str">
        <f t="shared" si="2"/>
        <v>CODO PRS PVC 2 x90øUND</v>
      </c>
      <c r="D107" s="45">
        <v>1</v>
      </c>
      <c r="E107" s="46">
        <v>7</v>
      </c>
      <c r="F107" s="42">
        <v>12568</v>
      </c>
      <c r="G107" s="47">
        <v>12694</v>
      </c>
      <c r="H107" s="48">
        <f t="shared" si="3"/>
        <v>88858</v>
      </c>
    </row>
    <row r="108" spans="1:8" ht="15.75" x14ac:dyDescent="0.25">
      <c r="A108" s="42" t="s">
        <v>114</v>
      </c>
      <c r="B108" s="43" t="s">
        <v>3</v>
      </c>
      <c r="C108" s="44" t="str">
        <f t="shared" si="2"/>
        <v>CODO SAN PVC 2 x45ø CxCUND</v>
      </c>
      <c r="D108" s="45">
        <v>1</v>
      </c>
      <c r="E108" s="46">
        <v>48</v>
      </c>
      <c r="F108" s="42">
        <v>2956</v>
      </c>
      <c r="G108" s="47">
        <v>2986</v>
      </c>
      <c r="H108" s="48">
        <f t="shared" si="3"/>
        <v>143328</v>
      </c>
    </row>
    <row r="109" spans="1:8" ht="15.75" x14ac:dyDescent="0.25">
      <c r="A109" s="42" t="s">
        <v>115</v>
      </c>
      <c r="B109" s="43" t="s">
        <v>3</v>
      </c>
      <c r="C109" s="44" t="str">
        <f t="shared" si="2"/>
        <v>CODO SAN PVC 2 x90ø CXCUND</v>
      </c>
      <c r="D109" s="45">
        <v>1</v>
      </c>
      <c r="E109" s="46">
        <v>2</v>
      </c>
      <c r="F109" s="42">
        <v>2170</v>
      </c>
      <c r="G109" s="47">
        <v>2192</v>
      </c>
      <c r="H109" s="48">
        <f t="shared" si="3"/>
        <v>4384</v>
      </c>
    </row>
    <row r="110" spans="1:8" ht="15.75" x14ac:dyDescent="0.25">
      <c r="A110" s="42" t="s">
        <v>116</v>
      </c>
      <c r="B110" s="43" t="s">
        <v>3</v>
      </c>
      <c r="C110" s="44" t="str">
        <f t="shared" si="2"/>
        <v>CODO SAN PVC 3 x45ø CxEUND</v>
      </c>
      <c r="D110" s="45">
        <v>1</v>
      </c>
      <c r="E110" s="46">
        <v>10</v>
      </c>
      <c r="F110" s="42">
        <v>5795</v>
      </c>
      <c r="G110" s="47">
        <v>5853</v>
      </c>
      <c r="H110" s="48">
        <f t="shared" si="3"/>
        <v>58530</v>
      </c>
    </row>
    <row r="111" spans="1:8" ht="15.75" x14ac:dyDescent="0.25">
      <c r="A111" s="42" t="s">
        <v>117</v>
      </c>
      <c r="B111" s="43" t="s">
        <v>3</v>
      </c>
      <c r="C111" s="44" t="str">
        <f t="shared" si="2"/>
        <v>CODO SAN PVC 3 x90ø CxCUND</v>
      </c>
      <c r="D111" s="45">
        <v>1</v>
      </c>
      <c r="E111" s="46">
        <v>23</v>
      </c>
      <c r="F111" s="42">
        <v>4027</v>
      </c>
      <c r="G111" s="47">
        <v>4067</v>
      </c>
      <c r="H111" s="48">
        <f t="shared" si="3"/>
        <v>93541</v>
      </c>
    </row>
    <row r="112" spans="1:8" ht="15.75" x14ac:dyDescent="0.25">
      <c r="A112" s="42" t="s">
        <v>118</v>
      </c>
      <c r="B112" s="43" t="s">
        <v>3</v>
      </c>
      <c r="C112" s="44" t="str">
        <f t="shared" si="2"/>
        <v>CODO SAN PVC 3 x90ø CxEUND</v>
      </c>
      <c r="D112" s="45">
        <v>1</v>
      </c>
      <c r="E112" s="46">
        <v>27</v>
      </c>
      <c r="F112" s="42">
        <v>5736</v>
      </c>
      <c r="G112" s="47">
        <v>5794</v>
      </c>
      <c r="H112" s="48">
        <f t="shared" si="3"/>
        <v>156438</v>
      </c>
    </row>
    <row r="113" spans="1:8" ht="15.75" x14ac:dyDescent="0.25">
      <c r="A113" s="42" t="s">
        <v>119</v>
      </c>
      <c r="B113" s="43" t="s">
        <v>3</v>
      </c>
      <c r="C113" s="44" t="str">
        <f t="shared" si="2"/>
        <v>CODO SAN PVC 4 x45ø CxEUND</v>
      </c>
      <c r="D113" s="45">
        <v>1</v>
      </c>
      <c r="E113" s="46">
        <v>47</v>
      </c>
      <c r="F113" s="42">
        <v>10104</v>
      </c>
      <c r="G113" s="47">
        <v>10206</v>
      </c>
      <c r="H113" s="48">
        <f t="shared" si="3"/>
        <v>479682</v>
      </c>
    </row>
    <row r="114" spans="1:8" ht="15.75" x14ac:dyDescent="0.25">
      <c r="A114" s="42" t="s">
        <v>120</v>
      </c>
      <c r="B114" s="43" t="s">
        <v>3</v>
      </c>
      <c r="C114" s="44" t="str">
        <f t="shared" si="2"/>
        <v>CODO SAN PVC 4 x90ø CxC UND</v>
      </c>
      <c r="D114" s="45">
        <v>1</v>
      </c>
      <c r="E114" s="46">
        <v>8</v>
      </c>
      <c r="F114" s="42">
        <v>8987</v>
      </c>
      <c r="G114" s="47">
        <v>9077</v>
      </c>
      <c r="H114" s="48">
        <f t="shared" si="3"/>
        <v>72616</v>
      </c>
    </row>
    <row r="115" spans="1:8" ht="15.75" x14ac:dyDescent="0.25">
      <c r="A115" s="42" t="s">
        <v>121</v>
      </c>
      <c r="B115" s="43" t="s">
        <v>3</v>
      </c>
      <c r="C115" s="44" t="str">
        <f t="shared" si="2"/>
        <v>CODO SAN PVC 4 x90ø CxEUND</v>
      </c>
      <c r="D115" s="45">
        <v>1</v>
      </c>
      <c r="E115" s="46">
        <v>16</v>
      </c>
      <c r="F115" s="42">
        <v>9134</v>
      </c>
      <c r="G115" s="47">
        <v>9226</v>
      </c>
      <c r="H115" s="48">
        <f t="shared" si="3"/>
        <v>147616</v>
      </c>
    </row>
    <row r="116" spans="1:8" ht="15.75" x14ac:dyDescent="0.25">
      <c r="A116" s="42" t="s">
        <v>122</v>
      </c>
      <c r="B116" s="43" t="s">
        <v>40</v>
      </c>
      <c r="C116" s="44" t="str">
        <f t="shared" si="2"/>
        <v>CONCRETO PREMEZCLADO 3.500PSIM3</v>
      </c>
      <c r="D116" s="45">
        <v>1</v>
      </c>
      <c r="E116" s="46">
        <v>1707.56</v>
      </c>
      <c r="F116" s="42">
        <v>397501.72</v>
      </c>
      <c r="G116" s="47">
        <v>398000</v>
      </c>
      <c r="H116" s="48">
        <f t="shared" si="3"/>
        <v>679608880</v>
      </c>
    </row>
    <row r="117" spans="1:8" ht="15.75" x14ac:dyDescent="0.25">
      <c r="A117" s="42" t="s">
        <v>123</v>
      </c>
      <c r="B117" s="43" t="s">
        <v>40</v>
      </c>
      <c r="C117" s="44" t="str">
        <f t="shared" si="2"/>
        <v>CONCRETO PREMEZCLADO DE 4000 PSIM3</v>
      </c>
      <c r="D117" s="45">
        <v>1</v>
      </c>
      <c r="E117" s="46">
        <v>677.83</v>
      </c>
      <c r="F117" s="42">
        <v>104131</v>
      </c>
      <c r="G117" s="47">
        <v>420710</v>
      </c>
      <c r="H117" s="48">
        <f t="shared" si="3"/>
        <v>285169859.30000001</v>
      </c>
    </row>
    <row r="118" spans="1:8" ht="15.75" x14ac:dyDescent="0.25">
      <c r="A118" s="42" t="s">
        <v>124</v>
      </c>
      <c r="B118" s="43" t="s">
        <v>40</v>
      </c>
      <c r="C118" s="44" t="str">
        <f t="shared" si="2"/>
        <v>CONCRETO PREMEZCLADO DE 5.000 PSIM3</v>
      </c>
      <c r="D118" s="45">
        <v>1</v>
      </c>
      <c r="E118" s="46">
        <v>616.35</v>
      </c>
      <c r="F118" s="42">
        <v>473407.2</v>
      </c>
      <c r="G118" s="47">
        <v>455395</v>
      </c>
      <c r="H118" s="48">
        <f t="shared" si="3"/>
        <v>280682708.25</v>
      </c>
    </row>
    <row r="119" spans="1:8" ht="15.75" x14ac:dyDescent="0.25">
      <c r="A119" s="42" t="s">
        <v>125</v>
      </c>
      <c r="B119" s="43" t="s">
        <v>3</v>
      </c>
      <c r="C119" s="44" t="str">
        <f t="shared" si="2"/>
        <v>CUARTON 2"x4"x3MUND</v>
      </c>
      <c r="D119" s="45">
        <v>1</v>
      </c>
      <c r="E119" s="46">
        <v>889.13000000000011</v>
      </c>
      <c r="F119" s="42">
        <v>1149.2</v>
      </c>
      <c r="G119" s="47">
        <v>11600</v>
      </c>
      <c r="H119" s="48">
        <f t="shared" si="3"/>
        <v>10313908.000000002</v>
      </c>
    </row>
    <row r="120" spans="1:8" ht="15.75" x14ac:dyDescent="0.25">
      <c r="A120" s="42" t="s">
        <v>126</v>
      </c>
      <c r="B120" s="43" t="s">
        <v>3</v>
      </c>
      <c r="C120" s="44" t="str">
        <f t="shared" si="2"/>
        <v>CURVA BANDEJA TIPO FONDO SOLIDO 40X10UND</v>
      </c>
      <c r="D120" s="45">
        <v>1</v>
      </c>
      <c r="E120" s="46">
        <v>7.9799999999999995</v>
      </c>
      <c r="F120" s="42">
        <v>34734.42</v>
      </c>
      <c r="G120" s="47">
        <v>83532</v>
      </c>
      <c r="H120" s="48">
        <f t="shared" si="3"/>
        <v>666585.36</v>
      </c>
    </row>
    <row r="121" spans="1:8" ht="15.75" x14ac:dyDescent="0.25">
      <c r="A121" s="42" t="s">
        <v>127</v>
      </c>
      <c r="B121" s="43" t="s">
        <v>3</v>
      </c>
      <c r="C121" s="44" t="str">
        <f t="shared" si="2"/>
        <v>CURVA EMT 3/4" COLMENAUND</v>
      </c>
      <c r="D121" s="45">
        <v>1</v>
      </c>
      <c r="E121" s="46">
        <v>783</v>
      </c>
      <c r="F121" s="42">
        <v>1401</v>
      </c>
      <c r="G121" s="47">
        <v>1415</v>
      </c>
      <c r="H121" s="48">
        <f t="shared" si="3"/>
        <v>1107945</v>
      </c>
    </row>
    <row r="122" spans="1:8" ht="15.75" x14ac:dyDescent="0.25">
      <c r="A122" s="42" t="s">
        <v>128</v>
      </c>
      <c r="B122" s="43" t="s">
        <v>3</v>
      </c>
      <c r="C122" s="44" t="str">
        <f t="shared" si="2"/>
        <v>CURVA EMT MET ,3/4"UND</v>
      </c>
      <c r="D122" s="45">
        <v>1</v>
      </c>
      <c r="E122" s="46">
        <v>260</v>
      </c>
      <c r="F122" s="42">
        <v>2802</v>
      </c>
      <c r="G122" s="47">
        <v>1415</v>
      </c>
      <c r="H122" s="48">
        <f t="shared" si="3"/>
        <v>367900</v>
      </c>
    </row>
    <row r="123" spans="1:8" ht="15.75" x14ac:dyDescent="0.25">
      <c r="A123" s="42" t="s">
        <v>129</v>
      </c>
      <c r="B123" s="43" t="s">
        <v>3</v>
      </c>
      <c r="C123" s="44" t="str">
        <f t="shared" si="2"/>
        <v>CURVA PVC ,1/2"UND</v>
      </c>
      <c r="D123" s="45">
        <v>1</v>
      </c>
      <c r="E123" s="46">
        <v>358</v>
      </c>
      <c r="F123" s="42">
        <v>638</v>
      </c>
      <c r="G123" s="47">
        <v>644</v>
      </c>
      <c r="H123" s="48">
        <f t="shared" si="3"/>
        <v>230552</v>
      </c>
    </row>
    <row r="124" spans="1:8" ht="15.75" x14ac:dyDescent="0.25">
      <c r="A124" s="42" t="s">
        <v>130</v>
      </c>
      <c r="B124" s="43" t="s">
        <v>3</v>
      </c>
      <c r="C124" s="44" t="str">
        <f t="shared" si="2"/>
        <v>DAMPER LAMINAIRE L-5102-44X24-GF-EUND</v>
      </c>
      <c r="D124" s="45">
        <v>1</v>
      </c>
      <c r="E124" s="46">
        <v>1</v>
      </c>
      <c r="F124" s="42">
        <v>162063</v>
      </c>
      <c r="G124" s="47">
        <v>163692</v>
      </c>
      <c r="H124" s="48">
        <f t="shared" si="3"/>
        <v>163692</v>
      </c>
    </row>
    <row r="125" spans="1:8" ht="15.75" x14ac:dyDescent="0.25">
      <c r="A125" s="42" t="s">
        <v>131</v>
      </c>
      <c r="B125" s="43" t="s">
        <v>3</v>
      </c>
      <c r="C125" s="44" t="str">
        <f t="shared" si="2"/>
        <v>DAMPERLAMINAIRE L-5102-40X24-GF-EUND</v>
      </c>
      <c r="D125" s="45">
        <v>1</v>
      </c>
      <c r="E125" s="46">
        <v>2</v>
      </c>
      <c r="F125" s="42">
        <v>147330</v>
      </c>
      <c r="G125" s="47">
        <v>148811</v>
      </c>
      <c r="H125" s="48">
        <f t="shared" si="3"/>
        <v>297622</v>
      </c>
    </row>
    <row r="126" spans="1:8" ht="15.75" x14ac:dyDescent="0.25">
      <c r="A126" s="42" t="s">
        <v>132</v>
      </c>
      <c r="B126" s="43" t="s">
        <v>3</v>
      </c>
      <c r="C126" s="44" t="str">
        <f t="shared" si="2"/>
        <v>DERECHOS INSPECTORIA RETIEUND</v>
      </c>
      <c r="D126" s="45">
        <v>1</v>
      </c>
      <c r="E126" s="46">
        <v>1</v>
      </c>
      <c r="F126" s="42">
        <v>7857600</v>
      </c>
      <c r="G126" s="47">
        <v>7936569</v>
      </c>
      <c r="H126" s="48">
        <f t="shared" si="3"/>
        <v>7936569</v>
      </c>
    </row>
    <row r="127" spans="1:8" ht="15.75" x14ac:dyDescent="0.25">
      <c r="A127" s="42" t="s">
        <v>133</v>
      </c>
      <c r="B127" s="43" t="s">
        <v>3</v>
      </c>
      <c r="C127" s="44" t="str">
        <f t="shared" si="2"/>
        <v>DETECTOR DE HUMOUND</v>
      </c>
      <c r="D127" s="45">
        <v>1</v>
      </c>
      <c r="E127" s="46">
        <v>3</v>
      </c>
      <c r="F127" s="42">
        <v>55003</v>
      </c>
      <c r="G127" s="47">
        <v>55556</v>
      </c>
      <c r="H127" s="48">
        <f t="shared" si="3"/>
        <v>166668</v>
      </c>
    </row>
    <row r="128" spans="1:8" ht="15.75" x14ac:dyDescent="0.25">
      <c r="A128" s="42" t="s">
        <v>134</v>
      </c>
      <c r="B128" s="43" t="s">
        <v>3</v>
      </c>
      <c r="C128" s="44" t="str">
        <f t="shared" si="2"/>
        <v>DIFUSOR LAMINAIRE L-JS-4-OB-14X6-W-09-FUND</v>
      </c>
      <c r="D128" s="45">
        <v>1</v>
      </c>
      <c r="E128" s="46">
        <v>18</v>
      </c>
      <c r="F128" s="42">
        <v>58932</v>
      </c>
      <c r="G128" s="47">
        <v>59524</v>
      </c>
      <c r="H128" s="48">
        <f t="shared" si="3"/>
        <v>1071432</v>
      </c>
    </row>
    <row r="129" spans="1:8" ht="15.75" x14ac:dyDescent="0.25">
      <c r="A129" s="42" t="s">
        <v>135</v>
      </c>
      <c r="B129" s="43" t="s">
        <v>3</v>
      </c>
      <c r="C129" s="44" t="str">
        <f t="shared" si="2"/>
        <v>DIFUSOR LAMINAIRE L-JS-4-OB-24X10-W-09FUND</v>
      </c>
      <c r="D129" s="45">
        <v>1</v>
      </c>
      <c r="E129" s="46">
        <v>9</v>
      </c>
      <c r="F129" s="42">
        <v>137508</v>
      </c>
      <c r="G129" s="47">
        <v>138890</v>
      </c>
      <c r="H129" s="48">
        <f t="shared" si="3"/>
        <v>1250010</v>
      </c>
    </row>
    <row r="130" spans="1:8" ht="15.75" x14ac:dyDescent="0.25">
      <c r="A130" s="42" t="s">
        <v>136</v>
      </c>
      <c r="B130" s="43" t="s">
        <v>28</v>
      </c>
      <c r="C130" s="44" t="str">
        <f t="shared" si="2"/>
        <v>DILATAC.BRONCE PC09 O PC18 TIRA DE 3MML</v>
      </c>
      <c r="D130" s="45">
        <v>1</v>
      </c>
      <c r="E130" s="46">
        <v>1285</v>
      </c>
      <c r="F130" s="42">
        <v>6581</v>
      </c>
      <c r="G130" s="47">
        <v>6647</v>
      </c>
      <c r="H130" s="48">
        <f t="shared" si="3"/>
        <v>8541395</v>
      </c>
    </row>
    <row r="131" spans="1:8" ht="15.75" x14ac:dyDescent="0.25">
      <c r="A131" s="42" t="s">
        <v>137</v>
      </c>
      <c r="B131" s="43" t="s">
        <v>28</v>
      </c>
      <c r="C131" s="44" t="str">
        <f t="shared" si="2"/>
        <v>DILATAC.MADERAML</v>
      </c>
      <c r="D131" s="45">
        <v>1</v>
      </c>
      <c r="E131" s="46">
        <v>994</v>
      </c>
      <c r="F131" s="42">
        <v>3242</v>
      </c>
      <c r="G131" s="47">
        <v>1637</v>
      </c>
      <c r="H131" s="48">
        <f t="shared" si="3"/>
        <v>1627178</v>
      </c>
    </row>
    <row r="132" spans="1:8" ht="15.75" x14ac:dyDescent="0.25">
      <c r="A132" s="42" t="s">
        <v>138</v>
      </c>
      <c r="B132" s="43" t="s">
        <v>3</v>
      </c>
      <c r="C132" s="44" t="str">
        <f t="shared" si="2"/>
        <v>DILATAC.PVC TIRA DE 3MTSUND</v>
      </c>
      <c r="D132" s="45">
        <v>1</v>
      </c>
      <c r="E132" s="46">
        <v>15.6</v>
      </c>
      <c r="F132" s="42">
        <v>648.29999999999995</v>
      </c>
      <c r="G132" s="47">
        <v>2183</v>
      </c>
      <c r="H132" s="48">
        <f t="shared" si="3"/>
        <v>34054.799999999996</v>
      </c>
    </row>
    <row r="133" spans="1:8" ht="15.75" x14ac:dyDescent="0.25">
      <c r="A133" s="42" t="s">
        <v>139</v>
      </c>
      <c r="B133" s="43" t="s">
        <v>3</v>
      </c>
      <c r="C133" s="44" t="str">
        <f t="shared" si="2"/>
        <v>DUCTO 6"X6MTSUND</v>
      </c>
      <c r="D133" s="45">
        <v>1</v>
      </c>
      <c r="E133" s="46">
        <v>21.6</v>
      </c>
      <c r="F133" s="42">
        <v>49307.61</v>
      </c>
      <c r="G133" s="47">
        <v>150919</v>
      </c>
      <c r="H133" s="48">
        <f t="shared" si="3"/>
        <v>3259850.4000000004</v>
      </c>
    </row>
    <row r="134" spans="1:8" ht="15.75" x14ac:dyDescent="0.25">
      <c r="A134" s="42" t="s">
        <v>140</v>
      </c>
      <c r="B134" s="43" t="s">
        <v>28</v>
      </c>
      <c r="C134" s="44" t="str">
        <f t="shared" si="2"/>
        <v>DUCTO LAMINA  GALVANIZADA CAL 24 CON AISLAMIENTO TECNICOML</v>
      </c>
      <c r="D134" s="45">
        <v>1</v>
      </c>
      <c r="E134" s="46">
        <v>230</v>
      </c>
      <c r="F134" s="42">
        <v>54021</v>
      </c>
      <c r="G134" s="47">
        <v>54564</v>
      </c>
      <c r="H134" s="48">
        <f t="shared" si="3"/>
        <v>12549720</v>
      </c>
    </row>
    <row r="135" spans="1:8" ht="15.75" x14ac:dyDescent="0.25">
      <c r="A135" s="42" t="s">
        <v>141</v>
      </c>
      <c r="B135" s="43" t="s">
        <v>28</v>
      </c>
      <c r="C135" s="44" t="str">
        <f t="shared" si="2"/>
        <v>DUCTO LAMINA GALVANIZADA CAL 22 CON AISLAMIENTO TERMICOML</v>
      </c>
      <c r="D135" s="45">
        <v>1</v>
      </c>
      <c r="E135" s="46">
        <v>70</v>
      </c>
      <c r="F135" s="42">
        <v>63843</v>
      </c>
      <c r="G135" s="47">
        <v>64485</v>
      </c>
      <c r="H135" s="48">
        <f t="shared" si="3"/>
        <v>4513950</v>
      </c>
    </row>
    <row r="136" spans="1:8" ht="15.75" x14ac:dyDescent="0.25">
      <c r="A136" s="42" t="s">
        <v>142</v>
      </c>
      <c r="B136" s="43" t="s">
        <v>11</v>
      </c>
      <c r="C136" s="44" t="str">
        <f t="shared" si="2"/>
        <v>EMBOQUILLADORKLS</v>
      </c>
      <c r="D136" s="45">
        <v>1</v>
      </c>
      <c r="E136" s="46">
        <v>553.5</v>
      </c>
      <c r="F136" s="42">
        <v>721.98</v>
      </c>
      <c r="G136" s="47">
        <v>3473</v>
      </c>
      <c r="H136" s="48">
        <f t="shared" si="3"/>
        <v>1922305.5</v>
      </c>
    </row>
    <row r="137" spans="1:8" ht="15.75" x14ac:dyDescent="0.25">
      <c r="A137" s="42" t="s">
        <v>143</v>
      </c>
      <c r="B137" s="43" t="s">
        <v>144</v>
      </c>
      <c r="C137" s="44" t="str">
        <f t="shared" si="2"/>
        <v>ENCHAPE CERAMICA 20.5M2</v>
      </c>
      <c r="D137" s="45">
        <v>1</v>
      </c>
      <c r="E137" s="46">
        <v>91.52000000000001</v>
      </c>
      <c r="F137" s="42">
        <v>18387.2</v>
      </c>
      <c r="G137" s="47">
        <v>17858</v>
      </c>
      <c r="H137" s="48">
        <f t="shared" si="3"/>
        <v>1634364.1600000001</v>
      </c>
    </row>
    <row r="138" spans="1:8" ht="15.75" x14ac:dyDescent="0.25">
      <c r="A138" s="42" t="s">
        <v>145</v>
      </c>
      <c r="B138" s="43" t="s">
        <v>3</v>
      </c>
      <c r="C138" s="44" t="str">
        <f t="shared" si="2"/>
        <v>ESTERILLA GUADUA L=3MTS ANCHO 40-50CMUND</v>
      </c>
      <c r="D138" s="45">
        <v>1</v>
      </c>
      <c r="E138" s="46">
        <v>2913.75</v>
      </c>
      <c r="F138" s="42">
        <v>5414.62</v>
      </c>
      <c r="G138" s="47">
        <v>4861</v>
      </c>
      <c r="H138" s="48">
        <f t="shared" si="3"/>
        <v>14163738.75</v>
      </c>
    </row>
    <row r="139" spans="1:8" ht="15.75" x14ac:dyDescent="0.25">
      <c r="A139" s="42" t="s">
        <v>146</v>
      </c>
      <c r="B139" s="43" t="s">
        <v>11</v>
      </c>
      <c r="C139" s="44" t="str">
        <f t="shared" si="2"/>
        <v>ESTUCO SEMIPLASTICO(LISTO)KLS</v>
      </c>
      <c r="D139" s="45">
        <v>1</v>
      </c>
      <c r="E139" s="46">
        <v>1025</v>
      </c>
      <c r="F139" s="42">
        <v>1912.65</v>
      </c>
      <c r="G139" s="47">
        <v>942</v>
      </c>
      <c r="H139" s="48">
        <f t="shared" si="3"/>
        <v>965550</v>
      </c>
    </row>
    <row r="140" spans="1:8" ht="15.75" x14ac:dyDescent="0.25">
      <c r="A140" s="42" t="s">
        <v>147</v>
      </c>
      <c r="B140" s="43" t="s">
        <v>3</v>
      </c>
      <c r="C140" s="44" t="str">
        <f t="shared" ref="C140:C203" si="4">A140&amp;B140</f>
        <v>FACEPLATE SENCILLOUND</v>
      </c>
      <c r="D140" s="45">
        <v>1</v>
      </c>
      <c r="E140" s="46">
        <v>24</v>
      </c>
      <c r="F140" s="42">
        <v>2259</v>
      </c>
      <c r="G140" s="47">
        <v>2282</v>
      </c>
      <c r="H140" s="48">
        <f t="shared" ref="H140:H203" si="5">E140*G140</f>
        <v>54768</v>
      </c>
    </row>
    <row r="141" spans="1:8" ht="15.75" x14ac:dyDescent="0.25">
      <c r="A141" s="42" t="s">
        <v>148</v>
      </c>
      <c r="B141" s="43" t="s">
        <v>3</v>
      </c>
      <c r="C141" s="44" t="str">
        <f t="shared" si="4"/>
        <v>GABINETE INCENDIO CLASE IIUND</v>
      </c>
      <c r="D141" s="45">
        <v>1</v>
      </c>
      <c r="E141" s="46">
        <v>9</v>
      </c>
      <c r="F141" s="42">
        <v>1531289</v>
      </c>
      <c r="G141" s="47">
        <v>1546678</v>
      </c>
      <c r="H141" s="48">
        <f t="shared" si="5"/>
        <v>13920102</v>
      </c>
    </row>
    <row r="142" spans="1:8" ht="15.75" x14ac:dyDescent="0.25">
      <c r="A142" s="42" t="s">
        <v>149</v>
      </c>
      <c r="B142" s="43" t="s">
        <v>3</v>
      </c>
      <c r="C142" s="44" t="str">
        <f t="shared" si="4"/>
        <v>GANCHO P/TEJA ASB. MADERAUND</v>
      </c>
      <c r="D142" s="45">
        <v>1</v>
      </c>
      <c r="E142" s="46">
        <v>70</v>
      </c>
      <c r="F142" s="42">
        <v>24290</v>
      </c>
      <c r="G142" s="47">
        <v>350</v>
      </c>
      <c r="H142" s="48">
        <f t="shared" si="5"/>
        <v>24500</v>
      </c>
    </row>
    <row r="143" spans="1:8" ht="15.75" x14ac:dyDescent="0.25">
      <c r="A143" s="42" t="s">
        <v>150</v>
      </c>
      <c r="B143" s="43" t="s">
        <v>151</v>
      </c>
      <c r="C143" s="44" t="str">
        <f t="shared" si="4"/>
        <v>GANCHOS DE GRAPADORACAJ</v>
      </c>
      <c r="D143" s="45">
        <v>1</v>
      </c>
      <c r="E143" s="46">
        <v>19.200000000000003</v>
      </c>
      <c r="F143" s="42">
        <v>757.6</v>
      </c>
      <c r="G143" s="47">
        <v>3826</v>
      </c>
      <c r="H143" s="48">
        <f t="shared" si="5"/>
        <v>73459.200000000012</v>
      </c>
    </row>
    <row r="144" spans="1:8" ht="15.75" x14ac:dyDescent="0.25">
      <c r="A144" s="42" t="s">
        <v>152</v>
      </c>
      <c r="B144" s="43" t="s">
        <v>8</v>
      </c>
      <c r="C144" s="44" t="str">
        <f t="shared" si="4"/>
        <v>GASOLINA CORRIENTEGLN</v>
      </c>
      <c r="D144" s="45">
        <v>1</v>
      </c>
      <c r="E144" s="46">
        <v>9.2879000000000005</v>
      </c>
      <c r="F144" s="42">
        <v>795.6</v>
      </c>
      <c r="G144" s="47">
        <v>8036</v>
      </c>
      <c r="H144" s="48">
        <f t="shared" si="5"/>
        <v>74637.564400000003</v>
      </c>
    </row>
    <row r="145" spans="1:8" ht="15.75" x14ac:dyDescent="0.25">
      <c r="A145" s="42" t="s">
        <v>153</v>
      </c>
      <c r="B145" s="43" t="s">
        <v>95</v>
      </c>
      <c r="C145" s="44" t="str">
        <f t="shared" si="4"/>
        <v>GRANITO #3 25 KILOS REVUELTOBTO</v>
      </c>
      <c r="D145" s="45">
        <v>1</v>
      </c>
      <c r="E145" s="46">
        <v>194.67750000000001</v>
      </c>
      <c r="F145" s="42">
        <v>639.78</v>
      </c>
      <c r="G145" s="47">
        <v>4265</v>
      </c>
      <c r="H145" s="48">
        <f t="shared" si="5"/>
        <v>830299.53750000009</v>
      </c>
    </row>
    <row r="146" spans="1:8" ht="15.75" x14ac:dyDescent="0.25">
      <c r="A146" s="42" t="s">
        <v>154</v>
      </c>
      <c r="B146" s="43" t="s">
        <v>3</v>
      </c>
      <c r="C146" s="44" t="str">
        <f t="shared" si="4"/>
        <v>GRAPA GALV-GRUESA 3/4" NACIONALUND</v>
      </c>
      <c r="D146" s="45">
        <v>1</v>
      </c>
      <c r="E146" s="46">
        <v>2097</v>
      </c>
      <c r="F146" s="42">
        <v>1950</v>
      </c>
      <c r="G146" s="47">
        <v>657</v>
      </c>
      <c r="H146" s="48">
        <f t="shared" si="5"/>
        <v>1377729</v>
      </c>
    </row>
    <row r="147" spans="1:8" ht="15.75" x14ac:dyDescent="0.25">
      <c r="A147" s="42" t="s">
        <v>155</v>
      </c>
      <c r="B147" s="43" t="s">
        <v>40</v>
      </c>
      <c r="C147" s="44" t="str">
        <f t="shared" si="4"/>
        <v>GRAVA TRITURADA .3/4M3</v>
      </c>
      <c r="D147" s="45">
        <v>1</v>
      </c>
      <c r="E147" s="46">
        <v>69.711359999999999</v>
      </c>
      <c r="F147" s="42">
        <v>39179.199999999997</v>
      </c>
      <c r="G147" s="47">
        <v>42099</v>
      </c>
      <c r="H147" s="48">
        <f t="shared" si="5"/>
        <v>2934778.54464</v>
      </c>
    </row>
    <row r="148" spans="1:8" ht="15.75" x14ac:dyDescent="0.25">
      <c r="A148" s="42" t="s">
        <v>156</v>
      </c>
      <c r="B148" s="43" t="s">
        <v>40</v>
      </c>
      <c r="C148" s="44" t="str">
        <f t="shared" si="4"/>
        <v>GRAVILLA RIO-GRAVA VJ 5M3 PREM3</v>
      </c>
      <c r="D148" s="45">
        <v>1</v>
      </c>
      <c r="E148" s="46">
        <v>1.04</v>
      </c>
      <c r="F148" s="42">
        <v>713.08</v>
      </c>
      <c r="G148" s="47">
        <v>36012</v>
      </c>
      <c r="H148" s="48">
        <f t="shared" si="5"/>
        <v>37452.480000000003</v>
      </c>
    </row>
    <row r="149" spans="1:8" ht="15.75" x14ac:dyDescent="0.25">
      <c r="A149" s="42" t="s">
        <v>157</v>
      </c>
      <c r="B149" s="43" t="s">
        <v>3</v>
      </c>
      <c r="C149" s="44" t="str">
        <f t="shared" si="4"/>
        <v>GRIF.LAVAM.MEZC.4" PRISMA GRIVALUND</v>
      </c>
      <c r="D149" s="45">
        <v>1</v>
      </c>
      <c r="E149" s="46">
        <v>6</v>
      </c>
      <c r="F149" s="42">
        <v>35261</v>
      </c>
      <c r="G149" s="47">
        <v>35615</v>
      </c>
      <c r="H149" s="48">
        <f t="shared" si="5"/>
        <v>213690</v>
      </c>
    </row>
    <row r="150" spans="1:8" ht="15.75" x14ac:dyDescent="0.25">
      <c r="A150" s="42" t="s">
        <v>158</v>
      </c>
      <c r="B150" s="43" t="s">
        <v>3</v>
      </c>
      <c r="C150" s="44" t="str">
        <f t="shared" si="4"/>
        <v>GUADUA [TACO] 2.50-3MUND</v>
      </c>
      <c r="D150" s="45">
        <v>1</v>
      </c>
      <c r="E150" s="46">
        <v>628.9</v>
      </c>
      <c r="F150" s="42">
        <v>11050.5</v>
      </c>
      <c r="G150" s="47">
        <v>7441</v>
      </c>
      <c r="H150" s="48">
        <f t="shared" si="5"/>
        <v>4679644.8999999994</v>
      </c>
    </row>
    <row r="151" spans="1:8" ht="15.75" x14ac:dyDescent="0.25">
      <c r="A151" s="42" t="s">
        <v>159</v>
      </c>
      <c r="B151" s="43" t="s">
        <v>3</v>
      </c>
      <c r="C151" s="44" t="str">
        <f t="shared" si="4"/>
        <v>GUIA BASCULANTE PREMOLDAUND</v>
      </c>
      <c r="D151" s="45">
        <v>1</v>
      </c>
      <c r="E151" s="46">
        <v>1698</v>
      </c>
      <c r="F151" s="42">
        <v>5304</v>
      </c>
      <c r="G151" s="47">
        <v>2679</v>
      </c>
      <c r="H151" s="48">
        <f t="shared" si="5"/>
        <v>4548942</v>
      </c>
    </row>
    <row r="152" spans="1:8" ht="15.75" x14ac:dyDescent="0.25">
      <c r="A152" s="42" t="s">
        <v>160</v>
      </c>
      <c r="B152" s="43" t="s">
        <v>3</v>
      </c>
      <c r="C152" s="44" t="str">
        <f t="shared" si="4"/>
        <v>HIDRANTE E.L.ROMA D=4UND</v>
      </c>
      <c r="D152" s="45">
        <v>1</v>
      </c>
      <c r="E152" s="46">
        <v>1</v>
      </c>
      <c r="F152" s="42">
        <v>2193253</v>
      </c>
      <c r="G152" s="47">
        <v>2215295</v>
      </c>
      <c r="H152" s="48">
        <f t="shared" si="5"/>
        <v>2215295</v>
      </c>
    </row>
    <row r="153" spans="1:8" ht="15.75" x14ac:dyDescent="0.25">
      <c r="A153" s="42" t="s">
        <v>161</v>
      </c>
      <c r="B153" s="43" t="s">
        <v>11</v>
      </c>
      <c r="C153" s="44" t="str">
        <f t="shared" si="4"/>
        <v>HIERR.DE 37000 PSI 259 MPA UKLS</v>
      </c>
      <c r="D153" s="45">
        <v>1</v>
      </c>
      <c r="E153" s="46">
        <v>161</v>
      </c>
      <c r="F153" s="42">
        <v>61282</v>
      </c>
      <c r="G153" s="47">
        <v>2381</v>
      </c>
      <c r="H153" s="48">
        <f t="shared" si="5"/>
        <v>383341</v>
      </c>
    </row>
    <row r="154" spans="1:8" ht="15.75" x14ac:dyDescent="0.25">
      <c r="A154" s="42" t="s">
        <v>162</v>
      </c>
      <c r="B154" s="43" t="s">
        <v>11</v>
      </c>
      <c r="C154" s="44" t="str">
        <f t="shared" si="4"/>
        <v>HIERR.DE 60000 PSI 420 MPAKLS</v>
      </c>
      <c r="D154" s="45">
        <v>1</v>
      </c>
      <c r="E154" s="46">
        <v>441548.64</v>
      </c>
      <c r="F154" s="42">
        <v>2427.71</v>
      </c>
      <c r="G154" s="47">
        <v>2381</v>
      </c>
      <c r="H154" s="48">
        <f t="shared" si="5"/>
        <v>1051327311.84</v>
      </c>
    </row>
    <row r="155" spans="1:8" ht="15.75" x14ac:dyDescent="0.25">
      <c r="A155" s="42" t="s">
        <v>163</v>
      </c>
      <c r="B155" s="43" t="s">
        <v>164</v>
      </c>
      <c r="C155" s="44" t="str">
        <f t="shared" si="4"/>
        <v>HIERRO .1/2" 60.000 [6M] FIGURADOKG,</v>
      </c>
      <c r="D155" s="45">
        <v>1</v>
      </c>
      <c r="E155" s="46">
        <v>2676</v>
      </c>
      <c r="F155" s="42">
        <v>14142</v>
      </c>
      <c r="G155" s="47">
        <v>2381</v>
      </c>
      <c r="H155" s="48">
        <f t="shared" si="5"/>
        <v>6371556</v>
      </c>
    </row>
    <row r="156" spans="1:8" ht="15.75" x14ac:dyDescent="0.25">
      <c r="A156" s="42" t="s">
        <v>165</v>
      </c>
      <c r="B156" s="43" t="s">
        <v>11</v>
      </c>
      <c r="C156" s="44" t="str">
        <f t="shared" si="4"/>
        <v>HIERRO .3/8" 37.000 [CH]KLS</v>
      </c>
      <c r="D156" s="45">
        <v>1</v>
      </c>
      <c r="E156" s="46">
        <v>353.26600000000002</v>
      </c>
      <c r="F156" s="42">
        <v>11186.32</v>
      </c>
      <c r="G156" s="47">
        <v>2381</v>
      </c>
      <c r="H156" s="48">
        <f t="shared" si="5"/>
        <v>841126.34600000002</v>
      </c>
    </row>
    <row r="157" spans="1:8" ht="15.75" x14ac:dyDescent="0.25">
      <c r="A157" s="42" t="s">
        <v>166</v>
      </c>
      <c r="B157" s="43" t="s">
        <v>11</v>
      </c>
      <c r="C157" s="44" t="str">
        <f t="shared" si="4"/>
        <v>HIERRO de 60000 PSI 420 MPAKLS</v>
      </c>
      <c r="D157" s="45">
        <v>1</v>
      </c>
      <c r="E157" s="46">
        <v>1419.8640000000003</v>
      </c>
      <c r="F157" s="42">
        <v>315.83</v>
      </c>
      <c r="G157" s="47">
        <v>2381</v>
      </c>
      <c r="H157" s="48">
        <f t="shared" si="5"/>
        <v>3380696.1840000008</v>
      </c>
    </row>
    <row r="158" spans="1:8" ht="15.75" x14ac:dyDescent="0.25">
      <c r="A158" s="42" t="s">
        <v>167</v>
      </c>
      <c r="B158" s="43" t="s">
        <v>3</v>
      </c>
      <c r="C158" s="44" t="str">
        <f t="shared" si="4"/>
        <v>HUMIDISITATO MANUALUND</v>
      </c>
      <c r="D158" s="45">
        <v>1</v>
      </c>
      <c r="E158" s="46">
        <v>3</v>
      </c>
      <c r="F158" s="42">
        <v>412524</v>
      </c>
      <c r="G158" s="47">
        <v>416670</v>
      </c>
      <c r="H158" s="48">
        <f t="shared" si="5"/>
        <v>1250010</v>
      </c>
    </row>
    <row r="159" spans="1:8" ht="15.75" x14ac:dyDescent="0.25">
      <c r="A159" s="42" t="s">
        <v>168</v>
      </c>
      <c r="B159" s="43" t="s">
        <v>3</v>
      </c>
      <c r="C159" s="44" t="str">
        <f t="shared" si="4"/>
        <v>LAM.A.INOX C.18 22-304 DE 1.52X3.05MTUND</v>
      </c>
      <c r="D159" s="45">
        <v>1</v>
      </c>
      <c r="E159" s="46">
        <v>12.831</v>
      </c>
      <c r="F159" s="42">
        <v>187798.46</v>
      </c>
      <c r="G159" s="47">
        <v>384368</v>
      </c>
      <c r="H159" s="48">
        <f t="shared" si="5"/>
        <v>4931825.8080000002</v>
      </c>
    </row>
    <row r="160" spans="1:8" ht="15.75" x14ac:dyDescent="0.25">
      <c r="A160" s="42" t="s">
        <v>169</v>
      </c>
      <c r="B160" s="43" t="s">
        <v>3</v>
      </c>
      <c r="C160" s="44" t="str">
        <f t="shared" si="4"/>
        <v>LAM.GALVANIZADA C.16UND</v>
      </c>
      <c r="D160" s="45">
        <v>1</v>
      </c>
      <c r="E160" s="46">
        <v>55.6</v>
      </c>
      <c r="F160" s="42">
        <v>64623</v>
      </c>
      <c r="G160" s="47">
        <v>65272</v>
      </c>
      <c r="H160" s="48">
        <f t="shared" si="5"/>
        <v>3629123.2</v>
      </c>
    </row>
    <row r="161" spans="1:8" ht="15.75" x14ac:dyDescent="0.25">
      <c r="A161" s="42" t="s">
        <v>170</v>
      </c>
      <c r="B161" s="43" t="s">
        <v>3</v>
      </c>
      <c r="C161" s="44" t="str">
        <f t="shared" si="4"/>
        <v>LAM.GALVANIZADA C.22 DE 100x200CMUND</v>
      </c>
      <c r="D161" s="45">
        <v>1</v>
      </c>
      <c r="E161" s="46">
        <v>46.75</v>
      </c>
      <c r="F161" s="42">
        <v>17756.75</v>
      </c>
      <c r="G161" s="47">
        <v>32609</v>
      </c>
      <c r="H161" s="48">
        <f t="shared" si="5"/>
        <v>1524470.75</v>
      </c>
    </row>
    <row r="162" spans="1:8" ht="15.75" x14ac:dyDescent="0.25">
      <c r="A162" s="42" t="s">
        <v>171</v>
      </c>
      <c r="B162" s="43" t="s">
        <v>3</v>
      </c>
      <c r="C162" s="44" t="str">
        <f t="shared" si="4"/>
        <v>LAM.TRIPLEX 12 MM.UND</v>
      </c>
      <c r="D162" s="45">
        <v>1</v>
      </c>
      <c r="E162" s="46">
        <v>192</v>
      </c>
      <c r="F162" s="42">
        <v>182832</v>
      </c>
      <c r="G162" s="47">
        <v>92335</v>
      </c>
      <c r="H162" s="48">
        <f t="shared" si="5"/>
        <v>17728320</v>
      </c>
    </row>
    <row r="163" spans="1:8" ht="15.75" x14ac:dyDescent="0.25">
      <c r="A163" s="42" t="s">
        <v>172</v>
      </c>
      <c r="B163" s="43" t="s">
        <v>3</v>
      </c>
      <c r="C163" s="44" t="str">
        <f t="shared" si="4"/>
        <v>LAMPARA DE EMERGENCIA LETRERO SALIDAUND</v>
      </c>
      <c r="D163" s="45">
        <v>1</v>
      </c>
      <c r="E163" s="46">
        <v>48</v>
      </c>
      <c r="F163" s="42">
        <v>78576</v>
      </c>
      <c r="G163" s="47">
        <v>79366</v>
      </c>
      <c r="H163" s="48">
        <f t="shared" si="5"/>
        <v>3809568</v>
      </c>
    </row>
    <row r="164" spans="1:8" ht="15.75" x14ac:dyDescent="0.25">
      <c r="A164" s="42" t="s">
        <v>173</v>
      </c>
      <c r="B164" s="43" t="s">
        <v>3</v>
      </c>
      <c r="C164" s="44" t="str">
        <f t="shared" si="4"/>
        <v>LAMPARA DE EMERGENCIA TIPO MICKEY MOUSEUND</v>
      </c>
      <c r="D164" s="45">
        <v>1</v>
      </c>
      <c r="E164" s="46">
        <v>36</v>
      </c>
      <c r="F164" s="42">
        <v>85451</v>
      </c>
      <c r="G164" s="47">
        <v>86310</v>
      </c>
      <c r="H164" s="48">
        <f t="shared" si="5"/>
        <v>3107160</v>
      </c>
    </row>
    <row r="165" spans="1:8" ht="15.75" x14ac:dyDescent="0.25">
      <c r="A165" s="42" t="s">
        <v>174</v>
      </c>
      <c r="B165" s="43" t="s">
        <v>3</v>
      </c>
      <c r="C165" s="44" t="str">
        <f t="shared" si="4"/>
        <v>LAMPARA LED 18W CUADRADA DE INCRUSTARUND</v>
      </c>
      <c r="D165" s="45">
        <v>1</v>
      </c>
      <c r="E165" s="46">
        <v>131</v>
      </c>
      <c r="F165" s="42">
        <v>48619</v>
      </c>
      <c r="G165" s="47">
        <v>49108</v>
      </c>
      <c r="H165" s="48">
        <f t="shared" si="5"/>
        <v>6433148</v>
      </c>
    </row>
    <row r="166" spans="1:8" ht="15.75" x14ac:dyDescent="0.25">
      <c r="A166" s="42" t="s">
        <v>175</v>
      </c>
      <c r="B166" s="43" t="s">
        <v>3</v>
      </c>
      <c r="C166" s="44" t="str">
        <f t="shared" si="4"/>
        <v>LAMPARA LED 7WUND</v>
      </c>
      <c r="D166" s="45">
        <v>1</v>
      </c>
      <c r="E166" s="46">
        <v>6</v>
      </c>
      <c r="F166" s="42">
        <v>8840</v>
      </c>
      <c r="G166" s="47">
        <v>8929</v>
      </c>
      <c r="H166" s="48">
        <f t="shared" si="5"/>
        <v>53574</v>
      </c>
    </row>
    <row r="167" spans="1:8" ht="15.75" x14ac:dyDescent="0.25">
      <c r="A167" s="42" t="s">
        <v>176</v>
      </c>
      <c r="B167" s="43" t="s">
        <v>3</v>
      </c>
      <c r="C167" s="44" t="str">
        <f t="shared" si="4"/>
        <v>LAMPARA PANEL LED 60X60CMUND</v>
      </c>
      <c r="D167" s="45">
        <v>1</v>
      </c>
      <c r="E167" s="46">
        <v>150</v>
      </c>
      <c r="F167" s="42">
        <v>176796</v>
      </c>
      <c r="G167" s="47">
        <v>178573</v>
      </c>
      <c r="H167" s="48">
        <f t="shared" si="5"/>
        <v>26785950</v>
      </c>
    </row>
    <row r="168" spans="1:8" ht="15.75" x14ac:dyDescent="0.25">
      <c r="A168" s="42" t="s">
        <v>177</v>
      </c>
      <c r="B168" s="43" t="s">
        <v>3</v>
      </c>
      <c r="C168" s="44" t="str">
        <f t="shared" si="4"/>
        <v>LAVAM.NOVA [SOBRE] 738 GRIFERIA 71538UND</v>
      </c>
      <c r="D168" s="45">
        <v>1</v>
      </c>
      <c r="E168" s="46">
        <v>15</v>
      </c>
      <c r="F168" s="42">
        <v>151161</v>
      </c>
      <c r="G168" s="47">
        <v>152680</v>
      </c>
      <c r="H168" s="48">
        <f t="shared" si="5"/>
        <v>2290200</v>
      </c>
    </row>
    <row r="169" spans="1:8" ht="15.75" x14ac:dyDescent="0.25">
      <c r="A169" s="42" t="s">
        <v>178</v>
      </c>
      <c r="B169" s="43" t="s">
        <v>3</v>
      </c>
      <c r="C169" s="44" t="str">
        <f t="shared" si="4"/>
        <v>LAVAPLATOS A.INOX.SENCI 50X100CM CON ESCURRID ERO I Z-DEUND</v>
      </c>
      <c r="D169" s="45">
        <v>1</v>
      </c>
      <c r="E169" s="46">
        <v>3</v>
      </c>
      <c r="F169" s="42">
        <v>108337</v>
      </c>
      <c r="G169" s="47">
        <v>109426</v>
      </c>
      <c r="H169" s="48">
        <f t="shared" si="5"/>
        <v>328278</v>
      </c>
    </row>
    <row r="170" spans="1:8" ht="15.75" x14ac:dyDescent="0.25">
      <c r="A170" s="42" t="s">
        <v>179</v>
      </c>
      <c r="B170" s="43" t="s">
        <v>3</v>
      </c>
      <c r="C170" s="44" t="str">
        <f t="shared" si="4"/>
        <v>LIJA 100UND</v>
      </c>
      <c r="D170" s="45">
        <v>1</v>
      </c>
      <c r="E170" s="46">
        <v>96</v>
      </c>
      <c r="F170" s="42">
        <v>1277</v>
      </c>
      <c r="G170" s="47">
        <v>1290</v>
      </c>
      <c r="H170" s="48">
        <f t="shared" si="5"/>
        <v>123840</v>
      </c>
    </row>
    <row r="171" spans="1:8" ht="15.75" x14ac:dyDescent="0.25">
      <c r="A171" s="42" t="s">
        <v>180</v>
      </c>
      <c r="B171" s="43" t="s">
        <v>181</v>
      </c>
      <c r="C171" s="44" t="str">
        <f t="shared" si="4"/>
        <v>LIJA 150 MADE GRANO 80PLI</v>
      </c>
      <c r="D171" s="45">
        <v>1</v>
      </c>
      <c r="E171" s="46">
        <v>96</v>
      </c>
      <c r="F171" s="42">
        <v>1277</v>
      </c>
      <c r="G171" s="47">
        <v>1290</v>
      </c>
      <c r="H171" s="48">
        <f t="shared" si="5"/>
        <v>123840</v>
      </c>
    </row>
    <row r="172" spans="1:8" ht="15.75" x14ac:dyDescent="0.25">
      <c r="A172" s="42" t="s">
        <v>182</v>
      </c>
      <c r="B172" s="43" t="s">
        <v>181</v>
      </c>
      <c r="C172" s="44" t="str">
        <f t="shared" si="4"/>
        <v>LIJA 320 AGUAPLI</v>
      </c>
      <c r="D172" s="45">
        <v>1</v>
      </c>
      <c r="E172" s="46">
        <v>96</v>
      </c>
      <c r="F172" s="42">
        <v>2358</v>
      </c>
      <c r="G172" s="47">
        <v>1191</v>
      </c>
      <c r="H172" s="48">
        <f t="shared" si="5"/>
        <v>114336</v>
      </c>
    </row>
    <row r="173" spans="1:8" ht="15.75" x14ac:dyDescent="0.25">
      <c r="A173" s="42" t="s">
        <v>183</v>
      </c>
      <c r="B173" s="43" t="s">
        <v>3</v>
      </c>
      <c r="C173" s="44" t="str">
        <f t="shared" si="4"/>
        <v>LIMPIADOR PVC 760 GRMS UND</v>
      </c>
      <c r="D173" s="45">
        <v>1</v>
      </c>
      <c r="E173" s="46">
        <v>1.032</v>
      </c>
      <c r="F173" s="42">
        <v>0</v>
      </c>
      <c r="G173" s="47">
        <v>38095</v>
      </c>
      <c r="H173" s="48">
        <f t="shared" si="5"/>
        <v>39314.04</v>
      </c>
    </row>
    <row r="174" spans="1:8" ht="15.75" x14ac:dyDescent="0.25">
      <c r="A174" s="42" t="s">
        <v>184</v>
      </c>
      <c r="B174" s="43" t="s">
        <v>3</v>
      </c>
      <c r="C174" s="44" t="str">
        <f t="shared" si="4"/>
        <v>LIMPIADOR PVC 760-G 1/4 GLUND</v>
      </c>
      <c r="D174" s="45">
        <v>1</v>
      </c>
      <c r="E174" s="46">
        <v>2.0945300000000007</v>
      </c>
      <c r="F174" s="42">
        <v>150.86000000000001</v>
      </c>
      <c r="G174" s="47">
        <v>38095</v>
      </c>
      <c r="H174" s="48">
        <f t="shared" si="5"/>
        <v>79791.120350000027</v>
      </c>
    </row>
    <row r="175" spans="1:8" ht="15.75" x14ac:dyDescent="0.25">
      <c r="A175" s="42" t="s">
        <v>185</v>
      </c>
      <c r="B175" s="43" t="s">
        <v>3</v>
      </c>
      <c r="C175" s="44" t="str">
        <f t="shared" si="4"/>
        <v>LIMPIADOR PVC 760-G 1/4 GL UND</v>
      </c>
      <c r="D175" s="45">
        <v>1</v>
      </c>
      <c r="E175" s="46">
        <v>2.99</v>
      </c>
      <c r="F175" s="42">
        <v>37.71</v>
      </c>
      <c r="G175" s="47">
        <v>38095</v>
      </c>
      <c r="H175" s="48">
        <f t="shared" si="5"/>
        <v>113904.05</v>
      </c>
    </row>
    <row r="176" spans="1:8" ht="15.75" x14ac:dyDescent="0.25">
      <c r="A176" s="42" t="s">
        <v>186</v>
      </c>
      <c r="B176" s="43" t="s">
        <v>3</v>
      </c>
      <c r="C176" s="44" t="str">
        <f t="shared" si="4"/>
        <v>LISTON 2 x2x3M.UND</v>
      </c>
      <c r="D176" s="45">
        <v>1</v>
      </c>
      <c r="E176" s="46">
        <v>515.82000000000005</v>
      </c>
      <c r="F176" s="42">
        <v>572.66</v>
      </c>
      <c r="G176" s="47">
        <v>5258</v>
      </c>
      <c r="H176" s="48">
        <f t="shared" si="5"/>
        <v>2712181.56</v>
      </c>
    </row>
    <row r="177" spans="1:8" ht="15.75" x14ac:dyDescent="0.25">
      <c r="A177" s="42" t="s">
        <v>187</v>
      </c>
      <c r="B177" s="43" t="s">
        <v>188</v>
      </c>
      <c r="C177" s="44" t="str">
        <f t="shared" si="4"/>
        <v>MADERA AMARILLO O NOGALPG2</v>
      </c>
      <c r="D177" s="45">
        <v>1</v>
      </c>
      <c r="E177" s="46">
        <v>1920</v>
      </c>
      <c r="F177" s="42">
        <v>44200</v>
      </c>
      <c r="G177" s="47">
        <v>2232</v>
      </c>
      <c r="H177" s="48">
        <f t="shared" si="5"/>
        <v>4285440</v>
      </c>
    </row>
    <row r="178" spans="1:8" ht="15.75" x14ac:dyDescent="0.25">
      <c r="A178" s="42" t="s">
        <v>189</v>
      </c>
      <c r="B178" s="43" t="s">
        <v>190</v>
      </c>
      <c r="C178" s="44" t="str">
        <f t="shared" si="4"/>
        <v>MALLA GALLINERO 1.1/4" ROLLO DE  1.80 X 36MTS LARGOROLL</v>
      </c>
      <c r="D178" s="45">
        <v>1</v>
      </c>
      <c r="E178" s="46">
        <v>40.160000000000004</v>
      </c>
      <c r="F178" s="42">
        <v>1230.49</v>
      </c>
      <c r="G178" s="47">
        <v>77679</v>
      </c>
      <c r="H178" s="48">
        <f t="shared" si="5"/>
        <v>3119588.64</v>
      </c>
    </row>
    <row r="179" spans="1:8" ht="15.75" x14ac:dyDescent="0.25">
      <c r="A179" s="42" t="s">
        <v>191</v>
      </c>
      <c r="B179" s="43" t="s">
        <v>3</v>
      </c>
      <c r="C179" s="44" t="str">
        <f t="shared" si="4"/>
        <v>MANGUERA FLEXIBLE GRIFLEX GRIVAL REF.38014001UND</v>
      </c>
      <c r="D179" s="45">
        <v>1</v>
      </c>
      <c r="E179" s="46">
        <v>18</v>
      </c>
      <c r="F179" s="42">
        <v>9135</v>
      </c>
      <c r="G179" s="47">
        <v>3076</v>
      </c>
      <c r="H179" s="48">
        <f t="shared" si="5"/>
        <v>55368</v>
      </c>
    </row>
    <row r="180" spans="1:8" ht="15.75" x14ac:dyDescent="0.25">
      <c r="A180" s="42" t="s">
        <v>192</v>
      </c>
      <c r="B180" s="43" t="s">
        <v>95</v>
      </c>
      <c r="C180" s="44" t="str">
        <f t="shared" si="4"/>
        <v>MARMOLINABTO</v>
      </c>
      <c r="D180" s="45">
        <v>1</v>
      </c>
      <c r="E180" s="46">
        <v>131.77500000000001</v>
      </c>
      <c r="F180" s="42">
        <v>350.64</v>
      </c>
      <c r="G180" s="47">
        <v>6746</v>
      </c>
      <c r="H180" s="48">
        <f t="shared" si="5"/>
        <v>888954.15</v>
      </c>
    </row>
    <row r="181" spans="1:8" ht="15.75" x14ac:dyDescent="0.25">
      <c r="A181" s="42" t="s">
        <v>193</v>
      </c>
      <c r="B181" s="43" t="s">
        <v>95</v>
      </c>
      <c r="C181" s="44" t="str">
        <f t="shared" si="4"/>
        <v>MARMOLINA BLANCABTO</v>
      </c>
      <c r="D181" s="45">
        <v>1</v>
      </c>
      <c r="E181" s="46">
        <v>130.30500000000001</v>
      </c>
      <c r="F181" s="42">
        <v>37.32</v>
      </c>
      <c r="G181" s="47">
        <v>3770</v>
      </c>
      <c r="H181" s="48">
        <f t="shared" si="5"/>
        <v>491249.85000000003</v>
      </c>
    </row>
    <row r="182" spans="1:8" ht="15.75" x14ac:dyDescent="0.25">
      <c r="A182" s="42" t="s">
        <v>194</v>
      </c>
      <c r="B182" s="43" t="s">
        <v>195</v>
      </c>
      <c r="C182" s="44" t="str">
        <f t="shared" si="4"/>
        <v>MASILLA JUNTA INVIS.BOARD JUNTA INVISIBLE ETERCOATCUN</v>
      </c>
      <c r="D182" s="45">
        <v>1</v>
      </c>
      <c r="E182" s="46">
        <v>2.1715</v>
      </c>
      <c r="F182" s="42">
        <v>4409.55</v>
      </c>
      <c r="G182" s="47">
        <v>88196</v>
      </c>
      <c r="H182" s="48">
        <f t="shared" si="5"/>
        <v>191517.614</v>
      </c>
    </row>
    <row r="183" spans="1:8" ht="15.75" x14ac:dyDescent="0.25">
      <c r="A183" s="42" t="s">
        <v>196</v>
      </c>
      <c r="B183" s="43" t="s">
        <v>197</v>
      </c>
      <c r="C183" s="44" t="str">
        <f t="shared" si="4"/>
        <v>MASILLA PLASTICA INTERIORESCUﾑ</v>
      </c>
      <c r="D183" s="45">
        <v>1</v>
      </c>
      <c r="E183" s="46">
        <v>7.8744500000000004</v>
      </c>
      <c r="F183" s="42">
        <v>2209.98</v>
      </c>
      <c r="G183" s="47">
        <v>37203</v>
      </c>
      <c r="H183" s="48">
        <f t="shared" si="5"/>
        <v>292953.16334999999</v>
      </c>
    </row>
    <row r="184" spans="1:8" ht="15.75" x14ac:dyDescent="0.25">
      <c r="A184" s="42" t="s">
        <v>198</v>
      </c>
      <c r="B184" s="43" t="s">
        <v>11</v>
      </c>
      <c r="C184" s="44" t="str">
        <f t="shared" si="4"/>
        <v>MINERAL ROJOKLS</v>
      </c>
      <c r="D184" s="45">
        <v>1</v>
      </c>
      <c r="E184" s="46">
        <v>6.2850000000000001</v>
      </c>
      <c r="F184" s="42">
        <v>25.53</v>
      </c>
      <c r="G184" s="47">
        <v>5158</v>
      </c>
      <c r="H184" s="48">
        <f t="shared" si="5"/>
        <v>32418.030000000002</v>
      </c>
    </row>
    <row r="185" spans="1:8" ht="15.75" x14ac:dyDescent="0.25">
      <c r="A185" s="42" t="s">
        <v>199</v>
      </c>
      <c r="B185" s="43" t="s">
        <v>3</v>
      </c>
      <c r="C185" s="44" t="str">
        <f t="shared" si="4"/>
        <v>MINI SPLIT 1TR 220V-1F-60HZ-R410A. INCLUYE MATERIALES DE INSTALACIÓNUND</v>
      </c>
      <c r="D185" s="45">
        <v>1</v>
      </c>
      <c r="E185" s="46">
        <v>2</v>
      </c>
      <c r="F185" s="42">
        <v>2062620</v>
      </c>
      <c r="G185" s="47">
        <v>2083349</v>
      </c>
      <c r="H185" s="48">
        <f t="shared" si="5"/>
        <v>4166698</v>
      </c>
    </row>
    <row r="186" spans="1:8" ht="15.75" x14ac:dyDescent="0.25">
      <c r="A186" s="42" t="s">
        <v>200</v>
      </c>
      <c r="B186" s="43" t="s">
        <v>3</v>
      </c>
      <c r="C186" s="44" t="str">
        <f t="shared" si="4"/>
        <v>MINI SPLIT 2TR 220V-1F-60HZ-R410A. INCLUYE MATERIALES DE INSTALACIÓNUND</v>
      </c>
      <c r="D186" s="45">
        <v>1</v>
      </c>
      <c r="E186" s="46">
        <v>2</v>
      </c>
      <c r="F186" s="42">
        <v>2357280</v>
      </c>
      <c r="G186" s="47">
        <v>2380971</v>
      </c>
      <c r="H186" s="48">
        <f t="shared" si="5"/>
        <v>4761942</v>
      </c>
    </row>
    <row r="187" spans="1:8" ht="15.75" x14ac:dyDescent="0.25">
      <c r="A187" s="42" t="s">
        <v>201</v>
      </c>
      <c r="B187" s="43" t="s">
        <v>3</v>
      </c>
      <c r="C187" s="44" t="str">
        <f t="shared" si="4"/>
        <v>MULTITOMA TIERRA AISLADA 6 SALIDASUND</v>
      </c>
      <c r="D187" s="45">
        <v>1</v>
      </c>
      <c r="E187" s="46">
        <v>4</v>
      </c>
      <c r="F187" s="42">
        <v>210584</v>
      </c>
      <c r="G187" s="47">
        <v>106350</v>
      </c>
      <c r="H187" s="48">
        <f t="shared" si="5"/>
        <v>425400</v>
      </c>
    </row>
    <row r="188" spans="1:8" ht="15.75" x14ac:dyDescent="0.25">
      <c r="A188" s="42" t="s">
        <v>202</v>
      </c>
      <c r="B188" s="43" t="s">
        <v>3</v>
      </c>
      <c r="C188" s="44" t="str">
        <f t="shared" si="4"/>
        <v>NIPLE GALV .1/2x 5 CM UND</v>
      </c>
      <c r="D188" s="45">
        <v>1</v>
      </c>
      <c r="E188" s="46">
        <v>12</v>
      </c>
      <c r="F188" s="42">
        <v>4518</v>
      </c>
      <c r="G188" s="47">
        <v>2282</v>
      </c>
      <c r="H188" s="48">
        <f t="shared" si="5"/>
        <v>27384</v>
      </c>
    </row>
    <row r="189" spans="1:8" ht="15.75" x14ac:dyDescent="0.25">
      <c r="A189" s="42" t="s">
        <v>203</v>
      </c>
      <c r="B189" s="43" t="s">
        <v>3</v>
      </c>
      <c r="C189" s="44" t="str">
        <f t="shared" si="4"/>
        <v>NIPLE GALV 1.1/2X30CMSCH20 UND</v>
      </c>
      <c r="D189" s="45">
        <v>1</v>
      </c>
      <c r="E189" s="46">
        <v>9</v>
      </c>
      <c r="F189" s="42">
        <v>2848</v>
      </c>
      <c r="G189" s="47">
        <v>2877</v>
      </c>
      <c r="H189" s="48">
        <f t="shared" si="5"/>
        <v>25893</v>
      </c>
    </row>
    <row r="190" spans="1:8" ht="15.75" x14ac:dyDescent="0.25">
      <c r="A190" s="42" t="s">
        <v>204</v>
      </c>
      <c r="B190" s="43" t="s">
        <v>3</v>
      </c>
      <c r="C190" s="44" t="str">
        <f t="shared" si="4"/>
        <v>NIPLE GALV 2.1/2X30CMSCH20 USO AGUAUND</v>
      </c>
      <c r="D190" s="45">
        <v>1</v>
      </c>
      <c r="E190" s="46">
        <v>3</v>
      </c>
      <c r="F190" s="42">
        <v>8889</v>
      </c>
      <c r="G190" s="47">
        <v>8978</v>
      </c>
      <c r="H190" s="48">
        <f t="shared" si="5"/>
        <v>26934</v>
      </c>
    </row>
    <row r="191" spans="1:8" ht="15.75" x14ac:dyDescent="0.25">
      <c r="A191" s="42" t="s">
        <v>205</v>
      </c>
      <c r="B191" s="43" t="s">
        <v>3</v>
      </c>
      <c r="C191" s="44" t="str">
        <f t="shared" si="4"/>
        <v>ORGANIZADOR 1URUND</v>
      </c>
      <c r="D191" s="45">
        <v>1</v>
      </c>
      <c r="E191" s="46">
        <v>20</v>
      </c>
      <c r="F191" s="42">
        <v>227870</v>
      </c>
      <c r="G191" s="47">
        <v>23016</v>
      </c>
      <c r="H191" s="48">
        <f t="shared" si="5"/>
        <v>460320</v>
      </c>
    </row>
    <row r="192" spans="1:8" ht="15.75" x14ac:dyDescent="0.25">
      <c r="A192" s="42" t="s">
        <v>206</v>
      </c>
      <c r="B192" s="43" t="s">
        <v>3</v>
      </c>
      <c r="C192" s="44" t="str">
        <f t="shared" si="4"/>
        <v>ORINAL MEDIANO 6101UND</v>
      </c>
      <c r="D192" s="45">
        <v>1</v>
      </c>
      <c r="E192" s="46">
        <v>3</v>
      </c>
      <c r="F192" s="42">
        <v>171885</v>
      </c>
      <c r="G192" s="47">
        <v>173612</v>
      </c>
      <c r="H192" s="48">
        <f t="shared" si="5"/>
        <v>520836</v>
      </c>
    </row>
    <row r="193" spans="1:8" ht="15.75" x14ac:dyDescent="0.25">
      <c r="A193" s="42" t="s">
        <v>207</v>
      </c>
      <c r="B193" s="43" t="s">
        <v>3</v>
      </c>
      <c r="C193" s="44" t="str">
        <f t="shared" si="4"/>
        <v>PASADOR CIERRE NAVE PUERTA ALUMINIOUND</v>
      </c>
      <c r="D193" s="45">
        <v>1</v>
      </c>
      <c r="E193" s="46">
        <v>6.63</v>
      </c>
      <c r="F193" s="42">
        <v>1728.13</v>
      </c>
      <c r="G193" s="47">
        <v>6845</v>
      </c>
      <c r="H193" s="48">
        <f t="shared" si="5"/>
        <v>45382.35</v>
      </c>
    </row>
    <row r="194" spans="1:8" ht="15.75" x14ac:dyDescent="0.25">
      <c r="A194" s="42" t="s">
        <v>208</v>
      </c>
      <c r="B194" s="43" t="s">
        <v>3</v>
      </c>
      <c r="C194" s="44" t="str">
        <f t="shared" si="4"/>
        <v>PATCH CORD 3FT AZULUND</v>
      </c>
      <c r="D194" s="45">
        <v>1</v>
      </c>
      <c r="E194" s="46">
        <v>120</v>
      </c>
      <c r="F194" s="42">
        <v>383040</v>
      </c>
      <c r="G194" s="47">
        <v>6448</v>
      </c>
      <c r="H194" s="48">
        <f t="shared" si="5"/>
        <v>773760</v>
      </c>
    </row>
    <row r="195" spans="1:8" ht="15.75" x14ac:dyDescent="0.25">
      <c r="A195" s="42" t="s">
        <v>209</v>
      </c>
      <c r="B195" s="43" t="s">
        <v>3</v>
      </c>
      <c r="C195" s="44" t="str">
        <f t="shared" si="4"/>
        <v>PATCH CORD 3FT ROJOUND</v>
      </c>
      <c r="D195" s="45">
        <v>1</v>
      </c>
      <c r="E195" s="46">
        <v>100</v>
      </c>
      <c r="F195" s="42">
        <v>329050</v>
      </c>
      <c r="G195" s="47">
        <v>6647</v>
      </c>
      <c r="H195" s="48">
        <f t="shared" si="5"/>
        <v>664700</v>
      </c>
    </row>
    <row r="196" spans="1:8" ht="15.75" x14ac:dyDescent="0.25">
      <c r="A196" s="42" t="s">
        <v>210</v>
      </c>
      <c r="B196" s="43" t="s">
        <v>3</v>
      </c>
      <c r="C196" s="44" t="str">
        <f t="shared" si="4"/>
        <v>PATCH PANEL 24 P-CAT 6A RAUND</v>
      </c>
      <c r="D196" s="45">
        <v>1</v>
      </c>
      <c r="E196" s="46">
        <v>10</v>
      </c>
      <c r="F196" s="42">
        <v>712095</v>
      </c>
      <c r="G196" s="47">
        <v>143850</v>
      </c>
      <c r="H196" s="48">
        <f t="shared" si="5"/>
        <v>1438500</v>
      </c>
    </row>
    <row r="197" spans="1:8" ht="15.75" x14ac:dyDescent="0.25">
      <c r="A197" s="42" t="s">
        <v>211</v>
      </c>
      <c r="B197" s="43" t="s">
        <v>11</v>
      </c>
      <c r="C197" s="44" t="str">
        <f t="shared" si="4"/>
        <v>PEGACOR BLANCO CORONA R:30100KLS</v>
      </c>
      <c r="D197" s="45">
        <v>1</v>
      </c>
      <c r="E197" s="46">
        <v>459.55</v>
      </c>
      <c r="F197" s="42">
        <v>4514.1899999999996</v>
      </c>
      <c r="G197" s="47">
        <v>1290</v>
      </c>
      <c r="H197" s="48">
        <f t="shared" si="5"/>
        <v>592819.5</v>
      </c>
    </row>
    <row r="198" spans="1:8" ht="15.75" x14ac:dyDescent="0.25">
      <c r="A198" s="42" t="s">
        <v>212</v>
      </c>
      <c r="B198" s="43" t="s">
        <v>11</v>
      </c>
      <c r="C198" s="44" t="str">
        <f t="shared" si="4"/>
        <v>PEGANTE CERAMICA PEGACOR-ALFALISTOKLS</v>
      </c>
      <c r="D198" s="45">
        <v>1</v>
      </c>
      <c r="E198" s="46">
        <v>352</v>
      </c>
      <c r="F198" s="42">
        <v>9824</v>
      </c>
      <c r="G198" s="47">
        <v>2481</v>
      </c>
      <c r="H198" s="48">
        <f t="shared" si="5"/>
        <v>873312</v>
      </c>
    </row>
    <row r="199" spans="1:8" ht="15.75" x14ac:dyDescent="0.25">
      <c r="A199" s="42" t="s">
        <v>213</v>
      </c>
      <c r="B199" s="43" t="s">
        <v>8</v>
      </c>
      <c r="C199" s="44" t="str">
        <f t="shared" si="4"/>
        <v>PEGANTE COLBON MADERASGLN</v>
      </c>
      <c r="D199" s="45">
        <v>1</v>
      </c>
      <c r="E199" s="46">
        <v>38.400000000000006</v>
      </c>
      <c r="F199" s="42">
        <v>12925.6</v>
      </c>
      <c r="G199" s="47">
        <v>32639</v>
      </c>
      <c r="H199" s="48">
        <f t="shared" si="5"/>
        <v>1253337.6000000001</v>
      </c>
    </row>
    <row r="200" spans="1:8" ht="15.75" x14ac:dyDescent="0.25">
      <c r="A200" s="42" t="s">
        <v>214</v>
      </c>
      <c r="B200" s="43" t="s">
        <v>11</v>
      </c>
      <c r="C200" s="44" t="str">
        <f t="shared" si="4"/>
        <v>PEGANTE PORCELANATO B.ABSOKLS</v>
      </c>
      <c r="D200" s="45">
        <v>1</v>
      </c>
      <c r="E200" s="46">
        <v>13177.5</v>
      </c>
      <c r="F200" s="42">
        <v>6961.5</v>
      </c>
      <c r="G200" s="47">
        <v>1339</v>
      </c>
      <c r="H200" s="48">
        <f t="shared" si="5"/>
        <v>17644672.5</v>
      </c>
    </row>
    <row r="201" spans="1:8" ht="15.75" x14ac:dyDescent="0.25">
      <c r="A201" s="42" t="s">
        <v>215</v>
      </c>
      <c r="B201" s="43" t="s">
        <v>3</v>
      </c>
      <c r="C201" s="44" t="str">
        <f t="shared" si="4"/>
        <v>PERNO EXPANSION 3"*3/8"UND</v>
      </c>
      <c r="D201" s="45">
        <v>1</v>
      </c>
      <c r="E201" s="46">
        <v>1548.664</v>
      </c>
      <c r="F201" s="42">
        <v>6288</v>
      </c>
      <c r="G201" s="47">
        <v>1588</v>
      </c>
      <c r="H201" s="48">
        <f t="shared" si="5"/>
        <v>2459278.432</v>
      </c>
    </row>
    <row r="202" spans="1:8" ht="15.75" x14ac:dyDescent="0.25">
      <c r="A202" s="42" t="s">
        <v>216</v>
      </c>
      <c r="B202" s="43" t="s">
        <v>28</v>
      </c>
      <c r="C202" s="44" t="str">
        <f t="shared" si="4"/>
        <v>PILOTE EN MADERA D=6" TIPO MANGLEML</v>
      </c>
      <c r="D202" s="45">
        <v>1</v>
      </c>
      <c r="E202" s="46">
        <v>128</v>
      </c>
      <c r="F202" s="42">
        <v>11786</v>
      </c>
      <c r="G202" s="47">
        <v>11904</v>
      </c>
      <c r="H202" s="48">
        <f t="shared" si="5"/>
        <v>1523712</v>
      </c>
    </row>
    <row r="203" spans="1:8" ht="15.75" x14ac:dyDescent="0.25">
      <c r="A203" s="42" t="s">
        <v>217</v>
      </c>
      <c r="B203" s="43" t="s">
        <v>103</v>
      </c>
      <c r="C203" s="44" t="str">
        <f t="shared" si="4"/>
        <v>PIOLA GRUESA 50 METROSROL</v>
      </c>
      <c r="D203" s="45">
        <v>1</v>
      </c>
      <c r="E203" s="46">
        <v>75.600000000000009</v>
      </c>
      <c r="F203" s="42">
        <v>159.12</v>
      </c>
      <c r="G203" s="47">
        <v>2679</v>
      </c>
      <c r="H203" s="48">
        <f t="shared" si="5"/>
        <v>202532.40000000002</v>
      </c>
    </row>
    <row r="204" spans="1:8" ht="15.75" x14ac:dyDescent="0.25">
      <c r="A204" s="42" t="s">
        <v>218</v>
      </c>
      <c r="B204" s="43" t="s">
        <v>144</v>
      </c>
      <c r="C204" s="44" t="str">
        <f t="shared" ref="C204:C267" si="6">A204&amp;B204</f>
        <v>PISO VINILICO 30x30 3 MM T.VIM2</v>
      </c>
      <c r="D204" s="45">
        <v>1</v>
      </c>
      <c r="E204" s="46">
        <v>522.24</v>
      </c>
      <c r="F204" s="42">
        <v>25046.1</v>
      </c>
      <c r="G204" s="47">
        <v>24802</v>
      </c>
      <c r="H204" s="48">
        <f t="shared" ref="H204:H267" si="7">E204*G204</f>
        <v>12952596.48</v>
      </c>
    </row>
    <row r="205" spans="1:8" ht="15.75" x14ac:dyDescent="0.25">
      <c r="A205" s="42" t="s">
        <v>219</v>
      </c>
      <c r="B205" s="43" t="s">
        <v>3</v>
      </c>
      <c r="C205" s="44" t="str">
        <f t="shared" si="6"/>
        <v>PIVOTE NAVE PUERTA NAVES DE VAIVEN-METAUND</v>
      </c>
      <c r="D205" s="45">
        <v>1</v>
      </c>
      <c r="E205" s="46">
        <v>13.234</v>
      </c>
      <c r="F205" s="42">
        <v>2198.88</v>
      </c>
      <c r="G205" s="47">
        <v>4363</v>
      </c>
      <c r="H205" s="48">
        <f t="shared" si="7"/>
        <v>57739.942000000003</v>
      </c>
    </row>
    <row r="206" spans="1:8" ht="15.75" x14ac:dyDescent="0.25">
      <c r="A206" s="42" t="s">
        <v>220</v>
      </c>
      <c r="B206" s="43" t="s">
        <v>3</v>
      </c>
      <c r="C206" s="44" t="str">
        <f t="shared" si="6"/>
        <v>PLACA BOARD 6MMUND</v>
      </c>
      <c r="D206" s="45">
        <v>1</v>
      </c>
      <c r="E206" s="46">
        <v>126.25</v>
      </c>
      <c r="F206" s="42">
        <v>9808.61</v>
      </c>
      <c r="G206" s="47">
        <v>39236</v>
      </c>
      <c r="H206" s="48">
        <f t="shared" si="7"/>
        <v>4953545</v>
      </c>
    </row>
    <row r="207" spans="1:8" ht="15.75" x14ac:dyDescent="0.25">
      <c r="A207" s="42" t="s">
        <v>221</v>
      </c>
      <c r="B207" s="43" t="s">
        <v>3</v>
      </c>
      <c r="C207" s="44" t="str">
        <f t="shared" si="6"/>
        <v>PLACA SUPERBOARD 10MM 2440x1220UND</v>
      </c>
      <c r="D207" s="45">
        <v>1</v>
      </c>
      <c r="E207" s="46">
        <v>29.532400000000003</v>
      </c>
      <c r="F207" s="42">
        <v>44454.5</v>
      </c>
      <c r="G207" s="47">
        <v>65378</v>
      </c>
      <c r="H207" s="48">
        <f t="shared" si="7"/>
        <v>1930769.2472000001</v>
      </c>
    </row>
    <row r="208" spans="1:8" ht="15.75" x14ac:dyDescent="0.25">
      <c r="A208" s="42" t="s">
        <v>222</v>
      </c>
      <c r="B208" s="43" t="s">
        <v>3</v>
      </c>
      <c r="C208" s="44" t="str">
        <f t="shared" si="6"/>
        <v>PLATINA 1x1/8x6MTS UND</v>
      </c>
      <c r="D208" s="45">
        <v>1</v>
      </c>
      <c r="E208" s="46">
        <v>14.285000000000002</v>
      </c>
      <c r="F208" s="42">
        <v>1523.44</v>
      </c>
      <c r="G208" s="47">
        <v>9326</v>
      </c>
      <c r="H208" s="48">
        <f t="shared" si="7"/>
        <v>133221.91</v>
      </c>
    </row>
    <row r="209" spans="1:8" ht="15.75" x14ac:dyDescent="0.25">
      <c r="A209" s="42" t="s">
        <v>223</v>
      </c>
      <c r="B209" s="43" t="s">
        <v>3</v>
      </c>
      <c r="C209" s="44" t="str">
        <f t="shared" si="6"/>
        <v>PLATINA 3x 3x 1/ 4 UND</v>
      </c>
      <c r="D209" s="45">
        <v>1</v>
      </c>
      <c r="E209" s="46">
        <v>9.1</v>
      </c>
      <c r="F209" s="42">
        <v>1264.32</v>
      </c>
      <c r="G209" s="47">
        <v>51081</v>
      </c>
      <c r="H209" s="48">
        <f t="shared" si="7"/>
        <v>464837.1</v>
      </c>
    </row>
    <row r="210" spans="1:8" ht="15.75" x14ac:dyDescent="0.25">
      <c r="A210" s="42" t="s">
        <v>224</v>
      </c>
      <c r="B210" s="43" t="s">
        <v>3</v>
      </c>
      <c r="C210" s="44" t="str">
        <f t="shared" si="6"/>
        <v>PORTACANDADOUND</v>
      </c>
      <c r="D210" s="45">
        <v>1</v>
      </c>
      <c r="E210" s="46">
        <v>10</v>
      </c>
      <c r="F210" s="42">
        <v>27010</v>
      </c>
      <c r="G210" s="47">
        <v>2728</v>
      </c>
      <c r="H210" s="48">
        <f t="shared" si="7"/>
        <v>27280</v>
      </c>
    </row>
    <row r="211" spans="1:8" ht="15.75" x14ac:dyDescent="0.25">
      <c r="A211" s="42" t="s">
        <v>225</v>
      </c>
      <c r="B211" s="43" t="s">
        <v>226</v>
      </c>
      <c r="C211" s="44" t="str">
        <f t="shared" si="6"/>
        <v>PUNTILLA .3/4 SCLBS</v>
      </c>
      <c r="D211" s="45">
        <v>1</v>
      </c>
      <c r="E211" s="46">
        <v>48</v>
      </c>
      <c r="F211" s="42">
        <v>1136.5</v>
      </c>
      <c r="G211" s="47">
        <v>2296</v>
      </c>
      <c r="H211" s="48">
        <f t="shared" si="7"/>
        <v>110208</v>
      </c>
    </row>
    <row r="212" spans="1:8" ht="15.75" x14ac:dyDescent="0.25">
      <c r="A212" s="42" t="s">
        <v>227</v>
      </c>
      <c r="B212" s="43" t="s">
        <v>226</v>
      </c>
      <c r="C212" s="44" t="str">
        <f t="shared" si="6"/>
        <v>PUNTILLA 1.1/2 ACLBS</v>
      </c>
      <c r="D212" s="45">
        <v>1</v>
      </c>
      <c r="E212" s="46">
        <v>25</v>
      </c>
      <c r="F212" s="42">
        <v>208.7</v>
      </c>
      <c r="G212" s="47">
        <v>4216</v>
      </c>
      <c r="H212" s="48">
        <f t="shared" si="7"/>
        <v>105400</v>
      </c>
    </row>
    <row r="213" spans="1:8" ht="15.75" x14ac:dyDescent="0.25">
      <c r="A213" s="42" t="s">
        <v>228</v>
      </c>
      <c r="B213" s="43" t="s">
        <v>226</v>
      </c>
      <c r="C213" s="44" t="str">
        <f t="shared" si="6"/>
        <v>PUNTILLA 2 CCLBS</v>
      </c>
      <c r="D213" s="45">
        <v>1</v>
      </c>
      <c r="E213" s="46">
        <v>640.4799999999999</v>
      </c>
      <c r="F213" s="42">
        <v>47.14</v>
      </c>
      <c r="G213" s="47">
        <v>2300</v>
      </c>
      <c r="H213" s="48">
        <f t="shared" si="7"/>
        <v>1473103.9999999998</v>
      </c>
    </row>
    <row r="214" spans="1:8" ht="15.75" x14ac:dyDescent="0.25">
      <c r="A214" s="42" t="s">
        <v>229</v>
      </c>
      <c r="B214" s="43" t="s">
        <v>226</v>
      </c>
      <c r="C214" s="44" t="str">
        <f t="shared" si="6"/>
        <v>PUNTILLA 2 SC 275 UND/LBLBS</v>
      </c>
      <c r="D214" s="45">
        <v>1</v>
      </c>
      <c r="E214" s="46">
        <v>64.25</v>
      </c>
      <c r="F214" s="42">
        <v>117.85</v>
      </c>
      <c r="G214" s="47">
        <v>2381</v>
      </c>
      <c r="H214" s="48">
        <f t="shared" si="7"/>
        <v>152979.25</v>
      </c>
    </row>
    <row r="215" spans="1:8" ht="15.75" x14ac:dyDescent="0.25">
      <c r="A215" s="42" t="s">
        <v>230</v>
      </c>
      <c r="B215" s="43" t="s">
        <v>226</v>
      </c>
      <c r="C215" s="44" t="str">
        <f t="shared" si="6"/>
        <v>PUNTILLA 2.1/2  104 UND/LBLBS</v>
      </c>
      <c r="D215" s="45">
        <v>1</v>
      </c>
      <c r="E215" s="46">
        <v>292.8</v>
      </c>
      <c r="F215" s="42">
        <v>942.8</v>
      </c>
      <c r="G215" s="47">
        <v>2300</v>
      </c>
      <c r="H215" s="48">
        <f t="shared" si="7"/>
        <v>673440</v>
      </c>
    </row>
    <row r="216" spans="1:8" ht="15.75" x14ac:dyDescent="0.25">
      <c r="A216" s="42" t="s">
        <v>231</v>
      </c>
      <c r="B216" s="43" t="s">
        <v>3</v>
      </c>
      <c r="C216" s="44" t="str">
        <f t="shared" si="6"/>
        <v>RACK METALICO CERRADO 15" METALICOUND</v>
      </c>
      <c r="D216" s="45">
        <v>1</v>
      </c>
      <c r="E216" s="46">
        <v>2</v>
      </c>
      <c r="F216" s="42">
        <v>467527</v>
      </c>
      <c r="G216" s="47">
        <v>472226</v>
      </c>
      <c r="H216" s="48">
        <f t="shared" si="7"/>
        <v>944452</v>
      </c>
    </row>
    <row r="217" spans="1:8" ht="15.75" x14ac:dyDescent="0.25">
      <c r="A217" s="42" t="s">
        <v>232</v>
      </c>
      <c r="B217" s="43" t="s">
        <v>3</v>
      </c>
      <c r="C217" s="44" t="str">
        <f t="shared" si="6"/>
        <v>REJILLA DE RETORNO L-RA-OB-30X14-WUND</v>
      </c>
      <c r="D217" s="45">
        <v>1</v>
      </c>
      <c r="E217" s="46">
        <v>4</v>
      </c>
      <c r="F217" s="42">
        <v>132597</v>
      </c>
      <c r="G217" s="47">
        <v>133930</v>
      </c>
      <c r="H217" s="48">
        <f t="shared" si="7"/>
        <v>535720</v>
      </c>
    </row>
    <row r="218" spans="1:8" ht="15.75" x14ac:dyDescent="0.25">
      <c r="A218" s="42" t="s">
        <v>233</v>
      </c>
      <c r="B218" s="43" t="s">
        <v>3</v>
      </c>
      <c r="C218" s="44" t="str">
        <f t="shared" si="6"/>
        <v>REJILLA DE RETORNO L-RA-OB-40X14-WUND</v>
      </c>
      <c r="D218" s="45">
        <v>1</v>
      </c>
      <c r="E218" s="46">
        <v>2</v>
      </c>
      <c r="F218" s="42">
        <v>137508</v>
      </c>
      <c r="G218" s="47">
        <v>138890</v>
      </c>
      <c r="H218" s="48">
        <f t="shared" si="7"/>
        <v>277780</v>
      </c>
    </row>
    <row r="219" spans="1:8" ht="15.75" x14ac:dyDescent="0.25">
      <c r="A219" s="42" t="s">
        <v>234</v>
      </c>
      <c r="B219" s="43" t="s">
        <v>3</v>
      </c>
      <c r="C219" s="44" t="str">
        <f t="shared" si="6"/>
        <v>REMACHE POP 4-2 1/4"X1/8UND</v>
      </c>
      <c r="D219" s="45">
        <v>1</v>
      </c>
      <c r="E219" s="46">
        <v>2950</v>
      </c>
      <c r="F219" s="42">
        <v>926.3</v>
      </c>
      <c r="G219" s="47">
        <v>159</v>
      </c>
      <c r="H219" s="48">
        <f t="shared" si="7"/>
        <v>469050</v>
      </c>
    </row>
    <row r="220" spans="1:8" ht="15.75" x14ac:dyDescent="0.25">
      <c r="A220" s="42" t="s">
        <v>235</v>
      </c>
      <c r="B220" s="43" t="s">
        <v>3</v>
      </c>
      <c r="C220" s="44" t="str">
        <f t="shared" si="6"/>
        <v>REMACHE POT 4*4UND</v>
      </c>
      <c r="D220" s="45">
        <v>1</v>
      </c>
      <c r="E220" s="46">
        <v>317.72000000000003</v>
      </c>
      <c r="F220" s="42">
        <v>219.96</v>
      </c>
      <c r="G220" s="47">
        <v>18</v>
      </c>
      <c r="H220" s="48">
        <f t="shared" si="7"/>
        <v>5718.9600000000009</v>
      </c>
    </row>
    <row r="221" spans="1:8" ht="15.75" x14ac:dyDescent="0.25">
      <c r="A221" s="42" t="s">
        <v>236</v>
      </c>
      <c r="B221" s="43" t="s">
        <v>28</v>
      </c>
      <c r="C221" s="44" t="str">
        <f t="shared" si="6"/>
        <v>RIEL METALICO (ALUMINIO)ML</v>
      </c>
      <c r="D221" s="45">
        <v>1</v>
      </c>
      <c r="E221" s="46">
        <v>48</v>
      </c>
      <c r="F221" s="42">
        <v>2262</v>
      </c>
      <c r="G221" s="47">
        <v>4569</v>
      </c>
      <c r="H221" s="48">
        <f t="shared" si="7"/>
        <v>219312</v>
      </c>
    </row>
    <row r="222" spans="1:8" ht="15.75" x14ac:dyDescent="0.25">
      <c r="A222" s="42" t="s">
        <v>237</v>
      </c>
      <c r="B222" s="43" t="s">
        <v>40</v>
      </c>
      <c r="C222" s="44" t="str">
        <f t="shared" si="6"/>
        <v>ROCA MUERTA (SIN TRANSPORTE)M3</v>
      </c>
      <c r="D222" s="45">
        <v>1</v>
      </c>
      <c r="E222" s="46">
        <v>3.94</v>
      </c>
      <c r="F222" s="42">
        <v>1414.44</v>
      </c>
      <c r="G222" s="47">
        <v>7937</v>
      </c>
      <c r="H222" s="48">
        <f t="shared" si="7"/>
        <v>31271.78</v>
      </c>
    </row>
    <row r="223" spans="1:8" ht="15.75" x14ac:dyDescent="0.25">
      <c r="A223" s="42" t="s">
        <v>238</v>
      </c>
      <c r="B223" s="43" t="s">
        <v>3</v>
      </c>
      <c r="C223" s="44" t="str">
        <f t="shared" si="6"/>
        <v>RODILLO FELPA  UND</v>
      </c>
      <c r="D223" s="45">
        <v>1</v>
      </c>
      <c r="E223" s="46">
        <v>317.39999999999998</v>
      </c>
      <c r="F223" s="42">
        <v>265.2</v>
      </c>
      <c r="G223" s="47">
        <v>8929</v>
      </c>
      <c r="H223" s="48">
        <f t="shared" si="7"/>
        <v>2834064.5999999996</v>
      </c>
    </row>
    <row r="224" spans="1:8" ht="15.75" x14ac:dyDescent="0.25">
      <c r="A224" s="42" t="s">
        <v>239</v>
      </c>
      <c r="B224" s="43" t="s">
        <v>240</v>
      </c>
      <c r="C224" s="44" t="str">
        <f t="shared" si="6"/>
        <v>SANITARIO LINEA MEDIA - JJGO</v>
      </c>
      <c r="D224" s="45">
        <v>1</v>
      </c>
      <c r="E224" s="46">
        <v>4.8000000000000007</v>
      </c>
      <c r="F224" s="42">
        <v>209012</v>
      </c>
      <c r="G224" s="47">
        <v>263891</v>
      </c>
      <c r="H224" s="48">
        <f t="shared" si="7"/>
        <v>1266676.8000000003</v>
      </c>
    </row>
    <row r="225" spans="1:8" ht="15.75" x14ac:dyDescent="0.25">
      <c r="A225" s="42" t="s">
        <v>241</v>
      </c>
      <c r="B225" s="43" t="s">
        <v>3</v>
      </c>
      <c r="C225" s="44" t="str">
        <f t="shared" si="6"/>
        <v>SEGUETA SIN MARCOUND</v>
      </c>
      <c r="D225" s="45">
        <v>1</v>
      </c>
      <c r="E225" s="46">
        <v>17147.52</v>
      </c>
      <c r="F225" s="42">
        <v>122.96</v>
      </c>
      <c r="G225" s="47">
        <v>3105</v>
      </c>
      <c r="H225" s="48">
        <f t="shared" si="7"/>
        <v>53243049.600000001</v>
      </c>
    </row>
    <row r="226" spans="1:8" ht="15.75" x14ac:dyDescent="0.25">
      <c r="A226" s="42" t="s">
        <v>242</v>
      </c>
      <c r="B226" s="43" t="s">
        <v>3</v>
      </c>
      <c r="C226" s="44" t="str">
        <f t="shared" si="6"/>
        <v>SENSOR DE MOVIMIENTOUND</v>
      </c>
      <c r="D226" s="45">
        <v>1</v>
      </c>
      <c r="E226" s="46">
        <v>59</v>
      </c>
      <c r="F226" s="42">
        <v>80540</v>
      </c>
      <c r="G226" s="47">
        <v>81349</v>
      </c>
      <c r="H226" s="48">
        <f t="shared" si="7"/>
        <v>4799591</v>
      </c>
    </row>
    <row r="227" spans="1:8" ht="15.75" x14ac:dyDescent="0.25">
      <c r="A227" s="42" t="s">
        <v>243</v>
      </c>
      <c r="B227" s="43" t="s">
        <v>3</v>
      </c>
      <c r="C227" s="44" t="str">
        <f t="shared" si="6"/>
        <v>SHELADK CREMA SELLANTE TUBO DE 300GRUND</v>
      </c>
      <c r="D227" s="45">
        <v>1</v>
      </c>
      <c r="E227" s="46">
        <v>0.18</v>
      </c>
      <c r="F227" s="42">
        <v>168.16</v>
      </c>
      <c r="G227" s="47">
        <v>8493</v>
      </c>
      <c r="H227" s="48">
        <f t="shared" si="7"/>
        <v>1528.74</v>
      </c>
    </row>
    <row r="228" spans="1:8" ht="15.75" x14ac:dyDescent="0.25">
      <c r="A228" s="42" t="s">
        <v>244</v>
      </c>
      <c r="B228" s="43" t="s">
        <v>3</v>
      </c>
      <c r="C228" s="44" t="str">
        <f t="shared" si="6"/>
        <v>SIAMESA 4X21/2X21/2" RED CONTRA INCENDIOS-UND</v>
      </c>
      <c r="D228" s="45">
        <v>1</v>
      </c>
      <c r="E228" s="46">
        <v>1</v>
      </c>
      <c r="F228" s="42">
        <v>1048204</v>
      </c>
      <c r="G228" s="47">
        <v>1058738</v>
      </c>
      <c r="H228" s="48">
        <f t="shared" si="7"/>
        <v>1058738</v>
      </c>
    </row>
    <row r="229" spans="1:8" ht="15.75" x14ac:dyDescent="0.25">
      <c r="A229" s="42" t="s">
        <v>245</v>
      </c>
      <c r="B229" s="43" t="s">
        <v>3</v>
      </c>
      <c r="C229" s="44" t="str">
        <f t="shared" si="6"/>
        <v>SIFON SANI PVC 3"UND</v>
      </c>
      <c r="D229" s="45">
        <v>1</v>
      </c>
      <c r="E229" s="46">
        <v>9</v>
      </c>
      <c r="F229" s="42">
        <v>7573</v>
      </c>
      <c r="G229" s="47">
        <v>7649</v>
      </c>
      <c r="H229" s="48">
        <f t="shared" si="7"/>
        <v>68841</v>
      </c>
    </row>
    <row r="230" spans="1:8" ht="15.75" x14ac:dyDescent="0.25">
      <c r="A230" s="42" t="s">
        <v>246</v>
      </c>
      <c r="B230" s="43" t="s">
        <v>3</v>
      </c>
      <c r="C230" s="44" t="str">
        <f t="shared" si="6"/>
        <v>SIFON SANI PVC 4"UND</v>
      </c>
      <c r="D230" s="45">
        <v>1</v>
      </c>
      <c r="E230" s="46">
        <v>38</v>
      </c>
      <c r="F230" s="42">
        <v>16305</v>
      </c>
      <c r="G230" s="47">
        <v>16469</v>
      </c>
      <c r="H230" s="48">
        <f t="shared" si="7"/>
        <v>625822</v>
      </c>
    </row>
    <row r="231" spans="1:8" ht="15.75" x14ac:dyDescent="0.25">
      <c r="A231" s="42" t="s">
        <v>247</v>
      </c>
      <c r="B231" s="43" t="s">
        <v>3</v>
      </c>
      <c r="C231" s="44" t="str">
        <f t="shared" si="6"/>
        <v>SILICONA TRANSPARENT.11 OZUND</v>
      </c>
      <c r="D231" s="45">
        <v>1</v>
      </c>
      <c r="E231" s="46">
        <v>424.5</v>
      </c>
      <c r="F231" s="42">
        <v>5026</v>
      </c>
      <c r="G231" s="47">
        <v>10153</v>
      </c>
      <c r="H231" s="48">
        <f t="shared" si="7"/>
        <v>4309948.5</v>
      </c>
    </row>
    <row r="232" spans="1:8" ht="15.75" x14ac:dyDescent="0.25">
      <c r="A232" s="42" t="s">
        <v>248</v>
      </c>
      <c r="B232" s="43" t="s">
        <v>11</v>
      </c>
      <c r="C232" s="44" t="str">
        <f t="shared" si="6"/>
        <v>SOLDADURA 6011 1/8" VARILLAKLS</v>
      </c>
      <c r="D232" s="45">
        <v>1</v>
      </c>
      <c r="E232" s="46">
        <v>39.552759999999999</v>
      </c>
      <c r="F232" s="42">
        <v>1287.6400000000001</v>
      </c>
      <c r="G232" s="47">
        <v>8631</v>
      </c>
      <c r="H232" s="48">
        <f t="shared" si="7"/>
        <v>341379.87156</v>
      </c>
    </row>
    <row r="233" spans="1:8" ht="15.75" x14ac:dyDescent="0.25">
      <c r="A233" s="42" t="s">
        <v>249</v>
      </c>
      <c r="B233" s="43" t="s">
        <v>11</v>
      </c>
      <c r="C233" s="44" t="str">
        <f t="shared" si="6"/>
        <v>SOLDADURA 6011 x 1/8"KLS</v>
      </c>
      <c r="D233" s="45">
        <v>1</v>
      </c>
      <c r="E233" s="46">
        <v>529.79999999999995</v>
      </c>
      <c r="F233" s="42">
        <v>427.25</v>
      </c>
      <c r="G233" s="47">
        <v>8631</v>
      </c>
      <c r="H233" s="48">
        <f t="shared" si="7"/>
        <v>4572703.8</v>
      </c>
    </row>
    <row r="234" spans="1:8" ht="15.75" x14ac:dyDescent="0.25">
      <c r="A234" s="42" t="s">
        <v>250</v>
      </c>
      <c r="B234" s="43" t="s">
        <v>11</v>
      </c>
      <c r="C234" s="44" t="str">
        <f t="shared" si="6"/>
        <v>SOLDADURA ACERO INOXIDABLE AWF-308LKLS</v>
      </c>
      <c r="D234" s="45">
        <v>1</v>
      </c>
      <c r="E234" s="46">
        <v>2.8340000000000001</v>
      </c>
      <c r="F234" s="42">
        <v>2339.2399999999998</v>
      </c>
      <c r="G234" s="47">
        <v>21677</v>
      </c>
      <c r="H234" s="48">
        <f t="shared" si="7"/>
        <v>61432.618000000002</v>
      </c>
    </row>
    <row r="235" spans="1:8" ht="15.75" x14ac:dyDescent="0.25">
      <c r="A235" s="42" t="s">
        <v>251</v>
      </c>
      <c r="B235" s="43" t="s">
        <v>3</v>
      </c>
      <c r="C235" s="44" t="str">
        <f t="shared" si="6"/>
        <v>SOLDADURA CPVC 1/ 4 GLNUND</v>
      </c>
      <c r="D235" s="45">
        <v>1</v>
      </c>
      <c r="E235" s="46">
        <v>2.4E-2</v>
      </c>
      <c r="F235" s="42">
        <v>204.1</v>
      </c>
      <c r="G235" s="47">
        <v>51538</v>
      </c>
      <c r="H235" s="48">
        <f t="shared" si="7"/>
        <v>1236.912</v>
      </c>
    </row>
    <row r="236" spans="1:8" ht="15.75" x14ac:dyDescent="0.25">
      <c r="A236" s="42" t="s">
        <v>252</v>
      </c>
      <c r="B236" s="43" t="s">
        <v>226</v>
      </c>
      <c r="C236" s="44" t="str">
        <f t="shared" si="6"/>
        <v>SOLDADURA ESTANOLBS</v>
      </c>
      <c r="D236" s="45">
        <v>1</v>
      </c>
      <c r="E236" s="46">
        <v>42.5</v>
      </c>
      <c r="F236" s="42">
        <v>14978.5</v>
      </c>
      <c r="G236" s="47">
        <v>30258</v>
      </c>
      <c r="H236" s="48">
        <f t="shared" si="7"/>
        <v>1285965</v>
      </c>
    </row>
    <row r="237" spans="1:8" ht="15.75" x14ac:dyDescent="0.25">
      <c r="A237" s="42" t="s">
        <v>253</v>
      </c>
      <c r="B237" s="43" t="s">
        <v>3</v>
      </c>
      <c r="C237" s="44" t="str">
        <f t="shared" si="6"/>
        <v>SOLDADURA PVC ,1/ 4 GLNUND</v>
      </c>
      <c r="D237" s="45">
        <v>1</v>
      </c>
      <c r="E237" s="46">
        <v>0.4375</v>
      </c>
      <c r="F237" s="42">
        <v>385.02</v>
      </c>
      <c r="G237" s="47">
        <v>77778</v>
      </c>
      <c r="H237" s="48">
        <f t="shared" si="7"/>
        <v>34027.875</v>
      </c>
    </row>
    <row r="238" spans="1:8" ht="15.75" x14ac:dyDescent="0.25">
      <c r="A238" s="42" t="s">
        <v>254</v>
      </c>
      <c r="B238" s="43" t="s">
        <v>3</v>
      </c>
      <c r="C238" s="44" t="str">
        <f t="shared" si="6"/>
        <v>SOLDADURA PVC 1/ 2 GLN UND</v>
      </c>
      <c r="D238" s="45">
        <v>1</v>
      </c>
      <c r="E238" s="46">
        <v>3.8768000000000002</v>
      </c>
      <c r="F238" s="42">
        <v>0</v>
      </c>
      <c r="G238" s="47">
        <v>77778</v>
      </c>
      <c r="H238" s="48">
        <f t="shared" si="7"/>
        <v>301529.75040000002</v>
      </c>
    </row>
    <row r="239" spans="1:8" ht="15.75" x14ac:dyDescent="0.25">
      <c r="A239" s="42" t="s">
        <v>255</v>
      </c>
      <c r="B239" s="43" t="s">
        <v>3</v>
      </c>
      <c r="C239" s="44" t="str">
        <f t="shared" si="6"/>
        <v>SOLDADURA PVC 1/ 4 GLN UND</v>
      </c>
      <c r="D239" s="45">
        <v>1</v>
      </c>
      <c r="E239" s="46">
        <v>1.8177300000000001</v>
      </c>
      <c r="F239" s="42">
        <v>235.63</v>
      </c>
      <c r="G239" s="47">
        <v>77778</v>
      </c>
      <c r="H239" s="48">
        <f t="shared" si="7"/>
        <v>141379.40394000002</v>
      </c>
    </row>
    <row r="240" spans="1:8" ht="15.75" x14ac:dyDescent="0.25">
      <c r="A240" s="42" t="s">
        <v>256</v>
      </c>
      <c r="B240" s="43" t="s">
        <v>3</v>
      </c>
      <c r="C240" s="44" t="str">
        <f t="shared" si="6"/>
        <v>SPLINKER TIPO K 1/2" ROSCADO INCLUYE STUCHEONUND</v>
      </c>
      <c r="D240" s="45">
        <v>1</v>
      </c>
      <c r="E240" s="46">
        <v>9</v>
      </c>
      <c r="F240" s="42">
        <v>67222</v>
      </c>
      <c r="G240" s="47">
        <v>67898</v>
      </c>
      <c r="H240" s="48">
        <f t="shared" si="7"/>
        <v>611082</v>
      </c>
    </row>
    <row r="241" spans="1:8" ht="15.75" x14ac:dyDescent="0.25">
      <c r="A241" s="42" t="s">
        <v>257</v>
      </c>
      <c r="B241" s="43" t="s">
        <v>3</v>
      </c>
      <c r="C241" s="44" t="str">
        <f t="shared" si="6"/>
        <v>SUMINISTRO E INSTALACIÓN DE BOMBA PARA EL SISTEMA A PRESIÓN DE AGUA POTABLE MODELO IHM. INCLUYE ACCESORIOSUND</v>
      </c>
      <c r="D241" s="45">
        <v>1</v>
      </c>
      <c r="E241" s="46">
        <v>2</v>
      </c>
      <c r="F241" s="42">
        <v>15715200</v>
      </c>
      <c r="G241" s="47">
        <v>15873138</v>
      </c>
      <c r="H241" s="48">
        <f t="shared" si="7"/>
        <v>31746276</v>
      </c>
    </row>
    <row r="242" spans="1:8" ht="15.75" x14ac:dyDescent="0.25">
      <c r="A242" s="42" t="s">
        <v>258</v>
      </c>
      <c r="B242" s="43" t="s">
        <v>3</v>
      </c>
      <c r="C242" s="44" t="str">
        <f t="shared" si="6"/>
        <v>SUMINISTRO E INSTALACIÓN DE BOMBA PARA EL SISTEMA A PRESIÓN DE LA RED CONTRA INCENDIO MODELO IHM. INCLUYE ACCESORIOSUND</v>
      </c>
      <c r="D242" s="45">
        <v>1</v>
      </c>
      <c r="E242" s="46">
        <v>2</v>
      </c>
      <c r="F242" s="42">
        <v>19496670</v>
      </c>
      <c r="G242" s="47">
        <v>19692612</v>
      </c>
      <c r="H242" s="48">
        <f t="shared" si="7"/>
        <v>39385224</v>
      </c>
    </row>
    <row r="243" spans="1:8" ht="15.75" x14ac:dyDescent="0.25">
      <c r="A243" s="42" t="s">
        <v>259</v>
      </c>
      <c r="B243" s="43" t="s">
        <v>3</v>
      </c>
      <c r="C243" s="44" t="str">
        <f t="shared" si="6"/>
        <v>SUMINISTRO E INSTALACIÓN DE SISTEMA DE BOMBA PARA EL SISTEMA DE RED CONTRA INCENDIO EN EL SISTEMA DE ROCIADORES MODELO IHM. INCLUYE ACCESORIOSUND</v>
      </c>
      <c r="D243" s="45">
        <v>1</v>
      </c>
      <c r="E243" s="46">
        <v>2</v>
      </c>
      <c r="F243" s="42">
        <v>15322320</v>
      </c>
      <c r="G243" s="47">
        <v>15476309</v>
      </c>
      <c r="H243" s="48">
        <f t="shared" si="7"/>
        <v>30952618</v>
      </c>
    </row>
    <row r="244" spans="1:8" ht="15.75" x14ac:dyDescent="0.25">
      <c r="A244" s="42" t="s">
        <v>260</v>
      </c>
      <c r="B244" s="43" t="s">
        <v>3</v>
      </c>
      <c r="C244" s="44" t="str">
        <f t="shared" si="6"/>
        <v>SWITCHE DOBLE LUNAREUND</v>
      </c>
      <c r="D244" s="45">
        <v>1</v>
      </c>
      <c r="E244" s="46">
        <v>8</v>
      </c>
      <c r="F244" s="42">
        <v>19848</v>
      </c>
      <c r="G244" s="47">
        <v>20047</v>
      </c>
      <c r="H244" s="48">
        <f t="shared" si="7"/>
        <v>160376</v>
      </c>
    </row>
    <row r="245" spans="1:8" ht="15.75" x14ac:dyDescent="0.25">
      <c r="A245" s="42" t="s">
        <v>261</v>
      </c>
      <c r="B245" s="43" t="s">
        <v>3</v>
      </c>
      <c r="C245" s="44" t="str">
        <f t="shared" si="6"/>
        <v>SWITCHE SENCILLO LUNAREUND</v>
      </c>
      <c r="D245" s="45">
        <v>1</v>
      </c>
      <c r="E245" s="46">
        <v>50</v>
      </c>
      <c r="F245" s="42">
        <v>6039</v>
      </c>
      <c r="G245" s="47">
        <v>6100</v>
      </c>
      <c r="H245" s="48">
        <f t="shared" si="7"/>
        <v>305000</v>
      </c>
    </row>
    <row r="246" spans="1:8" ht="15.75" x14ac:dyDescent="0.25">
      <c r="A246" s="42" t="s">
        <v>262</v>
      </c>
      <c r="B246" s="43" t="s">
        <v>3</v>
      </c>
      <c r="C246" s="44" t="str">
        <f t="shared" si="6"/>
        <v>SWITCHE TRIPLE LUNAREUND</v>
      </c>
      <c r="D246" s="45">
        <v>1</v>
      </c>
      <c r="E246" s="46">
        <v>31</v>
      </c>
      <c r="F246" s="42">
        <v>20135</v>
      </c>
      <c r="G246" s="47">
        <v>20337</v>
      </c>
      <c r="H246" s="48">
        <f t="shared" si="7"/>
        <v>630447</v>
      </c>
    </row>
    <row r="247" spans="1:8" ht="15.75" x14ac:dyDescent="0.25">
      <c r="A247" s="42" t="s">
        <v>263</v>
      </c>
      <c r="B247" s="43" t="s">
        <v>3</v>
      </c>
      <c r="C247" s="44" t="str">
        <f t="shared" si="6"/>
        <v>TABLA 1x05x3M [1C]UND</v>
      </c>
      <c r="D247" s="45">
        <v>1</v>
      </c>
      <c r="E247" s="46">
        <v>37</v>
      </c>
      <c r="F247" s="42">
        <v>25536</v>
      </c>
      <c r="G247" s="47">
        <v>6448</v>
      </c>
      <c r="H247" s="48">
        <f t="shared" si="7"/>
        <v>238576</v>
      </c>
    </row>
    <row r="248" spans="1:8" ht="15.75" x14ac:dyDescent="0.25">
      <c r="A248" s="42" t="s">
        <v>264</v>
      </c>
      <c r="B248" s="43" t="s">
        <v>3</v>
      </c>
      <c r="C248" s="44" t="str">
        <f t="shared" si="6"/>
        <v>TABLA 1x10x3M UND</v>
      </c>
      <c r="D248" s="45">
        <v>1</v>
      </c>
      <c r="E248" s="46">
        <v>4614.7989999999991</v>
      </c>
      <c r="F248" s="42">
        <v>3732400</v>
      </c>
      <c r="G248" s="47">
        <v>9400</v>
      </c>
      <c r="H248" s="48">
        <f t="shared" si="7"/>
        <v>43379110.599999994</v>
      </c>
    </row>
    <row r="249" spans="1:8" ht="15.75" x14ac:dyDescent="0.25">
      <c r="A249" s="42" t="s">
        <v>265</v>
      </c>
      <c r="B249" s="43" t="s">
        <v>3</v>
      </c>
      <c r="C249" s="44" t="str">
        <f t="shared" si="6"/>
        <v>TABLA 1X10x3M [2C]UND</v>
      </c>
      <c r="D249" s="45">
        <v>1</v>
      </c>
      <c r="E249" s="46">
        <v>605</v>
      </c>
      <c r="F249" s="42">
        <v>57260.5</v>
      </c>
      <c r="G249" s="47">
        <v>10500</v>
      </c>
      <c r="H249" s="48">
        <f t="shared" si="7"/>
        <v>6352500</v>
      </c>
    </row>
    <row r="250" spans="1:8" ht="15.75" x14ac:dyDescent="0.25">
      <c r="A250" s="42" t="s">
        <v>266</v>
      </c>
      <c r="B250" s="43" t="s">
        <v>3</v>
      </c>
      <c r="C250" s="44" t="str">
        <f t="shared" si="6"/>
        <v>TABLERO 3F-24 CTOS TWCUND</v>
      </c>
      <c r="D250" s="45">
        <v>1</v>
      </c>
      <c r="E250" s="46">
        <v>16</v>
      </c>
      <c r="F250" s="42">
        <v>294660</v>
      </c>
      <c r="G250" s="47">
        <v>297621</v>
      </c>
      <c r="H250" s="48">
        <f t="shared" si="7"/>
        <v>4761936</v>
      </c>
    </row>
    <row r="251" spans="1:8" ht="15.75" x14ac:dyDescent="0.25">
      <c r="A251" s="42" t="s">
        <v>267</v>
      </c>
      <c r="B251" s="43" t="s">
        <v>3</v>
      </c>
      <c r="C251" s="44" t="str">
        <f t="shared" si="6"/>
        <v>TABLERO PRINCIPALUND</v>
      </c>
      <c r="D251" s="45">
        <v>1</v>
      </c>
      <c r="E251" s="46">
        <v>11</v>
      </c>
      <c r="F251" s="42">
        <v>948206</v>
      </c>
      <c r="G251" s="47">
        <v>957735</v>
      </c>
      <c r="H251" s="48">
        <f t="shared" si="7"/>
        <v>10535085</v>
      </c>
    </row>
    <row r="252" spans="1:8" ht="15.75" x14ac:dyDescent="0.25">
      <c r="A252" s="42" t="s">
        <v>268</v>
      </c>
      <c r="B252" s="43" t="s">
        <v>144</v>
      </c>
      <c r="C252" s="44" t="str">
        <f t="shared" si="6"/>
        <v>TABLON GRESS 30X30 ALFA TRADICION  SAHARAM2</v>
      </c>
      <c r="D252" s="45">
        <v>1</v>
      </c>
      <c r="E252" s="46">
        <v>2635.5</v>
      </c>
      <c r="F252" s="42">
        <v>23616.6</v>
      </c>
      <c r="G252" s="47">
        <v>22718</v>
      </c>
      <c r="H252" s="48">
        <f t="shared" si="7"/>
        <v>59873289</v>
      </c>
    </row>
    <row r="253" spans="1:8" ht="15.75" x14ac:dyDescent="0.25">
      <c r="A253" s="42" t="s">
        <v>269</v>
      </c>
      <c r="B253" s="43" t="s">
        <v>28</v>
      </c>
      <c r="C253" s="44" t="str">
        <f t="shared" si="6"/>
        <v>TAPA BANDEJA TIPO FONDO SOLIDO 40X10ML</v>
      </c>
      <c r="D253" s="45">
        <v>1</v>
      </c>
      <c r="E253" s="46">
        <v>42</v>
      </c>
      <c r="F253" s="42">
        <v>46780.02</v>
      </c>
      <c r="G253" s="47">
        <v>112500</v>
      </c>
      <c r="H253" s="48">
        <f t="shared" si="7"/>
        <v>4725000</v>
      </c>
    </row>
    <row r="254" spans="1:8" ht="15.75" x14ac:dyDescent="0.25">
      <c r="A254" s="42" t="s">
        <v>270</v>
      </c>
      <c r="B254" s="43" t="s">
        <v>3</v>
      </c>
      <c r="C254" s="44" t="str">
        <f t="shared" si="6"/>
        <v>TAPA TOMA BLANCOUND</v>
      </c>
      <c r="D254" s="45">
        <v>1</v>
      </c>
      <c r="E254" s="46">
        <v>500</v>
      </c>
      <c r="F254" s="42">
        <v>688</v>
      </c>
      <c r="G254" s="47">
        <v>695</v>
      </c>
      <c r="H254" s="48">
        <f t="shared" si="7"/>
        <v>347500</v>
      </c>
    </row>
    <row r="255" spans="1:8" ht="15.75" x14ac:dyDescent="0.25">
      <c r="A255" s="42" t="s">
        <v>271</v>
      </c>
      <c r="B255" s="43" t="s">
        <v>3</v>
      </c>
      <c r="C255" s="44" t="str">
        <f t="shared" si="6"/>
        <v>TAPON 4"UND</v>
      </c>
      <c r="D255" s="45">
        <v>1</v>
      </c>
      <c r="E255" s="46">
        <v>2</v>
      </c>
      <c r="F255" s="42">
        <v>13170</v>
      </c>
      <c r="G255" s="47">
        <v>13302</v>
      </c>
      <c r="H255" s="48">
        <f t="shared" si="7"/>
        <v>26604</v>
      </c>
    </row>
    <row r="256" spans="1:8" ht="15.75" x14ac:dyDescent="0.25">
      <c r="A256" s="42" t="s">
        <v>272</v>
      </c>
      <c r="B256" s="43" t="s">
        <v>3</v>
      </c>
      <c r="C256" s="44" t="str">
        <f t="shared" si="6"/>
        <v>TAPON GALV .1/2UND</v>
      </c>
      <c r="D256" s="45">
        <v>1</v>
      </c>
      <c r="E256" s="46">
        <v>1.48</v>
      </c>
      <c r="F256" s="42">
        <v>128.94</v>
      </c>
      <c r="G256" s="47">
        <v>704</v>
      </c>
      <c r="H256" s="48">
        <f t="shared" si="7"/>
        <v>1041.92</v>
      </c>
    </row>
    <row r="257" spans="1:8" ht="15.75" x14ac:dyDescent="0.25">
      <c r="A257" s="42" t="s">
        <v>273</v>
      </c>
      <c r="B257" s="43" t="s">
        <v>3</v>
      </c>
      <c r="C257" s="44" t="str">
        <f t="shared" si="6"/>
        <v>TAPON PRS PVC 1 RUND</v>
      </c>
      <c r="D257" s="45">
        <v>1</v>
      </c>
      <c r="E257" s="46">
        <v>18</v>
      </c>
      <c r="F257" s="42">
        <v>1277</v>
      </c>
      <c r="G257" s="47">
        <v>1290</v>
      </c>
      <c r="H257" s="48">
        <f t="shared" si="7"/>
        <v>23220</v>
      </c>
    </row>
    <row r="258" spans="1:8" ht="15.75" x14ac:dyDescent="0.25">
      <c r="A258" s="42" t="s">
        <v>274</v>
      </c>
      <c r="B258" s="43" t="s">
        <v>3</v>
      </c>
      <c r="C258" s="44" t="str">
        <f t="shared" si="6"/>
        <v>TAPÓN ROSCADO PVC 1" PAVCOUND</v>
      </c>
      <c r="D258" s="45">
        <v>1</v>
      </c>
      <c r="E258" s="46">
        <v>2</v>
      </c>
      <c r="F258" s="42">
        <v>3934</v>
      </c>
      <c r="G258" s="47">
        <v>3974</v>
      </c>
      <c r="H258" s="48">
        <f t="shared" si="7"/>
        <v>7948</v>
      </c>
    </row>
    <row r="259" spans="1:8" ht="15.75" x14ac:dyDescent="0.25">
      <c r="A259" s="42" t="s">
        <v>275</v>
      </c>
      <c r="B259" s="43" t="s">
        <v>3</v>
      </c>
      <c r="C259" s="44" t="str">
        <f t="shared" si="6"/>
        <v>TEE ALUM. ,7/8" X ,3/4"UND</v>
      </c>
      <c r="D259" s="45">
        <v>1</v>
      </c>
      <c r="E259" s="46">
        <v>202.12500000000003</v>
      </c>
      <c r="F259" s="42">
        <v>3652.8</v>
      </c>
      <c r="G259" s="47">
        <v>9127</v>
      </c>
      <c r="H259" s="48">
        <f t="shared" si="7"/>
        <v>1844794.8750000002</v>
      </c>
    </row>
    <row r="260" spans="1:8" ht="15.75" x14ac:dyDescent="0.25">
      <c r="A260" s="42" t="s">
        <v>276</v>
      </c>
      <c r="B260" s="43" t="s">
        <v>3</v>
      </c>
      <c r="C260" s="44" t="str">
        <f t="shared" si="6"/>
        <v>TEE GALV .1/2" UND</v>
      </c>
      <c r="D260" s="45">
        <v>1</v>
      </c>
      <c r="E260" s="46">
        <v>6</v>
      </c>
      <c r="F260" s="42">
        <v>2161</v>
      </c>
      <c r="G260" s="47">
        <v>2183</v>
      </c>
      <c r="H260" s="48">
        <f t="shared" si="7"/>
        <v>13098</v>
      </c>
    </row>
    <row r="261" spans="1:8" ht="15.75" x14ac:dyDescent="0.25">
      <c r="A261" s="42" t="s">
        <v>277</v>
      </c>
      <c r="B261" s="43" t="s">
        <v>3</v>
      </c>
      <c r="C261" s="44" t="str">
        <f t="shared" si="6"/>
        <v>TEE GALV 1.1/2 SEN UND</v>
      </c>
      <c r="D261" s="45">
        <v>1</v>
      </c>
      <c r="E261" s="46">
        <v>9</v>
      </c>
      <c r="F261" s="42">
        <v>6090</v>
      </c>
      <c r="G261" s="47">
        <v>6151</v>
      </c>
      <c r="H261" s="48">
        <f t="shared" si="7"/>
        <v>55359</v>
      </c>
    </row>
    <row r="262" spans="1:8" ht="15.75" x14ac:dyDescent="0.25">
      <c r="A262" s="42" t="s">
        <v>278</v>
      </c>
      <c r="B262" s="43" t="s">
        <v>3</v>
      </c>
      <c r="C262" s="44" t="str">
        <f t="shared" si="6"/>
        <v>TEE GALV 2 UND</v>
      </c>
      <c r="D262" s="45">
        <v>1</v>
      </c>
      <c r="E262" s="46">
        <v>2</v>
      </c>
      <c r="F262" s="42">
        <v>12376</v>
      </c>
      <c r="G262" s="47">
        <v>12500</v>
      </c>
      <c r="H262" s="48">
        <f t="shared" si="7"/>
        <v>25000</v>
      </c>
    </row>
    <row r="263" spans="1:8" ht="15.75" x14ac:dyDescent="0.25">
      <c r="A263" s="42" t="s">
        <v>279</v>
      </c>
      <c r="B263" s="43" t="s">
        <v>3</v>
      </c>
      <c r="C263" s="44" t="str">
        <f t="shared" si="6"/>
        <v>TEE GALV 4 UND</v>
      </c>
      <c r="D263" s="45">
        <v>1</v>
      </c>
      <c r="E263" s="46">
        <v>4</v>
      </c>
      <c r="F263" s="42">
        <v>59963</v>
      </c>
      <c r="G263" s="47">
        <v>60566</v>
      </c>
      <c r="H263" s="48">
        <f t="shared" si="7"/>
        <v>242264</v>
      </c>
    </row>
    <row r="264" spans="1:8" ht="15.75" x14ac:dyDescent="0.25">
      <c r="A264" s="42" t="s">
        <v>280</v>
      </c>
      <c r="B264" s="43" t="s">
        <v>3</v>
      </c>
      <c r="C264" s="44" t="str">
        <f t="shared" si="6"/>
        <v>TEE PRES RED 2X1UND</v>
      </c>
      <c r="D264" s="45">
        <v>1</v>
      </c>
      <c r="E264" s="46">
        <v>1</v>
      </c>
      <c r="F264" s="42">
        <v>4125</v>
      </c>
      <c r="G264" s="47">
        <v>4166</v>
      </c>
      <c r="H264" s="48">
        <f t="shared" si="7"/>
        <v>4166</v>
      </c>
    </row>
    <row r="265" spans="1:8" ht="15.75" x14ac:dyDescent="0.25">
      <c r="A265" s="42" t="s">
        <v>281</v>
      </c>
      <c r="B265" s="43" t="s">
        <v>3</v>
      </c>
      <c r="C265" s="44" t="str">
        <f t="shared" si="6"/>
        <v>TEE PRS PVC .3/4UND</v>
      </c>
      <c r="D265" s="45">
        <v>1</v>
      </c>
      <c r="E265" s="46">
        <v>26</v>
      </c>
      <c r="F265" s="42">
        <v>1544</v>
      </c>
      <c r="G265" s="47">
        <v>1560</v>
      </c>
      <c r="H265" s="48">
        <f t="shared" si="7"/>
        <v>40560</v>
      </c>
    </row>
    <row r="266" spans="1:8" ht="15.75" x14ac:dyDescent="0.25">
      <c r="A266" s="42" t="s">
        <v>282</v>
      </c>
      <c r="B266" s="43" t="s">
        <v>3</v>
      </c>
      <c r="C266" s="44" t="str">
        <f t="shared" si="6"/>
        <v>TEE PRS PVC 1UND</v>
      </c>
      <c r="D266" s="45">
        <v>1</v>
      </c>
      <c r="E266" s="46">
        <v>31</v>
      </c>
      <c r="F266" s="42">
        <v>2976</v>
      </c>
      <c r="G266" s="47">
        <v>3006</v>
      </c>
      <c r="H266" s="48">
        <f t="shared" si="7"/>
        <v>93186</v>
      </c>
    </row>
    <row r="267" spans="1:8" ht="15.75" x14ac:dyDescent="0.25">
      <c r="A267" s="42" t="s">
        <v>283</v>
      </c>
      <c r="B267" s="43" t="s">
        <v>3</v>
      </c>
      <c r="C267" s="44" t="str">
        <f t="shared" si="6"/>
        <v>TEE PRS PVC 1 x.3/4 REDUND</v>
      </c>
      <c r="D267" s="45">
        <v>1</v>
      </c>
      <c r="E267" s="46">
        <v>10</v>
      </c>
      <c r="F267" s="42">
        <v>2947</v>
      </c>
      <c r="G267" s="47">
        <v>2977</v>
      </c>
      <c r="H267" s="48">
        <f t="shared" si="7"/>
        <v>29770</v>
      </c>
    </row>
    <row r="268" spans="1:8" ht="15.75" x14ac:dyDescent="0.25">
      <c r="A268" s="42" t="s">
        <v>284</v>
      </c>
      <c r="B268" s="43" t="s">
        <v>3</v>
      </c>
      <c r="C268" s="44" t="str">
        <f t="shared" ref="C268:C327" si="8">A268&amp;B268</f>
        <v>TEE PRS PVC 2UND</v>
      </c>
      <c r="D268" s="45">
        <v>1</v>
      </c>
      <c r="E268" s="46">
        <v>2</v>
      </c>
      <c r="F268" s="42">
        <v>16059</v>
      </c>
      <c r="G268" s="47">
        <v>16220</v>
      </c>
      <c r="H268" s="48">
        <f t="shared" ref="H268:H327" si="9">E268*G268</f>
        <v>32440</v>
      </c>
    </row>
    <row r="269" spans="1:8" ht="15.75" x14ac:dyDescent="0.25">
      <c r="A269" s="42" t="s">
        <v>285</v>
      </c>
      <c r="B269" s="43" t="s">
        <v>3</v>
      </c>
      <c r="C269" s="44" t="str">
        <f t="shared" si="8"/>
        <v>TEJA AJOVER TRAPEZOIDALUND</v>
      </c>
      <c r="D269" s="45">
        <v>1</v>
      </c>
      <c r="E269" s="46">
        <v>376.65</v>
      </c>
      <c r="F269" s="42">
        <v>54011.25</v>
      </c>
      <c r="G269" s="47">
        <v>121231</v>
      </c>
      <c r="H269" s="48">
        <f t="shared" si="9"/>
        <v>45661656.149999999</v>
      </c>
    </row>
    <row r="270" spans="1:8" ht="15.75" x14ac:dyDescent="0.25">
      <c r="A270" s="42" t="s">
        <v>286</v>
      </c>
      <c r="B270" s="43" t="s">
        <v>3</v>
      </c>
      <c r="C270" s="44" t="str">
        <f t="shared" si="8"/>
        <v>TEJA ONDULIT #6UND</v>
      </c>
      <c r="D270" s="45">
        <v>1</v>
      </c>
      <c r="E270" s="46">
        <v>80</v>
      </c>
      <c r="F270" s="42">
        <v>1948720</v>
      </c>
      <c r="G270" s="47">
        <v>24604</v>
      </c>
      <c r="H270" s="48">
        <f t="shared" si="9"/>
        <v>1968320</v>
      </c>
    </row>
    <row r="271" spans="1:8" ht="15.75" x14ac:dyDescent="0.25">
      <c r="A271" s="42" t="s">
        <v>287</v>
      </c>
      <c r="B271" s="43" t="s">
        <v>28</v>
      </c>
      <c r="C271" s="44" t="str">
        <f t="shared" si="8"/>
        <v>TELA FIBRA TEJIDA H=2.10M VERDE CERRAMIENTO SIN BORDEML</v>
      </c>
      <c r="D271" s="45">
        <v>1</v>
      </c>
      <c r="E271" s="46">
        <v>252</v>
      </c>
      <c r="F271" s="42">
        <v>2063</v>
      </c>
      <c r="G271" s="47">
        <v>2084</v>
      </c>
      <c r="H271" s="48">
        <f t="shared" si="9"/>
        <v>525168</v>
      </c>
    </row>
    <row r="272" spans="1:8" ht="15.75" x14ac:dyDescent="0.25">
      <c r="A272" s="42" t="s">
        <v>288</v>
      </c>
      <c r="B272" s="43" t="s">
        <v>3</v>
      </c>
      <c r="C272" s="44" t="str">
        <f t="shared" si="8"/>
        <v>TERMINAL JACK RJ45 CAT 6AUND</v>
      </c>
      <c r="D272" s="45">
        <v>1</v>
      </c>
      <c r="E272" s="46">
        <v>142</v>
      </c>
      <c r="F272" s="42">
        <v>27993</v>
      </c>
      <c r="G272" s="47">
        <v>28274</v>
      </c>
      <c r="H272" s="48">
        <f t="shared" si="9"/>
        <v>4014908</v>
      </c>
    </row>
    <row r="273" spans="1:8" ht="15.75" x14ac:dyDescent="0.25">
      <c r="A273" s="42" t="s">
        <v>289</v>
      </c>
      <c r="B273" s="43" t="s">
        <v>3</v>
      </c>
      <c r="C273" s="44" t="str">
        <f t="shared" si="8"/>
        <v>TERMINAL PVC ,1/2"UND</v>
      </c>
      <c r="D273" s="45">
        <v>1</v>
      </c>
      <c r="E273" s="46">
        <v>716</v>
      </c>
      <c r="F273" s="42">
        <v>492</v>
      </c>
      <c r="G273" s="47">
        <v>248</v>
      </c>
      <c r="H273" s="48">
        <f t="shared" si="9"/>
        <v>177568</v>
      </c>
    </row>
    <row r="274" spans="1:8" ht="15.75" x14ac:dyDescent="0.25">
      <c r="A274" s="42" t="s">
        <v>290</v>
      </c>
      <c r="B274" s="43" t="s">
        <v>3</v>
      </c>
      <c r="C274" s="44" t="str">
        <f t="shared" si="8"/>
        <v>TERMOSTATO DIGITAL PROGRAMABLEUND</v>
      </c>
      <c r="D274" s="45">
        <v>1</v>
      </c>
      <c r="E274" s="46">
        <v>3</v>
      </c>
      <c r="F274" s="42">
        <v>314304</v>
      </c>
      <c r="G274" s="47">
        <v>317463</v>
      </c>
      <c r="H274" s="48">
        <f t="shared" si="9"/>
        <v>952389</v>
      </c>
    </row>
    <row r="275" spans="1:8" ht="15.75" x14ac:dyDescent="0.25">
      <c r="A275" s="42" t="s">
        <v>291</v>
      </c>
      <c r="B275" s="43" t="s">
        <v>8</v>
      </c>
      <c r="C275" s="44" t="str">
        <f t="shared" si="8"/>
        <v>THINER DISOLVENTEGLN</v>
      </c>
      <c r="D275" s="45">
        <v>1</v>
      </c>
      <c r="E275" s="46">
        <v>9.0000000000000011E-3</v>
      </c>
      <c r="F275" s="42">
        <v>20.13</v>
      </c>
      <c r="G275" s="47">
        <v>20337</v>
      </c>
      <c r="H275" s="48">
        <f t="shared" si="9"/>
        <v>183.03300000000002</v>
      </c>
    </row>
    <row r="276" spans="1:8" ht="15.75" x14ac:dyDescent="0.25">
      <c r="A276" s="42" t="s">
        <v>292</v>
      </c>
      <c r="B276" s="43" t="s">
        <v>3</v>
      </c>
      <c r="C276" s="44" t="str">
        <f t="shared" si="8"/>
        <v>TOMA DOBLE P-T AMBIA LUMINEXUND</v>
      </c>
      <c r="D276" s="45">
        <v>1</v>
      </c>
      <c r="E276" s="46">
        <v>153</v>
      </c>
      <c r="F276" s="42">
        <v>32413</v>
      </c>
      <c r="G276" s="47">
        <v>32739</v>
      </c>
      <c r="H276" s="48">
        <f t="shared" si="9"/>
        <v>5009067</v>
      </c>
    </row>
    <row r="277" spans="1:8" ht="15.75" x14ac:dyDescent="0.25">
      <c r="A277" s="42" t="s">
        <v>293</v>
      </c>
      <c r="B277" s="43" t="s">
        <v>3</v>
      </c>
      <c r="C277" s="44" t="str">
        <f t="shared" si="8"/>
        <v>TOMA DOBLE P-T LUNAREUND</v>
      </c>
      <c r="D277" s="45">
        <v>1</v>
      </c>
      <c r="E277" s="46">
        <v>210</v>
      </c>
      <c r="F277" s="42">
        <v>32413</v>
      </c>
      <c r="G277" s="47">
        <v>32739</v>
      </c>
      <c r="H277" s="48">
        <f t="shared" si="9"/>
        <v>6875190</v>
      </c>
    </row>
    <row r="278" spans="1:8" ht="15.75" x14ac:dyDescent="0.25">
      <c r="A278" s="42" t="s">
        <v>294</v>
      </c>
      <c r="B278" s="43" t="s">
        <v>3</v>
      </c>
      <c r="C278" s="44" t="str">
        <f t="shared" si="8"/>
        <v>TORN P/MAD 2 x 8 COBRIZADO R:1007UND</v>
      </c>
      <c r="D278" s="45">
        <v>1</v>
      </c>
      <c r="E278" s="46">
        <v>480</v>
      </c>
      <c r="F278" s="42">
        <v>340</v>
      </c>
      <c r="G278" s="47">
        <v>69</v>
      </c>
      <c r="H278" s="48">
        <f t="shared" si="9"/>
        <v>33120</v>
      </c>
    </row>
    <row r="279" spans="1:8" ht="15.75" x14ac:dyDescent="0.25">
      <c r="A279" s="42" t="s">
        <v>295</v>
      </c>
      <c r="B279" s="43" t="s">
        <v>3</v>
      </c>
      <c r="C279" s="44" t="str">
        <f t="shared" si="8"/>
        <v>TORN PAMPH 1 x 8 PAM PHILLIPSUND</v>
      </c>
      <c r="D279" s="45">
        <v>1</v>
      </c>
      <c r="E279" s="46">
        <v>7854</v>
      </c>
      <c r="F279" s="42">
        <v>256</v>
      </c>
      <c r="G279" s="47">
        <v>32</v>
      </c>
      <c r="H279" s="48">
        <f t="shared" si="9"/>
        <v>251328</v>
      </c>
    </row>
    <row r="280" spans="1:8" ht="15.75" x14ac:dyDescent="0.25">
      <c r="A280" s="42" t="s">
        <v>296</v>
      </c>
      <c r="B280" s="43" t="s">
        <v>3</v>
      </c>
      <c r="C280" s="44" t="str">
        <f t="shared" si="8"/>
        <v>TORN.PAMPHILLIPS 1/2" #8UND</v>
      </c>
      <c r="D280" s="45">
        <v>1</v>
      </c>
      <c r="E280" s="46">
        <v>6822</v>
      </c>
      <c r="F280" s="42">
        <v>208</v>
      </c>
      <c r="G280" s="47">
        <v>26</v>
      </c>
      <c r="H280" s="48">
        <f t="shared" si="9"/>
        <v>177372</v>
      </c>
    </row>
    <row r="281" spans="1:8" ht="15.75" x14ac:dyDescent="0.25">
      <c r="A281" s="42" t="s">
        <v>297</v>
      </c>
      <c r="B281" s="43" t="s">
        <v>3</v>
      </c>
      <c r="C281" s="44" t="str">
        <f t="shared" si="8"/>
        <v>TUB LAM CR CAL 20 (1"X1") TUBO DE 6.00 MTS 1"X1 "UND</v>
      </c>
      <c r="D281" s="45">
        <v>1</v>
      </c>
      <c r="E281" s="46">
        <v>3.3280000000000003</v>
      </c>
      <c r="F281" s="42">
        <v>1496.06</v>
      </c>
      <c r="G281" s="47">
        <v>11805</v>
      </c>
      <c r="H281" s="48">
        <f t="shared" si="9"/>
        <v>39287.040000000001</v>
      </c>
    </row>
    <row r="282" spans="1:8" ht="15.75" x14ac:dyDescent="0.25">
      <c r="A282" s="42" t="s">
        <v>298</v>
      </c>
      <c r="B282" s="43" t="s">
        <v>28</v>
      </c>
      <c r="C282" s="44" t="str">
        <f t="shared" si="8"/>
        <v>TUB PVC SANIT  8" NOVAFORT 200MMML</v>
      </c>
      <c r="D282" s="45">
        <v>1</v>
      </c>
      <c r="E282" s="46">
        <v>18</v>
      </c>
      <c r="F282" s="42">
        <v>39687</v>
      </c>
      <c r="G282" s="47">
        <v>40086</v>
      </c>
      <c r="H282" s="48">
        <f t="shared" si="9"/>
        <v>721548</v>
      </c>
    </row>
    <row r="283" spans="1:8" ht="15.75" x14ac:dyDescent="0.25">
      <c r="A283" s="42" t="s">
        <v>299</v>
      </c>
      <c r="B283" s="43" t="s">
        <v>28</v>
      </c>
      <c r="C283" s="44" t="str">
        <f t="shared" si="8"/>
        <v>TUB. PVC RDE11  3/4" PRES.ML</v>
      </c>
      <c r="D283" s="45">
        <v>1</v>
      </c>
      <c r="E283" s="46">
        <v>87.517499999999998</v>
      </c>
      <c r="F283" s="42">
        <v>3713.74</v>
      </c>
      <c r="G283" s="47">
        <v>3750</v>
      </c>
      <c r="H283" s="48">
        <f t="shared" si="9"/>
        <v>328190.625</v>
      </c>
    </row>
    <row r="284" spans="1:8" ht="15.75" x14ac:dyDescent="0.25">
      <c r="A284" s="42" t="s">
        <v>300</v>
      </c>
      <c r="B284" s="43" t="s">
        <v>28</v>
      </c>
      <c r="C284" s="44" t="str">
        <f t="shared" si="8"/>
        <v>TUB. PVC RDE21  1" PRES. ML</v>
      </c>
      <c r="D284" s="45">
        <v>1</v>
      </c>
      <c r="E284" s="46">
        <v>27</v>
      </c>
      <c r="F284" s="42">
        <v>5451</v>
      </c>
      <c r="G284" s="47">
        <v>3671</v>
      </c>
      <c r="H284" s="48">
        <f t="shared" si="9"/>
        <v>99117</v>
      </c>
    </row>
    <row r="285" spans="1:8" ht="15.75" x14ac:dyDescent="0.25">
      <c r="A285" s="42" t="s">
        <v>301</v>
      </c>
      <c r="B285" s="43" t="s">
        <v>28</v>
      </c>
      <c r="C285" s="44" t="str">
        <f t="shared" si="8"/>
        <v>TUB.ACE CARBON D=1" SCHEDULE 40ML</v>
      </c>
      <c r="D285" s="45">
        <v>1</v>
      </c>
      <c r="E285" s="46">
        <v>4.5</v>
      </c>
      <c r="F285" s="42">
        <v>7749.5</v>
      </c>
      <c r="G285" s="47">
        <v>15655</v>
      </c>
      <c r="H285" s="48">
        <f t="shared" si="9"/>
        <v>70447.5</v>
      </c>
    </row>
    <row r="286" spans="1:8" ht="15.75" x14ac:dyDescent="0.25">
      <c r="A286" s="42" t="s">
        <v>302</v>
      </c>
      <c r="B286" s="43" t="s">
        <v>3</v>
      </c>
      <c r="C286" s="44" t="str">
        <f t="shared" si="8"/>
        <v>TUBERÍA EMT 1/2"UND</v>
      </c>
      <c r="D286" s="45">
        <v>1</v>
      </c>
      <c r="E286" s="46">
        <v>606.21</v>
      </c>
      <c r="F286" s="42">
        <v>18042.68</v>
      </c>
      <c r="G286" s="47">
        <v>10913</v>
      </c>
      <c r="H286" s="48">
        <f t="shared" si="9"/>
        <v>6615569.7300000004</v>
      </c>
    </row>
    <row r="287" spans="1:8" ht="15.75" x14ac:dyDescent="0.25">
      <c r="A287" s="42" t="s">
        <v>303</v>
      </c>
      <c r="B287" s="43" t="s">
        <v>3</v>
      </c>
      <c r="C287" s="44" t="str">
        <f t="shared" si="8"/>
        <v>TUBERIA GALVANIZADA 1 1/2" USO AGUAUND</v>
      </c>
      <c r="D287" s="45">
        <v>1</v>
      </c>
      <c r="E287" s="46">
        <v>6.12</v>
      </c>
      <c r="F287" s="42">
        <v>19849.88</v>
      </c>
      <c r="G287" s="47">
        <v>117937</v>
      </c>
      <c r="H287" s="48">
        <f t="shared" si="9"/>
        <v>721774.44000000006</v>
      </c>
    </row>
    <row r="288" spans="1:8" ht="15.75" x14ac:dyDescent="0.25">
      <c r="A288" s="42" t="s">
        <v>304</v>
      </c>
      <c r="B288" s="43" t="s">
        <v>28</v>
      </c>
      <c r="C288" s="44" t="str">
        <f t="shared" si="8"/>
        <v>TUBERIA GALVANIZADA 4" USO AGUA-ROSCADAML</v>
      </c>
      <c r="D288" s="45">
        <v>1</v>
      </c>
      <c r="E288" s="46">
        <v>220</v>
      </c>
      <c r="F288" s="42">
        <v>37648</v>
      </c>
      <c r="G288" s="47">
        <v>38026</v>
      </c>
      <c r="H288" s="48">
        <f t="shared" si="9"/>
        <v>8365720</v>
      </c>
    </row>
    <row r="289" spans="1:8" ht="15.75" x14ac:dyDescent="0.25">
      <c r="A289" s="42" t="s">
        <v>305</v>
      </c>
      <c r="B289" s="43" t="s">
        <v>28</v>
      </c>
      <c r="C289" s="44" t="str">
        <f t="shared" si="8"/>
        <v>TUBO ALUMINIO D=1" x6MML</v>
      </c>
      <c r="D289" s="45">
        <v>1</v>
      </c>
      <c r="E289" s="46">
        <v>48</v>
      </c>
      <c r="F289" s="42">
        <v>2165</v>
      </c>
      <c r="G289" s="47">
        <v>4374</v>
      </c>
      <c r="H289" s="48">
        <f t="shared" si="9"/>
        <v>209952</v>
      </c>
    </row>
    <row r="290" spans="1:8" ht="15.75" x14ac:dyDescent="0.25">
      <c r="A290" s="42" t="s">
        <v>306</v>
      </c>
      <c r="B290" s="43" t="s">
        <v>3</v>
      </c>
      <c r="C290" s="44" t="str">
        <f t="shared" si="8"/>
        <v>TUBO EMT 3/4" X 3 MT COLMENAUND</v>
      </c>
      <c r="D290" s="45">
        <v>1</v>
      </c>
      <c r="E290" s="46">
        <v>592.18399999999997</v>
      </c>
      <c r="F290" s="42">
        <v>13289</v>
      </c>
      <c r="G290" s="47">
        <v>13423</v>
      </c>
      <c r="H290" s="48">
        <f t="shared" si="9"/>
        <v>7948885.8319999995</v>
      </c>
    </row>
    <row r="291" spans="1:8" ht="15.75" x14ac:dyDescent="0.25">
      <c r="A291" s="42" t="s">
        <v>307</v>
      </c>
      <c r="B291" s="43" t="s">
        <v>3</v>
      </c>
      <c r="C291" s="44" t="str">
        <f t="shared" si="8"/>
        <v>TUBO EMT 3/4"X 3 MT"UND</v>
      </c>
      <c r="D291" s="45">
        <v>1</v>
      </c>
      <c r="E291" s="46">
        <v>317.14</v>
      </c>
      <c r="F291" s="42">
        <v>22192.63</v>
      </c>
      <c r="G291" s="47">
        <v>13423</v>
      </c>
      <c r="H291" s="48">
        <f t="shared" si="9"/>
        <v>4256970.22</v>
      </c>
    </row>
    <row r="292" spans="1:8" ht="15.75" x14ac:dyDescent="0.25">
      <c r="A292" s="42" t="s">
        <v>308</v>
      </c>
      <c r="B292" s="43" t="s">
        <v>3</v>
      </c>
      <c r="C292" s="44" t="str">
        <f t="shared" si="8"/>
        <v>TUBO GALV. 1" *6.0MUND</v>
      </c>
      <c r="D292" s="45">
        <v>1</v>
      </c>
      <c r="E292" s="46">
        <v>5</v>
      </c>
      <c r="F292" s="42">
        <v>6173</v>
      </c>
      <c r="G292" s="47">
        <v>12470</v>
      </c>
      <c r="H292" s="48">
        <f t="shared" si="9"/>
        <v>62350</v>
      </c>
    </row>
    <row r="293" spans="1:8" ht="15.75" x14ac:dyDescent="0.25">
      <c r="A293" s="42" t="s">
        <v>309</v>
      </c>
      <c r="B293" s="43" t="s">
        <v>3</v>
      </c>
      <c r="C293" s="44" t="str">
        <f t="shared" si="8"/>
        <v>TUBO GALV. 2" CON ROSCA USO AGUAUND</v>
      </c>
      <c r="D293" s="45">
        <v>1</v>
      </c>
      <c r="E293" s="46">
        <v>17</v>
      </c>
      <c r="F293" s="42">
        <v>26244.09</v>
      </c>
      <c r="G293" s="47">
        <v>155928</v>
      </c>
      <c r="H293" s="48">
        <f t="shared" si="9"/>
        <v>2650776</v>
      </c>
    </row>
    <row r="294" spans="1:8" ht="15.75" x14ac:dyDescent="0.25">
      <c r="A294" s="42" t="s">
        <v>310</v>
      </c>
      <c r="B294" s="43" t="s">
        <v>3</v>
      </c>
      <c r="C294" s="44" t="str">
        <f t="shared" si="8"/>
        <v>TUBO GALV. 2" DE 6 MLUND</v>
      </c>
      <c r="D294" s="45">
        <v>1</v>
      </c>
      <c r="E294" s="46">
        <v>72.8</v>
      </c>
      <c r="F294" s="42">
        <v>18809.2</v>
      </c>
      <c r="G294" s="47">
        <v>94991</v>
      </c>
      <c r="H294" s="48">
        <f t="shared" si="9"/>
        <v>6915344.7999999998</v>
      </c>
    </row>
    <row r="295" spans="1:8" ht="15.75" x14ac:dyDescent="0.25">
      <c r="A295" s="42" t="s">
        <v>311</v>
      </c>
      <c r="B295" s="43" t="s">
        <v>28</v>
      </c>
      <c r="C295" s="44" t="str">
        <f t="shared" si="8"/>
        <v>TUBO PRS 1 RDE-21ML</v>
      </c>
      <c r="D295" s="45">
        <v>1</v>
      </c>
      <c r="E295" s="46">
        <v>6</v>
      </c>
      <c r="F295" s="42">
        <v>3634</v>
      </c>
      <c r="G295" s="47">
        <v>3671</v>
      </c>
      <c r="H295" s="48">
        <f t="shared" si="9"/>
        <v>22026</v>
      </c>
    </row>
    <row r="296" spans="1:8" ht="15.75" x14ac:dyDescent="0.25">
      <c r="A296" s="42" t="s">
        <v>312</v>
      </c>
      <c r="B296" s="43" t="s">
        <v>28</v>
      </c>
      <c r="C296" s="44" t="str">
        <f t="shared" si="8"/>
        <v>TUBO PRS 2 RDE-26 UMML</v>
      </c>
      <c r="D296" s="45">
        <v>1</v>
      </c>
      <c r="E296" s="46">
        <v>30.6</v>
      </c>
      <c r="F296" s="42">
        <v>6311.76</v>
      </c>
      <c r="G296" s="47">
        <v>6250</v>
      </c>
      <c r="H296" s="48">
        <f t="shared" si="9"/>
        <v>191250</v>
      </c>
    </row>
    <row r="297" spans="1:8" ht="15.75" x14ac:dyDescent="0.25">
      <c r="A297" s="42" t="s">
        <v>313</v>
      </c>
      <c r="B297" s="43" t="s">
        <v>3</v>
      </c>
      <c r="C297" s="44" t="str">
        <f t="shared" si="8"/>
        <v>TUBO PVC ,1/2" X 3 MTSUND</v>
      </c>
      <c r="D297" s="45">
        <v>1</v>
      </c>
      <c r="E297" s="46">
        <v>178</v>
      </c>
      <c r="F297" s="42">
        <v>17924</v>
      </c>
      <c r="G297" s="47">
        <v>9052</v>
      </c>
      <c r="H297" s="48">
        <f t="shared" si="9"/>
        <v>1611256</v>
      </c>
    </row>
    <row r="298" spans="1:8" ht="15.75" x14ac:dyDescent="0.25">
      <c r="A298" s="42" t="s">
        <v>314</v>
      </c>
      <c r="B298" s="43" t="s">
        <v>3</v>
      </c>
      <c r="C298" s="44" t="str">
        <f t="shared" si="8"/>
        <v>TUBO PVC 1" x 3 MTSUND</v>
      </c>
      <c r="D298" s="45">
        <v>1</v>
      </c>
      <c r="E298" s="46">
        <v>100.79737499999999</v>
      </c>
      <c r="F298" s="42">
        <v>11443.83</v>
      </c>
      <c r="G298" s="47">
        <v>16430</v>
      </c>
      <c r="H298" s="48">
        <f t="shared" si="9"/>
        <v>1656100.8712499999</v>
      </c>
    </row>
    <row r="299" spans="1:8" ht="15.75" x14ac:dyDescent="0.25">
      <c r="A299" s="42" t="s">
        <v>315</v>
      </c>
      <c r="B299" s="43" t="s">
        <v>28</v>
      </c>
      <c r="C299" s="44" t="str">
        <f t="shared" si="8"/>
        <v>TUBO SANIT PVC 2" ML</v>
      </c>
      <c r="D299" s="45">
        <v>1</v>
      </c>
      <c r="E299" s="46">
        <v>26.000519999999998</v>
      </c>
      <c r="F299" s="42">
        <v>6616.13</v>
      </c>
      <c r="G299" s="47">
        <v>6682</v>
      </c>
      <c r="H299" s="48">
        <f t="shared" si="9"/>
        <v>173735.47464</v>
      </c>
    </row>
    <row r="300" spans="1:8" ht="15.75" x14ac:dyDescent="0.25">
      <c r="A300" s="42" t="s">
        <v>316</v>
      </c>
      <c r="B300" s="43" t="s">
        <v>28</v>
      </c>
      <c r="C300" s="44" t="str">
        <f t="shared" si="8"/>
        <v>TUBO SANIT PVC 3 ML</v>
      </c>
      <c r="D300" s="45">
        <v>1</v>
      </c>
      <c r="E300" s="46">
        <v>66.205463999999992</v>
      </c>
      <c r="F300" s="42">
        <v>8589.17</v>
      </c>
      <c r="G300" s="47">
        <v>8675</v>
      </c>
      <c r="H300" s="48">
        <f t="shared" si="9"/>
        <v>574332.40019999992</v>
      </c>
    </row>
    <row r="301" spans="1:8" ht="15.75" x14ac:dyDescent="0.25">
      <c r="A301" s="42" t="s">
        <v>317</v>
      </c>
      <c r="B301" s="43" t="s">
        <v>28</v>
      </c>
      <c r="C301" s="44" t="str">
        <f t="shared" si="8"/>
        <v>TUBO SANIT PVC 4"ML</v>
      </c>
      <c r="D301" s="45">
        <v>1</v>
      </c>
      <c r="E301" s="46">
        <v>266.05160000000001</v>
      </c>
      <c r="F301" s="42">
        <v>17649.52</v>
      </c>
      <c r="G301" s="47">
        <v>17823</v>
      </c>
      <c r="H301" s="48">
        <f t="shared" si="9"/>
        <v>4741837.6667999998</v>
      </c>
    </row>
    <row r="302" spans="1:8" ht="15.75" x14ac:dyDescent="0.25">
      <c r="A302" s="42" t="s">
        <v>318</v>
      </c>
      <c r="B302" s="43" t="s">
        <v>28</v>
      </c>
      <c r="C302" s="44" t="str">
        <f t="shared" si="8"/>
        <v>TUBO SANIT PVC 6" ML</v>
      </c>
      <c r="D302" s="45">
        <v>1</v>
      </c>
      <c r="E302" s="46">
        <v>222.48000000000002</v>
      </c>
      <c r="F302" s="42">
        <v>34942.75</v>
      </c>
      <c r="G302" s="47">
        <v>34266</v>
      </c>
      <c r="H302" s="48">
        <f t="shared" si="9"/>
        <v>7623499.6800000006</v>
      </c>
    </row>
    <row r="303" spans="1:8" ht="15.75" x14ac:dyDescent="0.25">
      <c r="A303" s="42" t="s">
        <v>319</v>
      </c>
      <c r="B303" s="43" t="s">
        <v>28</v>
      </c>
      <c r="C303" s="44" t="str">
        <f t="shared" si="8"/>
        <v>TUBO VENT-LLV. PVC 2ML</v>
      </c>
      <c r="D303" s="45">
        <v>1</v>
      </c>
      <c r="E303" s="46">
        <v>262.05239999999998</v>
      </c>
      <c r="F303" s="42">
        <v>5492.09</v>
      </c>
      <c r="G303" s="47">
        <v>5546</v>
      </c>
      <c r="H303" s="48">
        <f t="shared" si="9"/>
        <v>1453342.6103999999</v>
      </c>
    </row>
    <row r="304" spans="1:8" ht="15.75" x14ac:dyDescent="0.25">
      <c r="A304" s="42" t="s">
        <v>320</v>
      </c>
      <c r="B304" s="43" t="s">
        <v>28</v>
      </c>
      <c r="C304" s="44" t="str">
        <f t="shared" si="8"/>
        <v>TUBO VENT-LLV. PVC 4ML</v>
      </c>
      <c r="D304" s="45">
        <v>1</v>
      </c>
      <c r="E304" s="46">
        <v>180.036</v>
      </c>
      <c r="F304" s="42">
        <v>10675.13</v>
      </c>
      <c r="G304" s="47">
        <v>10780</v>
      </c>
      <c r="H304" s="48">
        <f t="shared" si="9"/>
        <v>1940788.08</v>
      </c>
    </row>
    <row r="305" spans="1:8" ht="15.75" x14ac:dyDescent="0.25">
      <c r="A305" s="42" t="s">
        <v>321</v>
      </c>
      <c r="B305" s="43" t="s">
        <v>3</v>
      </c>
      <c r="C305" s="44" t="str">
        <f t="shared" si="8"/>
        <v>UNION 3/4" EMT COLMENAUND</v>
      </c>
      <c r="D305" s="45">
        <v>1</v>
      </c>
      <c r="E305" s="46">
        <v>1566</v>
      </c>
      <c r="F305" s="42">
        <v>1236</v>
      </c>
      <c r="G305" s="47">
        <v>624</v>
      </c>
      <c r="H305" s="48">
        <f t="shared" si="9"/>
        <v>977184</v>
      </c>
    </row>
    <row r="306" spans="1:8" ht="15.75" x14ac:dyDescent="0.25">
      <c r="A306" s="42" t="s">
        <v>322</v>
      </c>
      <c r="B306" s="43" t="s">
        <v>3</v>
      </c>
      <c r="C306" s="44" t="str">
        <f t="shared" si="8"/>
        <v>UNION REP PVC U-Z 4 GRUND</v>
      </c>
      <c r="D306" s="45">
        <v>1</v>
      </c>
      <c r="E306" s="46">
        <v>4</v>
      </c>
      <c r="F306" s="42">
        <v>11166</v>
      </c>
      <c r="G306" s="47">
        <v>5639</v>
      </c>
      <c r="H306" s="48">
        <f t="shared" si="9"/>
        <v>22556</v>
      </c>
    </row>
    <row r="307" spans="1:8" ht="15.75" x14ac:dyDescent="0.25">
      <c r="A307" s="42" t="s">
        <v>323</v>
      </c>
      <c r="B307" s="43" t="s">
        <v>3</v>
      </c>
      <c r="C307" s="44" t="str">
        <f t="shared" si="8"/>
        <v>UNION SAN PVC 4UND</v>
      </c>
      <c r="D307" s="45">
        <v>1</v>
      </c>
      <c r="E307" s="46">
        <v>20</v>
      </c>
      <c r="F307" s="42">
        <v>4518</v>
      </c>
      <c r="G307" s="47">
        <v>4563</v>
      </c>
      <c r="H307" s="48">
        <f t="shared" si="9"/>
        <v>91260</v>
      </c>
    </row>
    <row r="308" spans="1:8" ht="15.75" x14ac:dyDescent="0.25">
      <c r="A308" s="42" t="s">
        <v>324</v>
      </c>
      <c r="B308" s="43" t="s">
        <v>3</v>
      </c>
      <c r="C308" s="44" t="str">
        <f t="shared" si="8"/>
        <v>UPS TRIFASICA 4KVAUND</v>
      </c>
      <c r="D308" s="45">
        <v>1</v>
      </c>
      <c r="E308" s="46">
        <v>1</v>
      </c>
      <c r="F308" s="42">
        <v>37824630</v>
      </c>
      <c r="G308" s="47">
        <v>38204768</v>
      </c>
      <c r="H308" s="48">
        <f t="shared" si="9"/>
        <v>38204768</v>
      </c>
    </row>
    <row r="309" spans="1:8" ht="15.75" x14ac:dyDescent="0.25">
      <c r="A309" s="42" t="s">
        <v>325</v>
      </c>
      <c r="B309" s="43" t="s">
        <v>3</v>
      </c>
      <c r="C309" s="44" t="str">
        <f t="shared" si="8"/>
        <v>VALVULA C.METALICO 1"UND</v>
      </c>
      <c r="D309" s="45">
        <v>1</v>
      </c>
      <c r="E309" s="46">
        <v>4</v>
      </c>
      <c r="F309" s="42">
        <v>21618</v>
      </c>
      <c r="G309" s="47">
        <v>21835</v>
      </c>
      <c r="H309" s="48">
        <f t="shared" si="9"/>
        <v>87340</v>
      </c>
    </row>
    <row r="310" spans="1:8" ht="15.75" x14ac:dyDescent="0.25">
      <c r="A310" s="42" t="s">
        <v>326</v>
      </c>
      <c r="B310" s="43" t="s">
        <v>3</v>
      </c>
      <c r="C310" s="44" t="str">
        <f t="shared" si="8"/>
        <v>VALVULA C.METALICO 2"UND</v>
      </c>
      <c r="D310" s="45">
        <v>1</v>
      </c>
      <c r="E310" s="46">
        <v>2</v>
      </c>
      <c r="F310" s="42">
        <v>251443</v>
      </c>
      <c r="G310" s="47">
        <v>253970</v>
      </c>
      <c r="H310" s="48">
        <f t="shared" si="9"/>
        <v>507940</v>
      </c>
    </row>
    <row r="311" spans="1:8" ht="15.75" x14ac:dyDescent="0.25">
      <c r="A311" s="42" t="s">
        <v>327</v>
      </c>
      <c r="B311" s="43" t="s">
        <v>3</v>
      </c>
      <c r="C311" s="44" t="str">
        <f t="shared" si="8"/>
        <v>VALVULA C.METALICO 4"UND</v>
      </c>
      <c r="D311" s="45">
        <v>1</v>
      </c>
      <c r="E311" s="46">
        <v>2</v>
      </c>
      <c r="F311" s="42">
        <v>1414957</v>
      </c>
      <c r="G311" s="47">
        <v>1429177</v>
      </c>
      <c r="H311" s="48">
        <f t="shared" si="9"/>
        <v>2858354</v>
      </c>
    </row>
    <row r="312" spans="1:8" ht="15.75" x14ac:dyDescent="0.25">
      <c r="A312" s="42" t="s">
        <v>328</v>
      </c>
      <c r="B312" s="43" t="s">
        <v>11</v>
      </c>
      <c r="C312" s="44" t="str">
        <f t="shared" si="8"/>
        <v>VAR.CUADR.DE 1/2-12MMX6MKLS</v>
      </c>
      <c r="D312" s="45">
        <v>1</v>
      </c>
      <c r="E312" s="46">
        <v>304</v>
      </c>
      <c r="F312" s="42">
        <v>11024</v>
      </c>
      <c r="G312" s="47">
        <v>1392</v>
      </c>
      <c r="H312" s="48">
        <f t="shared" si="9"/>
        <v>423168</v>
      </c>
    </row>
    <row r="313" spans="1:8" ht="15.75" x14ac:dyDescent="0.25">
      <c r="A313" s="42" t="s">
        <v>329</v>
      </c>
      <c r="B313" s="43" t="s">
        <v>3</v>
      </c>
      <c r="C313" s="44" t="str">
        <f t="shared" si="8"/>
        <v>VARETA 2"x2"x3MUND</v>
      </c>
      <c r="D313" s="45">
        <v>1</v>
      </c>
      <c r="E313" s="46">
        <v>2953.7</v>
      </c>
      <c r="F313" s="42">
        <v>8391.81</v>
      </c>
      <c r="G313" s="47">
        <v>3100</v>
      </c>
      <c r="H313" s="48">
        <f t="shared" si="9"/>
        <v>9156470</v>
      </c>
    </row>
    <row r="314" spans="1:8" ht="15.75" x14ac:dyDescent="0.25">
      <c r="A314" s="42" t="s">
        <v>330</v>
      </c>
      <c r="B314" s="43" t="s">
        <v>144</v>
      </c>
      <c r="C314" s="44" t="str">
        <f t="shared" si="8"/>
        <v>VENTANA ALUMINIO MOD=38-31 PERFILERIAM2</v>
      </c>
      <c r="D314" s="45">
        <v>1</v>
      </c>
      <c r="E314" s="46">
        <v>845.25</v>
      </c>
      <c r="F314" s="42">
        <v>92572</v>
      </c>
      <c r="G314" s="47">
        <v>93502</v>
      </c>
      <c r="H314" s="48">
        <f t="shared" si="9"/>
        <v>79032565.5</v>
      </c>
    </row>
    <row r="315" spans="1:8" ht="15.75" x14ac:dyDescent="0.25">
      <c r="A315" s="42" t="s">
        <v>331</v>
      </c>
      <c r="B315" s="43" t="s">
        <v>3</v>
      </c>
      <c r="C315" s="44" t="str">
        <f t="shared" si="8"/>
        <v>VENTILADOR AXIAL 220V-1F-60HZ 800CFM. INCLUYE MATERIAL DE INSTALACIÓN.UND</v>
      </c>
      <c r="D315" s="45">
        <v>1</v>
      </c>
      <c r="E315" s="46">
        <v>26</v>
      </c>
      <c r="F315" s="42">
        <v>441990</v>
      </c>
      <c r="G315" s="47">
        <v>446432</v>
      </c>
      <c r="H315" s="48">
        <f t="shared" si="9"/>
        <v>11607232</v>
      </c>
    </row>
    <row r="316" spans="1:8" ht="15.75" x14ac:dyDescent="0.25">
      <c r="A316" s="42" t="s">
        <v>332</v>
      </c>
      <c r="B316" s="43" t="s">
        <v>11</v>
      </c>
      <c r="C316" s="44" t="str">
        <f t="shared" si="8"/>
        <v>VENTONITA PREPARACIONKLS</v>
      </c>
      <c r="D316" s="45">
        <v>1</v>
      </c>
      <c r="E316" s="46">
        <v>45350</v>
      </c>
      <c r="F316" s="42">
        <v>21200</v>
      </c>
      <c r="G316" s="47">
        <v>428</v>
      </c>
      <c r="H316" s="48">
        <f t="shared" si="9"/>
        <v>19409800</v>
      </c>
    </row>
    <row r="317" spans="1:8" ht="15.75" x14ac:dyDescent="0.25">
      <c r="A317" s="42" t="s">
        <v>333</v>
      </c>
      <c r="B317" s="43" t="s">
        <v>144</v>
      </c>
      <c r="C317" s="44" t="str">
        <f t="shared" si="8"/>
        <v>VID.LAM BRON4MM+4MMCLARO VIDRIO DE SEGURIDADM2</v>
      </c>
      <c r="D317" s="45">
        <v>1</v>
      </c>
      <c r="E317" s="46">
        <v>13.5</v>
      </c>
      <c r="F317" s="42">
        <v>145856.70000000001</v>
      </c>
      <c r="G317" s="47">
        <v>163692</v>
      </c>
      <c r="H317" s="48">
        <f t="shared" si="9"/>
        <v>2209842</v>
      </c>
    </row>
    <row r="318" spans="1:8" ht="15.75" x14ac:dyDescent="0.25">
      <c r="A318" s="42" t="s">
        <v>334</v>
      </c>
      <c r="B318" s="43" t="s">
        <v>144</v>
      </c>
      <c r="C318" s="44" t="str">
        <f t="shared" si="8"/>
        <v>VIDRIO TRANSP. 4 MMM2</v>
      </c>
      <c r="D318" s="45">
        <v>1</v>
      </c>
      <c r="E318" s="46">
        <v>834</v>
      </c>
      <c r="F318" s="42">
        <v>25537</v>
      </c>
      <c r="G318" s="47">
        <v>25794</v>
      </c>
      <c r="H318" s="48">
        <f t="shared" si="9"/>
        <v>21512196</v>
      </c>
    </row>
    <row r="319" spans="1:8" ht="15.75" x14ac:dyDescent="0.25">
      <c r="A319" s="42" t="s">
        <v>335</v>
      </c>
      <c r="B319" s="43" t="s">
        <v>8</v>
      </c>
      <c r="C319" s="44" t="str">
        <f t="shared" si="8"/>
        <v>VINILO ACRILTEX TIPO 2GLN</v>
      </c>
      <c r="D319" s="45">
        <v>1</v>
      </c>
      <c r="E319" s="46">
        <v>20</v>
      </c>
      <c r="F319" s="42">
        <v>1999.76</v>
      </c>
      <c r="G319" s="47">
        <v>50496</v>
      </c>
      <c r="H319" s="48">
        <f t="shared" si="9"/>
        <v>1009920</v>
      </c>
    </row>
    <row r="320" spans="1:8" ht="15.75" x14ac:dyDescent="0.25">
      <c r="A320" s="42" t="s">
        <v>336</v>
      </c>
      <c r="B320" s="43" t="s">
        <v>8</v>
      </c>
      <c r="C320" s="44" t="str">
        <f t="shared" si="8"/>
        <v>VINILO TIPO 1GLN</v>
      </c>
      <c r="D320" s="45">
        <v>1</v>
      </c>
      <c r="E320" s="46">
        <v>534.29000000000008</v>
      </c>
      <c r="F320" s="42">
        <v>2425.5100000000002</v>
      </c>
      <c r="G320" s="47">
        <v>48513</v>
      </c>
      <c r="H320" s="48">
        <f t="shared" si="9"/>
        <v>25920010.770000003</v>
      </c>
    </row>
    <row r="321" spans="1:8" ht="15.75" x14ac:dyDescent="0.25">
      <c r="A321" s="42" t="s">
        <v>337</v>
      </c>
      <c r="B321" s="43" t="s">
        <v>11</v>
      </c>
      <c r="C321" s="44" t="str">
        <f t="shared" si="8"/>
        <v>WAIPEKLS</v>
      </c>
      <c r="D321" s="45">
        <v>1</v>
      </c>
      <c r="E321" s="46">
        <v>21.8</v>
      </c>
      <c r="F321" s="42">
        <v>589.29999999999995</v>
      </c>
      <c r="G321" s="47">
        <v>5952</v>
      </c>
      <c r="H321" s="48">
        <f t="shared" si="9"/>
        <v>129753.60000000001</v>
      </c>
    </row>
    <row r="322" spans="1:8" ht="15.75" x14ac:dyDescent="0.25">
      <c r="A322" s="42" t="s">
        <v>338</v>
      </c>
      <c r="B322" s="43" t="s">
        <v>22</v>
      </c>
      <c r="C322" s="44" t="str">
        <f t="shared" si="8"/>
        <v>WASH PRIMERLTS</v>
      </c>
      <c r="D322" s="45">
        <v>1</v>
      </c>
      <c r="E322" s="46">
        <v>48.4</v>
      </c>
      <c r="F322" s="42">
        <v>2922</v>
      </c>
      <c r="G322" s="47">
        <v>11805</v>
      </c>
      <c r="H322" s="48">
        <f t="shared" si="9"/>
        <v>571362</v>
      </c>
    </row>
    <row r="323" spans="1:8" ht="15.75" x14ac:dyDescent="0.25">
      <c r="A323" s="42" t="s">
        <v>339</v>
      </c>
      <c r="B323" s="43" t="s">
        <v>3</v>
      </c>
      <c r="C323" s="44" t="str">
        <f t="shared" si="8"/>
        <v>WIFIUND</v>
      </c>
      <c r="D323" s="45">
        <v>1</v>
      </c>
      <c r="E323" s="46">
        <v>20</v>
      </c>
      <c r="F323" s="42">
        <v>771027</v>
      </c>
      <c r="G323" s="47">
        <v>778776</v>
      </c>
      <c r="H323" s="48">
        <f t="shared" si="9"/>
        <v>15575520</v>
      </c>
    </row>
    <row r="324" spans="1:8" ht="15.75" x14ac:dyDescent="0.25">
      <c r="A324" s="42" t="s">
        <v>340</v>
      </c>
      <c r="B324" s="43" t="s">
        <v>3</v>
      </c>
      <c r="C324" s="44" t="str">
        <f t="shared" si="8"/>
        <v>YEE SAN PVC 2x3x2 D-RUND</v>
      </c>
      <c r="D324" s="45">
        <v>1</v>
      </c>
      <c r="E324" s="46">
        <v>23</v>
      </c>
      <c r="F324" s="42">
        <v>17071</v>
      </c>
      <c r="G324" s="47">
        <v>17243</v>
      </c>
      <c r="H324" s="48">
        <f t="shared" si="9"/>
        <v>396589</v>
      </c>
    </row>
    <row r="325" spans="1:8" ht="15.75" x14ac:dyDescent="0.25">
      <c r="A325" s="42" t="s">
        <v>341</v>
      </c>
      <c r="B325" s="43" t="s">
        <v>3</v>
      </c>
      <c r="C325" s="44" t="str">
        <f t="shared" si="8"/>
        <v>YEE SAN PVC 3"UND</v>
      </c>
      <c r="D325" s="45">
        <v>1</v>
      </c>
      <c r="E325" s="46">
        <v>12</v>
      </c>
      <c r="F325" s="42">
        <v>26104</v>
      </c>
      <c r="G325" s="47">
        <v>26366</v>
      </c>
      <c r="H325" s="48">
        <f t="shared" si="9"/>
        <v>316392</v>
      </c>
    </row>
    <row r="326" spans="1:8" ht="15.75" x14ac:dyDescent="0.25">
      <c r="A326" s="42" t="s">
        <v>342</v>
      </c>
      <c r="B326" s="43" t="s">
        <v>3</v>
      </c>
      <c r="C326" s="44" t="str">
        <f t="shared" si="8"/>
        <v>YEE SAN PVC 4 DOBUND</v>
      </c>
      <c r="D326" s="45">
        <v>1</v>
      </c>
      <c r="E326" s="46">
        <v>2</v>
      </c>
      <c r="F326" s="42">
        <v>27403</v>
      </c>
      <c r="G326" s="47">
        <v>27678</v>
      </c>
      <c r="H326" s="48">
        <f t="shared" si="9"/>
        <v>55356</v>
      </c>
    </row>
    <row r="327" spans="1:8" ht="15.75" x14ac:dyDescent="0.25">
      <c r="A327" s="42" t="s">
        <v>342</v>
      </c>
      <c r="B327" s="43" t="s">
        <v>3</v>
      </c>
      <c r="C327" s="44" t="str">
        <f t="shared" si="8"/>
        <v>YEE SAN PVC 4 DOBUND</v>
      </c>
      <c r="D327" s="45">
        <v>1</v>
      </c>
      <c r="E327" s="46">
        <v>42</v>
      </c>
      <c r="F327" s="42">
        <v>27403</v>
      </c>
      <c r="G327" s="47">
        <v>27678</v>
      </c>
      <c r="H327" s="48">
        <f t="shared" si="9"/>
        <v>1162476</v>
      </c>
    </row>
    <row r="330" spans="1:8" ht="16.5" x14ac:dyDescent="0.25">
      <c r="A330" s="34" t="s">
        <v>343</v>
      </c>
      <c r="H330" s="36">
        <f>SUM(H331:H360)</f>
        <v>1342849902.4332459</v>
      </c>
    </row>
    <row r="331" spans="1:8" x14ac:dyDescent="0.25">
      <c r="A331" s="37" t="s">
        <v>2</v>
      </c>
      <c r="B331" s="38" t="s">
        <v>3</v>
      </c>
      <c r="C331" s="39"/>
      <c r="D331" s="40"/>
      <c r="E331" s="37" t="str">
        <f>IF($B$3&gt;1,"CANT.  / " &amp;$B$1,"CANT.")</f>
        <v>CANT.</v>
      </c>
      <c r="F331" s="40"/>
      <c r="G331" s="37" t="s">
        <v>5</v>
      </c>
      <c r="H331" s="41" t="str">
        <f>IF($B$3&gt;1,"VR.  / " &amp;$B$1,"VR.TOTAL")</f>
        <v>VR.TOTAL</v>
      </c>
    </row>
    <row r="332" spans="1:8" ht="15.75" x14ac:dyDescent="0.25">
      <c r="A332" s="42" t="s">
        <v>344</v>
      </c>
      <c r="B332" s="43" t="s">
        <v>345</v>
      </c>
      <c r="C332" s="44" t="str">
        <f t="shared" ref="C332:C360" si="10">A332&amp;B332</f>
        <v>M.O. ALB. ACABADOS 1 AYUDANTE-1 OFIHC</v>
      </c>
      <c r="D332" s="45">
        <v>2</v>
      </c>
      <c r="E332" s="46">
        <v>3371.34</v>
      </c>
      <c r="F332" s="42">
        <v>17147.2</v>
      </c>
      <c r="G332" s="47">
        <v>21649</v>
      </c>
      <c r="H332" s="48">
        <f t="shared" ref="H332:H360" si="11">E332*G332</f>
        <v>72986139.659999996</v>
      </c>
    </row>
    <row r="333" spans="1:8" ht="15.75" x14ac:dyDescent="0.25">
      <c r="A333" s="42" t="s">
        <v>346</v>
      </c>
      <c r="B333" s="43" t="s">
        <v>345</v>
      </c>
      <c r="C333" s="44" t="str">
        <f t="shared" si="10"/>
        <v>M.O. ALB. ACABADOS 2 AYUDANTE-1 OFIHC</v>
      </c>
      <c r="D333" s="45">
        <v>2</v>
      </c>
      <c r="E333" s="46">
        <v>2.5499999999999998</v>
      </c>
      <c r="F333" s="42">
        <v>24280.25</v>
      </c>
      <c r="G333" s="47">
        <v>28852</v>
      </c>
      <c r="H333" s="48">
        <f t="shared" si="11"/>
        <v>73572.599999999991</v>
      </c>
    </row>
    <row r="334" spans="1:8" ht="15.75" x14ac:dyDescent="0.25">
      <c r="A334" s="42" t="s">
        <v>347</v>
      </c>
      <c r="B334" s="43" t="s">
        <v>345</v>
      </c>
      <c r="C334" s="44" t="str">
        <f t="shared" si="10"/>
        <v>M.O. ALBANILERIA 1 AYUDANTEHC</v>
      </c>
      <c r="D334" s="45">
        <v>2</v>
      </c>
      <c r="E334" s="46">
        <v>26542.618399999996</v>
      </c>
      <c r="F334" s="42">
        <v>2496.5500000000002</v>
      </c>
      <c r="G334" s="47">
        <v>7205</v>
      </c>
      <c r="H334" s="48">
        <f t="shared" si="11"/>
        <v>191239565.57199997</v>
      </c>
    </row>
    <row r="335" spans="1:8" ht="15.75" x14ac:dyDescent="0.25">
      <c r="A335" s="42" t="s">
        <v>348</v>
      </c>
      <c r="B335" s="43" t="s">
        <v>345</v>
      </c>
      <c r="C335" s="44" t="str">
        <f t="shared" si="10"/>
        <v>M.O. ALBANILERIA 1 AYUDANTE-1 OFIHC</v>
      </c>
      <c r="D335" s="45">
        <v>2</v>
      </c>
      <c r="E335" s="46">
        <v>16566.636200000001</v>
      </c>
      <c r="F335" s="42">
        <v>1905</v>
      </c>
      <c r="G335" s="47">
        <v>19241</v>
      </c>
      <c r="H335" s="48">
        <f t="shared" si="11"/>
        <v>318758647.12419999</v>
      </c>
    </row>
    <row r="336" spans="1:8" ht="15.75" x14ac:dyDescent="0.25">
      <c r="A336" s="42" t="s">
        <v>349</v>
      </c>
      <c r="B336" s="43" t="s">
        <v>345</v>
      </c>
      <c r="C336" s="44" t="str">
        <f t="shared" si="10"/>
        <v>M.O. ALBANILERIA 2 AYUDANTEHC</v>
      </c>
      <c r="D336" s="45">
        <v>2</v>
      </c>
      <c r="E336" s="46">
        <v>4559.0133999999998</v>
      </c>
      <c r="F336" s="42">
        <v>21397.5</v>
      </c>
      <c r="G336" s="47">
        <v>14408</v>
      </c>
      <c r="H336" s="48">
        <f t="shared" si="11"/>
        <v>65686265.067199998</v>
      </c>
    </row>
    <row r="337" spans="1:8" ht="15.75" x14ac:dyDescent="0.25">
      <c r="A337" s="42" t="s">
        <v>350</v>
      </c>
      <c r="B337" s="43" t="s">
        <v>345</v>
      </c>
      <c r="C337" s="44" t="str">
        <f t="shared" si="10"/>
        <v>M.O. ALBANILERIA 2 AYUDANTE-1 OFIHC</v>
      </c>
      <c r="D337" s="45">
        <v>2</v>
      </c>
      <c r="E337" s="46">
        <v>1159.5677000000001</v>
      </c>
      <c r="F337" s="42">
        <v>1570.98</v>
      </c>
      <c r="G337" s="47">
        <v>26446</v>
      </c>
      <c r="H337" s="48">
        <f t="shared" si="11"/>
        <v>30665927.394200001</v>
      </c>
    </row>
    <row r="338" spans="1:8" ht="15.75" x14ac:dyDescent="0.25">
      <c r="A338" s="42" t="s">
        <v>351</v>
      </c>
      <c r="B338" s="43" t="s">
        <v>345</v>
      </c>
      <c r="C338" s="44" t="str">
        <f t="shared" si="10"/>
        <v>M.O. ALBANILERIA 3 AYUDANTEHC</v>
      </c>
      <c r="D338" s="45">
        <v>2</v>
      </c>
      <c r="E338" s="46">
        <v>211.92000000000002</v>
      </c>
      <c r="F338" s="42">
        <v>427.96</v>
      </c>
      <c r="G338" s="47">
        <v>21613</v>
      </c>
      <c r="H338" s="48">
        <f t="shared" si="11"/>
        <v>4580226.96</v>
      </c>
    </row>
    <row r="339" spans="1:8" ht="15.75" x14ac:dyDescent="0.25">
      <c r="A339" s="42" t="s">
        <v>352</v>
      </c>
      <c r="B339" s="43" t="s">
        <v>345</v>
      </c>
      <c r="C339" s="44" t="str">
        <f t="shared" si="10"/>
        <v>M.O. ALBANILERIA 3 AYUDANTE-1 OFIHC</v>
      </c>
      <c r="D339" s="45">
        <v>2</v>
      </c>
      <c r="E339" s="46">
        <v>10369</v>
      </c>
      <c r="F339" s="42">
        <v>16657.5</v>
      </c>
      <c r="G339" s="47">
        <v>33650</v>
      </c>
      <c r="H339" s="48">
        <f t="shared" si="11"/>
        <v>348916850</v>
      </c>
    </row>
    <row r="340" spans="1:8" ht="15.75" x14ac:dyDescent="0.25">
      <c r="A340" s="42" t="s">
        <v>353</v>
      </c>
      <c r="B340" s="43" t="s">
        <v>345</v>
      </c>
      <c r="C340" s="44" t="str">
        <f t="shared" si="10"/>
        <v>M.O. ALBANILERIA 5 AYUDANTE-1 OFIHC</v>
      </c>
      <c r="D340" s="45">
        <v>2</v>
      </c>
      <c r="E340" s="46">
        <v>9.2416</v>
      </c>
      <c r="F340" s="42">
        <v>3435.34</v>
      </c>
      <c r="G340" s="47">
        <v>48059</v>
      </c>
      <c r="H340" s="48">
        <f t="shared" si="11"/>
        <v>444142.05440000002</v>
      </c>
    </row>
    <row r="341" spans="1:8" ht="15.75" x14ac:dyDescent="0.25">
      <c r="A341" s="42" t="s">
        <v>354</v>
      </c>
      <c r="B341" s="43" t="s">
        <v>345</v>
      </c>
      <c r="C341" s="44" t="str">
        <f t="shared" si="10"/>
        <v>M.O. CARP.ALUMINIO 1 AYUDANTE-1 OFIHC</v>
      </c>
      <c r="D341" s="45">
        <v>2</v>
      </c>
      <c r="E341" s="46">
        <v>1699.5</v>
      </c>
      <c r="F341" s="42">
        <v>38100</v>
      </c>
      <c r="G341" s="47">
        <v>19241</v>
      </c>
      <c r="H341" s="48">
        <f t="shared" si="11"/>
        <v>32700079.5</v>
      </c>
    </row>
    <row r="342" spans="1:8" ht="15.75" x14ac:dyDescent="0.25">
      <c r="A342" s="42" t="s">
        <v>355</v>
      </c>
      <c r="B342" s="43" t="s">
        <v>345</v>
      </c>
      <c r="C342" s="44" t="str">
        <f t="shared" si="10"/>
        <v>M.O. CARP.MADERA 1 AYUDANTE-1 OFIHC</v>
      </c>
      <c r="D342" s="45">
        <v>2</v>
      </c>
      <c r="E342" s="46">
        <v>96</v>
      </c>
      <c r="F342" s="42">
        <v>21434</v>
      </c>
      <c r="G342" s="47">
        <v>21649</v>
      </c>
      <c r="H342" s="48">
        <f t="shared" si="11"/>
        <v>2078304</v>
      </c>
    </row>
    <row r="343" spans="1:8" ht="15.75" x14ac:dyDescent="0.25">
      <c r="A343" s="42" t="s">
        <v>356</v>
      </c>
      <c r="B343" s="43" t="s">
        <v>345</v>
      </c>
      <c r="C343" s="44" t="str">
        <f t="shared" si="10"/>
        <v>M.O. CARP.TALLER 1 AYUDANTE-1 OFIHC</v>
      </c>
      <c r="D343" s="45">
        <v>2</v>
      </c>
      <c r="E343" s="46">
        <v>454.95</v>
      </c>
      <c r="F343" s="42">
        <v>14168.7</v>
      </c>
      <c r="G343" s="47">
        <v>20444</v>
      </c>
      <c r="H343" s="48">
        <f t="shared" si="11"/>
        <v>9300997.7999999989</v>
      </c>
    </row>
    <row r="344" spans="1:8" ht="15.75" x14ac:dyDescent="0.25">
      <c r="A344" s="42" t="s">
        <v>357</v>
      </c>
      <c r="B344" s="43" t="s">
        <v>345</v>
      </c>
      <c r="C344" s="44" t="str">
        <f t="shared" si="10"/>
        <v>M.O. ELECTRICAS 1 AYUDANTE-1 OFIHC</v>
      </c>
      <c r="D344" s="45">
        <v>2</v>
      </c>
      <c r="E344" s="46">
        <v>3412.4402414361239</v>
      </c>
      <c r="F344" s="42">
        <v>165023.29</v>
      </c>
      <c r="G344" s="47">
        <v>26938</v>
      </c>
      <c r="H344" s="48">
        <f t="shared" si="11"/>
        <v>91924315.223806307</v>
      </c>
    </row>
    <row r="345" spans="1:8" ht="15.75" x14ac:dyDescent="0.25">
      <c r="A345" s="42" t="s">
        <v>358</v>
      </c>
      <c r="B345" s="43" t="s">
        <v>345</v>
      </c>
      <c r="C345" s="44" t="str">
        <f t="shared" si="10"/>
        <v>M.O. ELECTRICAS 2 AYUDANTE-1 OFIHC</v>
      </c>
      <c r="D345" s="45">
        <v>2</v>
      </c>
      <c r="E345" s="46">
        <v>313.91068999999999</v>
      </c>
      <c r="F345" s="42">
        <v>516152.42</v>
      </c>
      <c r="G345" s="47">
        <v>36668</v>
      </c>
      <c r="H345" s="48">
        <f t="shared" si="11"/>
        <v>11510477.180919999</v>
      </c>
    </row>
    <row r="346" spans="1:8" ht="15.75" x14ac:dyDescent="0.25">
      <c r="A346" s="42" t="s">
        <v>359</v>
      </c>
      <c r="B346" s="43" t="s">
        <v>345</v>
      </c>
      <c r="C346" s="44" t="str">
        <f t="shared" si="10"/>
        <v>M.O. HIDROSANIT. 1 AYUDANTE-1 OFIHC</v>
      </c>
      <c r="D346" s="45">
        <v>2</v>
      </c>
      <c r="E346" s="46">
        <v>152.40108000000004</v>
      </c>
      <c r="F346" s="42">
        <v>5594.61</v>
      </c>
      <c r="G346" s="47">
        <v>20444</v>
      </c>
      <c r="H346" s="48">
        <f t="shared" si="11"/>
        <v>3115687.6795200007</v>
      </c>
    </row>
    <row r="347" spans="1:8" ht="15.75" x14ac:dyDescent="0.25">
      <c r="A347" s="42" t="s">
        <v>360</v>
      </c>
      <c r="B347" s="43" t="s">
        <v>345</v>
      </c>
      <c r="C347" s="44" t="str">
        <f t="shared" si="10"/>
        <v>M.O. HIDROSANIT. 2 AYUDANTE - 1 OFIC.HC</v>
      </c>
      <c r="D347" s="45">
        <v>2</v>
      </c>
      <c r="E347" s="46">
        <v>127</v>
      </c>
      <c r="F347" s="42">
        <v>5594</v>
      </c>
      <c r="G347" s="47">
        <v>28251</v>
      </c>
      <c r="H347" s="48">
        <f t="shared" si="11"/>
        <v>3587877</v>
      </c>
    </row>
    <row r="348" spans="1:8" ht="15.75" x14ac:dyDescent="0.25">
      <c r="A348" s="42" t="s">
        <v>361</v>
      </c>
      <c r="B348" s="43" t="s">
        <v>345</v>
      </c>
      <c r="C348" s="44" t="str">
        <f t="shared" si="10"/>
        <v>M.O. METALISTERIA 1 AYUDANTE-1 OFIHC</v>
      </c>
      <c r="D348" s="45">
        <v>2</v>
      </c>
      <c r="E348" s="46">
        <v>1269.2746000000002</v>
      </c>
      <c r="F348" s="42">
        <v>34290</v>
      </c>
      <c r="G348" s="47">
        <v>23090</v>
      </c>
      <c r="H348" s="48">
        <f t="shared" si="11"/>
        <v>29307550.514000006</v>
      </c>
    </row>
    <row r="349" spans="1:8" ht="15.75" x14ac:dyDescent="0.25">
      <c r="A349" s="42" t="s">
        <v>362</v>
      </c>
      <c r="B349" s="43" t="s">
        <v>345</v>
      </c>
      <c r="C349" s="44" t="str">
        <f t="shared" si="10"/>
        <v>M.O. PINTURA 1 AYUDANTE-1 OFIHC</v>
      </c>
      <c r="D349" s="45">
        <v>2</v>
      </c>
      <c r="E349" s="46">
        <v>2051.71</v>
      </c>
      <c r="F349" s="42">
        <v>3036.15</v>
      </c>
      <c r="G349" s="47">
        <v>20444</v>
      </c>
      <c r="H349" s="48">
        <f t="shared" si="11"/>
        <v>41945159.240000002</v>
      </c>
    </row>
    <row r="350" spans="1:8" ht="15.75" x14ac:dyDescent="0.25">
      <c r="A350" s="42" t="s">
        <v>363</v>
      </c>
      <c r="B350" s="43" t="s">
        <v>345</v>
      </c>
      <c r="C350" s="44" t="str">
        <f t="shared" si="10"/>
        <v>M.O. TOPOGRAFIA 1 CADENERO-1 TOPHC</v>
      </c>
      <c r="D350" s="45">
        <v>2</v>
      </c>
      <c r="E350" s="46">
        <v>18.855</v>
      </c>
      <c r="F350" s="42">
        <v>791.49</v>
      </c>
      <c r="G350" s="47">
        <v>53296</v>
      </c>
      <c r="H350" s="48">
        <f t="shared" si="11"/>
        <v>1004896.0800000001</v>
      </c>
    </row>
    <row r="351" spans="1:8" ht="15.75" x14ac:dyDescent="0.25">
      <c r="A351" s="42" t="s">
        <v>364</v>
      </c>
      <c r="B351" s="43" t="s">
        <v>365</v>
      </c>
      <c r="C351" s="44" t="str">
        <f t="shared" si="10"/>
        <v>MANO DE OBRA PARA BANCO DE FILTROGLB</v>
      </c>
      <c r="D351" s="45">
        <v>2</v>
      </c>
      <c r="E351" s="46">
        <v>3</v>
      </c>
      <c r="F351" s="42">
        <v>2946600</v>
      </c>
      <c r="G351" s="47">
        <v>2976213</v>
      </c>
      <c r="H351" s="48">
        <f t="shared" si="11"/>
        <v>8928639</v>
      </c>
    </row>
    <row r="352" spans="1:8" ht="15.75" x14ac:dyDescent="0.25">
      <c r="A352" s="42" t="s">
        <v>366</v>
      </c>
      <c r="B352" s="43" t="s">
        <v>365</v>
      </c>
      <c r="C352" s="44" t="str">
        <f t="shared" si="10"/>
        <v>MANO DE OBRA PARA INSTALACIÓN DE AIRE TIPO CASSETE 3TRGLB</v>
      </c>
      <c r="D352" s="45">
        <v>2</v>
      </c>
      <c r="E352" s="46">
        <v>3</v>
      </c>
      <c r="F352" s="42">
        <v>2259060</v>
      </c>
      <c r="G352" s="47">
        <v>2281764</v>
      </c>
      <c r="H352" s="48">
        <f t="shared" si="11"/>
        <v>6845292</v>
      </c>
    </row>
    <row r="353" spans="1:8" ht="15.75" x14ac:dyDescent="0.25">
      <c r="A353" s="42" t="s">
        <v>367</v>
      </c>
      <c r="B353" s="43" t="s">
        <v>365</v>
      </c>
      <c r="C353" s="44" t="str">
        <f t="shared" si="10"/>
        <v>MANO DE OBRA PARA INSTALACIÓN DE AIRE TIPO PAQUETE 10TRGLB</v>
      </c>
      <c r="D353" s="45">
        <v>2</v>
      </c>
      <c r="E353" s="46">
        <v>2</v>
      </c>
      <c r="F353" s="42">
        <v>8839800</v>
      </c>
      <c r="G353" s="47">
        <v>8928640</v>
      </c>
      <c r="H353" s="48">
        <f t="shared" si="11"/>
        <v>17857280</v>
      </c>
    </row>
    <row r="354" spans="1:8" ht="15.75" x14ac:dyDescent="0.25">
      <c r="A354" s="42" t="s">
        <v>368</v>
      </c>
      <c r="B354" s="43" t="s">
        <v>365</v>
      </c>
      <c r="C354" s="44" t="str">
        <f t="shared" si="10"/>
        <v>MANO DE OBRA PARA INSTALACIÓN DE AIRE TIPO PAQUETE 12,5TRGLB</v>
      </c>
      <c r="D354" s="45">
        <v>2</v>
      </c>
      <c r="E354" s="46">
        <v>1</v>
      </c>
      <c r="F354" s="42">
        <v>9330900</v>
      </c>
      <c r="G354" s="47">
        <v>9424676</v>
      </c>
      <c r="H354" s="48">
        <f t="shared" si="11"/>
        <v>9424676</v>
      </c>
    </row>
    <row r="355" spans="1:8" ht="15.75" x14ac:dyDescent="0.25">
      <c r="A355" s="42" t="s">
        <v>369</v>
      </c>
      <c r="B355" s="43" t="s">
        <v>365</v>
      </c>
      <c r="C355" s="44" t="str">
        <f t="shared" si="10"/>
        <v>MANO DE OBRA PARA INSTALACIÓN DE AIRE TIPO PISO TECHO 5TRGLB</v>
      </c>
      <c r="D355" s="45">
        <v>2</v>
      </c>
      <c r="E355" s="46">
        <v>4</v>
      </c>
      <c r="F355" s="42">
        <v>2651940</v>
      </c>
      <c r="G355" s="47">
        <v>2678592</v>
      </c>
      <c r="H355" s="48">
        <f t="shared" si="11"/>
        <v>10714368</v>
      </c>
    </row>
    <row r="356" spans="1:8" ht="15.75" x14ac:dyDescent="0.25">
      <c r="A356" s="42" t="s">
        <v>370</v>
      </c>
      <c r="B356" s="43" t="s">
        <v>365</v>
      </c>
      <c r="C356" s="44" t="str">
        <f t="shared" si="10"/>
        <v>MANO DE OBRA PARA INSTALACIÓN DE VENTILADOR AXIALGLB</v>
      </c>
      <c r="D356" s="45">
        <v>2</v>
      </c>
      <c r="E356" s="46">
        <v>26</v>
      </c>
      <c r="F356" s="42">
        <v>98220</v>
      </c>
      <c r="G356" s="47">
        <v>99207</v>
      </c>
      <c r="H356" s="48">
        <f t="shared" si="11"/>
        <v>2579382</v>
      </c>
    </row>
    <row r="357" spans="1:8" ht="15.75" x14ac:dyDescent="0.25">
      <c r="A357" s="42" t="s">
        <v>371</v>
      </c>
      <c r="B357" s="43" t="s">
        <v>365</v>
      </c>
      <c r="C357" s="44" t="str">
        <f t="shared" si="10"/>
        <v>MANO DE OBRA PARA INSTALACIÓN MINI SPLIT 1TRGLB</v>
      </c>
      <c r="D357" s="45">
        <v>2</v>
      </c>
      <c r="E357" s="46">
        <v>2</v>
      </c>
      <c r="F357" s="42">
        <v>1964400</v>
      </c>
      <c r="G357" s="47">
        <v>1984142</v>
      </c>
      <c r="H357" s="48">
        <f t="shared" si="11"/>
        <v>3968284</v>
      </c>
    </row>
    <row r="358" spans="1:8" ht="15.75" x14ac:dyDescent="0.25">
      <c r="A358" s="42" t="s">
        <v>372</v>
      </c>
      <c r="B358" s="43" t="s">
        <v>365</v>
      </c>
      <c r="C358" s="44" t="str">
        <f t="shared" si="10"/>
        <v>MANO DE OBRA PARA INSTALACIÓN MINI SPLIT 2TRGLB</v>
      </c>
      <c r="D358" s="45">
        <v>2</v>
      </c>
      <c r="E358" s="46">
        <v>2</v>
      </c>
      <c r="F358" s="42">
        <v>2160840</v>
      </c>
      <c r="G358" s="47">
        <v>2182556</v>
      </c>
      <c r="H358" s="48">
        <f t="shared" si="11"/>
        <v>4365112</v>
      </c>
    </row>
    <row r="359" spans="1:8" ht="15.75" x14ac:dyDescent="0.25">
      <c r="A359" s="42" t="s">
        <v>373</v>
      </c>
      <c r="B359" s="43" t="s">
        <v>365</v>
      </c>
      <c r="C359" s="44" t="str">
        <f t="shared" si="10"/>
        <v>SUBCONTRATO CARPINTERIA ALUMINIOGLB</v>
      </c>
      <c r="D359" s="45">
        <v>2</v>
      </c>
      <c r="E359" s="46">
        <v>1733.7149999999999</v>
      </c>
      <c r="F359" s="42">
        <v>19644</v>
      </c>
      <c r="G359" s="47">
        <v>9921</v>
      </c>
      <c r="H359" s="48">
        <f t="shared" si="11"/>
        <v>17200186.515000001</v>
      </c>
    </row>
    <row r="360" spans="1:8" ht="15.75" x14ac:dyDescent="0.25">
      <c r="A360" s="42" t="s">
        <v>374</v>
      </c>
      <c r="B360" s="43" t="s">
        <v>365</v>
      </c>
      <c r="C360" s="44" t="str">
        <f t="shared" si="10"/>
        <v>SUBCONTRATO CARPINTERIA PANELERIAGLB</v>
      </c>
      <c r="D360" s="45">
        <v>2</v>
      </c>
      <c r="E360" s="46">
        <v>114.90800000000002</v>
      </c>
      <c r="F360" s="42">
        <v>30153.54</v>
      </c>
      <c r="G360" s="47">
        <v>9921</v>
      </c>
      <c r="H360" s="48">
        <f t="shared" si="11"/>
        <v>1140002.2680000002</v>
      </c>
    </row>
    <row r="363" spans="1:8" ht="16.5" x14ac:dyDescent="0.25">
      <c r="A363" s="34" t="s">
        <v>375</v>
      </c>
      <c r="H363" s="36">
        <f>SUM(H364:H382)</f>
        <v>133654629.36342013</v>
      </c>
    </row>
    <row r="364" spans="1:8" x14ac:dyDescent="0.25">
      <c r="A364" s="37" t="s">
        <v>2</v>
      </c>
      <c r="B364" s="38" t="s">
        <v>3</v>
      </c>
      <c r="C364" s="39"/>
      <c r="D364" s="40"/>
      <c r="E364" s="37" t="str">
        <f>IF($B$3&gt;1,"CANT.  / " &amp;$B$1,"CANT.")</f>
        <v>CANT.</v>
      </c>
      <c r="F364" s="40"/>
      <c r="G364" s="37" t="s">
        <v>5</v>
      </c>
      <c r="H364" s="41" t="str">
        <f>IF($B$3&gt;1,"VR.  / " &amp;$B$1,"VR.TOTAL")</f>
        <v>VR.TOTAL</v>
      </c>
    </row>
    <row r="365" spans="1:8" ht="15.75" x14ac:dyDescent="0.25">
      <c r="A365" s="42" t="s">
        <v>376</v>
      </c>
      <c r="B365" s="43" t="s">
        <v>377</v>
      </c>
      <c r="C365" s="44" t="str">
        <f t="shared" ref="C365:C382" si="12">A365&amp;B365</f>
        <v>ANDAMIO METALICO TUBULARU/D</v>
      </c>
      <c r="D365" s="45">
        <v>3</v>
      </c>
      <c r="E365" s="46">
        <v>7432.8</v>
      </c>
      <c r="F365" s="42">
        <v>2160</v>
      </c>
      <c r="G365" s="47">
        <v>1091</v>
      </c>
      <c r="H365" s="48">
        <f t="shared" ref="H365:H382" si="13">E365*G365</f>
        <v>8109184.7999999998</v>
      </c>
    </row>
    <row r="366" spans="1:8" ht="15.75" x14ac:dyDescent="0.25">
      <c r="A366" s="42" t="s">
        <v>378</v>
      </c>
      <c r="B366" s="43" t="s">
        <v>379</v>
      </c>
      <c r="C366" s="44" t="str">
        <f t="shared" si="12"/>
        <v>CERCHA METALICA DE 3MTSDIA</v>
      </c>
      <c r="D366" s="45">
        <v>3</v>
      </c>
      <c r="E366" s="46">
        <v>3080</v>
      </c>
      <c r="F366" s="42">
        <v>735</v>
      </c>
      <c r="G366" s="47">
        <v>148</v>
      </c>
      <c r="H366" s="48">
        <f t="shared" si="13"/>
        <v>455840</v>
      </c>
    </row>
    <row r="367" spans="1:8" ht="15.75" x14ac:dyDescent="0.25">
      <c r="A367" s="42" t="s">
        <v>380</v>
      </c>
      <c r="B367" s="43" t="s">
        <v>379</v>
      </c>
      <c r="C367" s="44" t="str">
        <f t="shared" si="12"/>
        <v>CRUCETA ANDAMIODIA</v>
      </c>
      <c r="D367" s="45">
        <v>3</v>
      </c>
      <c r="E367" s="46">
        <v>384.8</v>
      </c>
      <c r="F367" s="42">
        <v>39.200000000000003</v>
      </c>
      <c r="G367" s="47">
        <v>99</v>
      </c>
      <c r="H367" s="48">
        <f t="shared" si="13"/>
        <v>38095.200000000004</v>
      </c>
    </row>
    <row r="368" spans="1:8" ht="15.75" x14ac:dyDescent="0.25">
      <c r="A368" s="42" t="s">
        <v>381</v>
      </c>
      <c r="B368" s="43" t="s">
        <v>144</v>
      </c>
      <c r="C368" s="44" t="str">
        <f t="shared" si="12"/>
        <v>FORMALETA PARA ENTREPISO PREM2</v>
      </c>
      <c r="D368" s="45">
        <v>3</v>
      </c>
      <c r="E368" s="46">
        <v>2590</v>
      </c>
      <c r="F368" s="42">
        <v>3698</v>
      </c>
      <c r="G368" s="47">
        <v>3735</v>
      </c>
      <c r="H368" s="48">
        <f t="shared" si="13"/>
        <v>9673650</v>
      </c>
    </row>
    <row r="369" spans="1:8" ht="15.75" x14ac:dyDescent="0.25">
      <c r="A369" s="42" t="s">
        <v>382</v>
      </c>
      <c r="B369" s="43" t="s">
        <v>365</v>
      </c>
      <c r="C369" s="44" t="str">
        <f t="shared" si="12"/>
        <v>HERRAMIENTA MENORGLB</v>
      </c>
      <c r="D369" s="45">
        <v>3</v>
      </c>
      <c r="E369" s="46">
        <v>19474.54404807313</v>
      </c>
      <c r="F369" s="42">
        <v>1570.74</v>
      </c>
      <c r="G369" s="47">
        <v>1588</v>
      </c>
      <c r="H369" s="48">
        <f t="shared" si="13"/>
        <v>30925575.948340133</v>
      </c>
    </row>
    <row r="370" spans="1:8" ht="15.75" x14ac:dyDescent="0.25">
      <c r="A370" s="42" t="s">
        <v>383</v>
      </c>
      <c r="B370" s="43" t="s">
        <v>379</v>
      </c>
      <c r="C370" s="44" t="str">
        <f t="shared" si="12"/>
        <v>MEZCLAD0RA DE 9 PIES CUBICOSDIA</v>
      </c>
      <c r="D370" s="45">
        <v>3</v>
      </c>
      <c r="E370" s="46">
        <v>6.1817399999999996</v>
      </c>
      <c r="F370" s="42">
        <v>2286.54</v>
      </c>
      <c r="G370" s="47">
        <v>38492</v>
      </c>
      <c r="H370" s="48">
        <f t="shared" si="13"/>
        <v>237947.53607999999</v>
      </c>
    </row>
    <row r="371" spans="1:8" ht="15.75" x14ac:dyDescent="0.25">
      <c r="A371" s="42" t="s">
        <v>384</v>
      </c>
      <c r="B371" s="43" t="s">
        <v>379</v>
      </c>
      <c r="C371" s="44" t="str">
        <f t="shared" si="12"/>
        <v>OXICORTE (OXIGENO-ACETILENO)DIA</v>
      </c>
      <c r="D371" s="45">
        <v>3</v>
      </c>
      <c r="E371" s="46">
        <v>52.980000000000004</v>
      </c>
      <c r="F371" s="42">
        <v>135.05000000000001</v>
      </c>
      <c r="G371" s="47">
        <v>27282</v>
      </c>
      <c r="H371" s="48">
        <f t="shared" si="13"/>
        <v>1445400.36</v>
      </c>
    </row>
    <row r="372" spans="1:8" ht="15.75" x14ac:dyDescent="0.25">
      <c r="A372" s="42" t="s">
        <v>385</v>
      </c>
      <c r="B372" s="43" t="s">
        <v>386</v>
      </c>
      <c r="C372" s="44" t="str">
        <f t="shared" si="12"/>
        <v>PERFORADORA BARRENOHRS</v>
      </c>
      <c r="D372" s="45">
        <v>3</v>
      </c>
      <c r="E372" s="46">
        <v>907</v>
      </c>
      <c r="F372" s="42">
        <v>34181</v>
      </c>
      <c r="G372" s="47">
        <v>34525</v>
      </c>
      <c r="H372" s="48">
        <f t="shared" si="13"/>
        <v>31314175</v>
      </c>
    </row>
    <row r="373" spans="1:8" ht="15.75" x14ac:dyDescent="0.25">
      <c r="A373" s="42" t="s">
        <v>387</v>
      </c>
      <c r="B373" s="43" t="s">
        <v>379</v>
      </c>
      <c r="C373" s="44" t="str">
        <f t="shared" si="12"/>
        <v>PULIDORA CON PIEDRA O DISCODIA</v>
      </c>
      <c r="D373" s="45">
        <v>3</v>
      </c>
      <c r="E373" s="46">
        <v>269.55000000000007</v>
      </c>
      <c r="F373" s="42">
        <v>127.68</v>
      </c>
      <c r="G373" s="47">
        <v>25794</v>
      </c>
      <c r="H373" s="48">
        <f t="shared" si="13"/>
        <v>6952772.700000002</v>
      </c>
    </row>
    <row r="374" spans="1:8" ht="15.75" x14ac:dyDescent="0.25">
      <c r="A374" s="42" t="s">
        <v>388</v>
      </c>
      <c r="B374" s="43" t="s">
        <v>389</v>
      </c>
      <c r="C374" s="44" t="str">
        <f t="shared" si="12"/>
        <v>ROSCADORA DE TUBERIAHORA</v>
      </c>
      <c r="D374" s="45">
        <v>3</v>
      </c>
      <c r="E374" s="46">
        <v>0.18</v>
      </c>
      <c r="F374" s="42">
        <v>559.86</v>
      </c>
      <c r="G374" s="47">
        <v>28274</v>
      </c>
      <c r="H374" s="48">
        <f t="shared" si="13"/>
        <v>5089.32</v>
      </c>
    </row>
    <row r="375" spans="1:8" ht="15.75" x14ac:dyDescent="0.25">
      <c r="A375" s="42" t="s">
        <v>390</v>
      </c>
      <c r="B375" s="43" t="s">
        <v>379</v>
      </c>
      <c r="C375" s="44" t="str">
        <f t="shared" si="12"/>
        <v>SOLDADOR ELECTRICODIA</v>
      </c>
      <c r="D375" s="45">
        <v>3</v>
      </c>
      <c r="E375" s="46">
        <v>127.152</v>
      </c>
      <c r="F375" s="42">
        <v>338.26</v>
      </c>
      <c r="G375" s="47">
        <v>28472</v>
      </c>
      <c r="H375" s="48">
        <f t="shared" si="13"/>
        <v>3620271.7439999999</v>
      </c>
    </row>
    <row r="376" spans="1:8" ht="15.75" x14ac:dyDescent="0.25">
      <c r="A376" s="42" t="s">
        <v>391</v>
      </c>
      <c r="B376" s="43" t="s">
        <v>379</v>
      </c>
      <c r="C376" s="44" t="str">
        <f t="shared" si="12"/>
        <v>TABLERO O PLAQUETA DE 1.4MT X O.7MTDIA</v>
      </c>
      <c r="D376" s="45">
        <v>3</v>
      </c>
      <c r="E376" s="46">
        <v>3080</v>
      </c>
      <c r="F376" s="42">
        <v>1320</v>
      </c>
      <c r="G376" s="47">
        <v>267</v>
      </c>
      <c r="H376" s="48">
        <f t="shared" si="13"/>
        <v>822360</v>
      </c>
    </row>
    <row r="377" spans="1:8" ht="15.75" x14ac:dyDescent="0.25">
      <c r="A377" s="42" t="s">
        <v>392</v>
      </c>
      <c r="B377" s="43" t="s">
        <v>379</v>
      </c>
      <c r="C377" s="44" t="str">
        <f t="shared" si="12"/>
        <v>TACO METALICO EXTENSION DE 2.OM A 3.30MTDIA</v>
      </c>
      <c r="D377" s="45">
        <v>3</v>
      </c>
      <c r="E377" s="46">
        <v>3080</v>
      </c>
      <c r="F377" s="42">
        <v>1010</v>
      </c>
      <c r="G377" s="47">
        <v>204</v>
      </c>
      <c r="H377" s="48">
        <f t="shared" si="13"/>
        <v>628320</v>
      </c>
    </row>
    <row r="378" spans="1:8" ht="15.75" x14ac:dyDescent="0.25">
      <c r="A378" s="42" t="s">
        <v>393</v>
      </c>
      <c r="B378" s="43" t="s">
        <v>379</v>
      </c>
      <c r="C378" s="44" t="str">
        <f t="shared" si="12"/>
        <v>TIJERAS O DIAGONALES CORTAS O LARGASDIA</v>
      </c>
      <c r="D378" s="45">
        <v>3</v>
      </c>
      <c r="E378" s="46">
        <v>42.5</v>
      </c>
      <c r="F378" s="42">
        <v>43</v>
      </c>
      <c r="G378" s="47">
        <v>87</v>
      </c>
      <c r="H378" s="48">
        <f t="shared" si="13"/>
        <v>3697.5</v>
      </c>
    </row>
    <row r="379" spans="1:8" ht="15.75" x14ac:dyDescent="0.25">
      <c r="A379" s="42" t="s">
        <v>394</v>
      </c>
      <c r="B379" s="43" t="s">
        <v>379</v>
      </c>
      <c r="C379" s="44" t="str">
        <f t="shared" si="12"/>
        <v>VIBRADOR ELECTRICODIA</v>
      </c>
      <c r="D379" s="45">
        <v>3</v>
      </c>
      <c r="E379" s="46">
        <v>120.11000000000001</v>
      </c>
      <c r="F379" s="42">
        <v>1709.05</v>
      </c>
      <c r="G379" s="47">
        <v>34525</v>
      </c>
      <c r="H379" s="48">
        <f t="shared" si="13"/>
        <v>4146797.7500000005</v>
      </c>
    </row>
    <row r="380" spans="1:8" ht="15.75" x14ac:dyDescent="0.25">
      <c r="A380" s="42" t="s">
        <v>395</v>
      </c>
      <c r="B380" s="43" t="s">
        <v>379</v>
      </c>
      <c r="C380" s="44" t="str">
        <f t="shared" si="12"/>
        <v>VIBROCOMPACTADOR TIPO RANADIA</v>
      </c>
      <c r="D380" s="45">
        <v>3</v>
      </c>
      <c r="E380" s="46">
        <v>49.075000000000003</v>
      </c>
      <c r="F380" s="42">
        <v>6384.3</v>
      </c>
      <c r="G380" s="47">
        <v>39683</v>
      </c>
      <c r="H380" s="48">
        <f t="shared" si="13"/>
        <v>1947443.2250000001</v>
      </c>
    </row>
    <row r="381" spans="1:8" ht="15.75" x14ac:dyDescent="0.25">
      <c r="A381" s="42" t="s">
        <v>396</v>
      </c>
      <c r="B381" s="43" t="s">
        <v>397</v>
      </c>
      <c r="C381" s="44" t="str">
        <f t="shared" si="12"/>
        <v>VOLQUETA 5 M3VJE</v>
      </c>
      <c r="D381" s="45">
        <v>3</v>
      </c>
      <c r="E381" s="46">
        <v>414.58000000000004</v>
      </c>
      <c r="F381" s="42">
        <v>20429.759999999998</v>
      </c>
      <c r="G381" s="47">
        <v>79366</v>
      </c>
      <c r="H381" s="48">
        <f t="shared" si="13"/>
        <v>32903556.280000005</v>
      </c>
    </row>
    <row r="382" spans="1:8" ht="15.75" x14ac:dyDescent="0.25">
      <c r="A382" s="42" t="s">
        <v>398</v>
      </c>
      <c r="B382" s="43" t="s">
        <v>40</v>
      </c>
      <c r="C382" s="44" t="str">
        <f t="shared" si="12"/>
        <v>VOLQUETA TRANSPORTE MAT.PETREOS 1-10KMSM3</v>
      </c>
      <c r="D382" s="45">
        <v>3</v>
      </c>
      <c r="E382" s="46">
        <v>61.125</v>
      </c>
      <c r="F382" s="42">
        <v>7528.12</v>
      </c>
      <c r="G382" s="47">
        <v>6944</v>
      </c>
      <c r="H382" s="48">
        <f t="shared" si="13"/>
        <v>424452</v>
      </c>
    </row>
    <row r="386" spans="1:8" x14ac:dyDescent="0.25">
      <c r="A386" s="49"/>
      <c r="B386" s="50"/>
      <c r="C386" s="50"/>
      <c r="D386" s="50"/>
      <c r="E386" s="51"/>
      <c r="F386" s="52"/>
      <c r="G386" s="53" t="s">
        <v>399</v>
      </c>
      <c r="H386" s="54">
        <f>SUM(H6:H385)/2</f>
        <v>5431771347.1413231</v>
      </c>
    </row>
  </sheetData>
  <mergeCells count="4">
    <mergeCell ref="A1:B2"/>
    <mergeCell ref="E1:H2"/>
    <mergeCell ref="A3:F4"/>
    <mergeCell ref="G4:H4"/>
  </mergeCells>
  <conditionalFormatting sqref="H3">
    <cfRule type="cellIs" dxfId="17" priority="5" stopIfTrue="1" operator="equal">
      <formula>0</formula>
    </cfRule>
  </conditionalFormatting>
  <conditionalFormatting sqref="A3">
    <cfRule type="cellIs" dxfId="15" priority="6" stopIfTrue="1" operator="equal">
      <formula>"ESCRIBA AQUÍ EL NOMBRE DE LA OBRA"</formula>
    </cfRule>
  </conditionalFormatting>
  <conditionalFormatting sqref="G3">
    <cfRule type="expression" dxfId="13" priority="7" stopIfTrue="1">
      <formula>$J$7=0</formula>
    </cfRule>
  </conditionalFormatting>
  <conditionalFormatting sqref="C6">
    <cfRule type="duplicateValues" dxfId="11" priority="4"/>
  </conditionalFormatting>
  <conditionalFormatting sqref="C1:C5">
    <cfRule type="duplicateValues" dxfId="9" priority="8"/>
  </conditionalFormatting>
  <conditionalFormatting sqref="C6:C7">
    <cfRule type="duplicateValues" dxfId="7" priority="9"/>
  </conditionalFormatting>
  <conditionalFormatting sqref="C12:C327">
    <cfRule type="duplicateValues" dxfId="5" priority="3"/>
  </conditionalFormatting>
  <conditionalFormatting sqref="C332:C360">
    <cfRule type="duplicateValues" dxfId="3" priority="2"/>
  </conditionalFormatting>
  <conditionalFormatting sqref="C365:C38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SIGMA7</dc:creator>
  <cp:lastModifiedBy>SIGMA7</cp:lastModifiedBy>
  <dcterms:created xsi:type="dcterms:W3CDTF">2019-05-22T14:48:30Z</dcterms:created>
  <dcterms:modified xsi:type="dcterms:W3CDTF">2019-05-22T14:49:47Z</dcterms:modified>
</cp:coreProperties>
</file>