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wckng/Documents/GitHub/Reusable-N95-Project/04-Testing/Results/"/>
    </mc:Choice>
  </mc:AlternateContent>
  <xr:revisionPtr revIDLastSave="0" documentId="13_ncr:1_{C97CEAB6-D8C3-194E-9799-C01B18BBCD65}" xr6:coauthVersionLast="45" xr6:coauthVersionMax="45" xr10:uidLastSave="{00000000-0000-0000-0000-000000000000}"/>
  <bookViews>
    <workbookView xWindow="2980" yWindow="-22680" windowWidth="35840" windowHeight="20440" xr2:uid="{08DD48C9-3845-9945-B0E9-9104EFD45640}"/>
  </bookViews>
  <sheets>
    <sheet name="Filtration Factors"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7" i="1" l="1"/>
  <c r="P17" i="1"/>
  <c r="O17" i="1"/>
  <c r="M12" i="2" l="1"/>
  <c r="L12" i="2"/>
  <c r="K12" i="2"/>
  <c r="J12" i="2"/>
  <c r="I12" i="2"/>
  <c r="H12" i="2"/>
  <c r="G12" i="2"/>
  <c r="F12" i="2"/>
  <c r="E12" i="2"/>
  <c r="D12" i="2"/>
  <c r="C12" i="2"/>
  <c r="B12" i="2"/>
  <c r="M17" i="1" l="1"/>
  <c r="L17" i="1"/>
  <c r="K17" i="1"/>
  <c r="J17" i="1"/>
  <c r="I17" i="1"/>
  <c r="H17" i="1"/>
  <c r="G17" i="1"/>
  <c r="F17" i="1"/>
  <c r="E17" i="1"/>
  <c r="D17" i="1"/>
  <c r="C17" i="1"/>
  <c r="B17" i="1"/>
</calcChain>
</file>

<file path=xl/sharedStrings.xml><?xml version="1.0" encoding="utf-8"?>
<sst xmlns="http://schemas.openxmlformats.org/spreadsheetml/2006/main" count="52" uniqueCount="41">
  <si>
    <t>Date:</t>
  </si>
  <si>
    <t>April 20 2020</t>
  </si>
  <si>
    <t>N95 NIOSH Moldex</t>
  </si>
  <si>
    <t>Woodbridge 5 Ply</t>
  </si>
  <si>
    <t>Halyard H400 2Ply</t>
  </si>
  <si>
    <t>Halyard H100 2Ply</t>
  </si>
  <si>
    <t>NIOSH 5N11</t>
  </si>
  <si>
    <t>NIOSH 5N11 Repeat</t>
  </si>
  <si>
    <t>Billings MERV14 1 Layer</t>
  </si>
  <si>
    <t>Billings MERV14 2 Layer</t>
  </si>
  <si>
    <t>MERV14 with H100 1 Layer</t>
  </si>
  <si>
    <t>Overall Filtration Factor</t>
  </si>
  <si>
    <t>Average Filtration Factor</t>
  </si>
  <si>
    <t>Machine - AccuFit 9000 (Levitt Safety)</t>
  </si>
  <si>
    <t xml:space="preserve">Filtration Factor Testing.  60mL (BD Luer Lock) syringe, occluded on one end.  Filter material tightly taped over open end with packing tape.  Sampling line inserted through hole in sidewall of syringe </t>
  </si>
  <si>
    <t>Camfil Vacuum Filter MERV15 1 ply</t>
  </si>
  <si>
    <t>Camfil Vacuum Filter MERV15 2 ply</t>
  </si>
  <si>
    <t>Location:</t>
  </si>
  <si>
    <t>Toronto General Hospital, Department of Anesthesia</t>
  </si>
  <si>
    <t>Testers:</t>
  </si>
  <si>
    <t>AS</t>
  </si>
  <si>
    <t>WN</t>
  </si>
  <si>
    <t>Overall Filtration Factor is given by a formula, where n= no. of runs, here n=7:</t>
  </si>
  <si>
    <t>Overall FF = 1/(1/ff1 + 1/ff2 + 1/ff3 + 1/ff4 + 1/ff5 + 1/ff6 +1/ff7)</t>
  </si>
  <si>
    <t>Note 2</t>
  </si>
  <si>
    <t>Note 1 - first 3 measurements used as equilibration time, and not included in average</t>
  </si>
  <si>
    <t>Run</t>
  </si>
  <si>
    <t>Filtration Factor (Outside particulate concentration : Inside particulate concentration, averaged by integral/time)</t>
  </si>
  <si>
    <t>HV MERV 14 1 ply</t>
  </si>
  <si>
    <t>Filter</t>
  </si>
  <si>
    <t>Vacuum Filter MERV15 1 ply</t>
  </si>
  <si>
    <t>Vacuum Filter MERV15 2 ply</t>
  </si>
  <si>
    <t>MERV 14</t>
  </si>
  <si>
    <t>Overall</t>
  </si>
  <si>
    <t>Last 4 Average</t>
  </si>
  <si>
    <t>Note - first 3 measurements used as equilibration time</t>
  </si>
  <si>
    <t>Repeat Test</t>
  </si>
  <si>
    <t>HVMerv14 1-ply</t>
  </si>
  <si>
    <t>HVMerv14 2-ply</t>
  </si>
  <si>
    <t>HVMerv14 1-ply  &amp; H100 1-ply</t>
  </si>
  <si>
    <t>4/26/2020 Additional Filters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</si>
</sst>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9">
    <fill>
      <patternFill patternType="none"/>
    </fill>
    <fill>
      <patternFill patternType="gray125"/>
    </fill>
    <fill>
      <patternFill patternType="solid">
        <fgColor theme="6"/>
        <bgColor indexed="64"/>
      </patternFill>
    </fill>
    <fill>
      <patternFill patternType="solid">
        <fgColor theme="7" tint="0.59999389629810485"/>
        <bgColor indexed="64"/>
      </patternFill>
    </fill>
    <fill>
      <patternFill patternType="solid">
        <fgColor theme="0" tint="-0.34998626667073579"/>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7" tint="0.79998168889431442"/>
        <bgColor indexed="64"/>
      </patternFill>
    </fill>
  </fills>
  <borders count="2">
    <border>
      <left/>
      <right/>
      <top/>
      <bottom/>
      <diagonal/>
    </border>
    <border>
      <left style="medium">
        <color auto="1"/>
      </left>
      <right style="medium">
        <color auto="1"/>
      </right>
      <top style="medium">
        <color auto="1"/>
      </top>
      <bottom style="medium">
        <color auto="1"/>
      </bottom>
      <diagonal/>
    </border>
  </borders>
  <cellStyleXfs count="1">
    <xf numFmtId="0" fontId="0" fillId="0" borderId="0"/>
  </cellStyleXfs>
  <cellXfs count="14">
    <xf numFmtId="0" fontId="0" fillId="0" borderId="0" xfId="0"/>
    <xf numFmtId="0" fontId="0" fillId="2" borderId="0" xfId="0" applyFill="1"/>
    <xf numFmtId="0" fontId="0" fillId="0" borderId="1" xfId="0" applyBorder="1"/>
    <xf numFmtId="0" fontId="0" fillId="3" borderId="0" xfId="0" applyFill="1"/>
    <xf numFmtId="0" fontId="0" fillId="3" borderId="1" xfId="0" applyFill="1" applyBorder="1"/>
    <xf numFmtId="0" fontId="0" fillId="0" borderId="0" xfId="0" applyFill="1"/>
    <xf numFmtId="0" fontId="0" fillId="4" borderId="1" xfId="0" applyFill="1" applyBorder="1"/>
    <xf numFmtId="0" fontId="1" fillId="0" borderId="0" xfId="0" applyFont="1"/>
    <xf numFmtId="0" fontId="0" fillId="5" borderId="0" xfId="0" applyFill="1"/>
    <xf numFmtId="0" fontId="0" fillId="0" borderId="0" xfId="0" applyAlignment="1">
      <alignment horizontal="center"/>
    </xf>
    <xf numFmtId="0" fontId="0" fillId="6" borderId="0" xfId="0" applyFill="1"/>
    <xf numFmtId="0" fontId="0" fillId="7" borderId="0" xfId="0" applyFill="1"/>
    <xf numFmtId="0" fontId="1" fillId="8" borderId="0" xfId="0" applyFont="1" applyFill="1"/>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69273</xdr:colOff>
      <xdr:row>21</xdr:row>
      <xdr:rowOff>207817</xdr:rowOff>
    </xdr:from>
    <xdr:to>
      <xdr:col>4</xdr:col>
      <xdr:colOff>495300</xdr:colOff>
      <xdr:row>58</xdr:row>
      <xdr:rowOff>60036</xdr:rowOff>
    </xdr:to>
    <xdr:pic>
      <xdr:nvPicPr>
        <xdr:cNvPr id="2" name="Picture 1">
          <a:extLst>
            <a:ext uri="{FF2B5EF4-FFF2-40B4-BE49-F238E27FC236}">
              <a16:creationId xmlns:a16="http://schemas.microsoft.com/office/drawing/2014/main" id="{4752BE40-899F-7A4F-978F-A329238D686A}"/>
            </a:ext>
          </a:extLst>
        </xdr:cNvPr>
        <xdr:cNvPicPr>
          <a:picLocks noChangeAspect="1"/>
        </xdr:cNvPicPr>
      </xdr:nvPicPr>
      <xdr:blipFill>
        <a:blip xmlns:r="http://schemas.openxmlformats.org/officeDocument/2006/relationships" r:embed="rId1"/>
        <a:stretch>
          <a:fillRect/>
        </a:stretch>
      </xdr:blipFill>
      <xdr:spPr>
        <a:xfrm>
          <a:off x="69273" y="3971635"/>
          <a:ext cx="5656118" cy="754149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8A38-0DD6-7748-92AD-D4F5A8C5C446}">
  <dimension ref="A1:Q35"/>
  <sheetViews>
    <sheetView tabSelected="1" zoomScale="110" zoomScaleNormal="110" workbookViewId="0">
      <selection activeCell="I38" sqref="I38"/>
    </sheetView>
  </sheetViews>
  <sheetFormatPr baseColWidth="10" defaultRowHeight="16" x14ac:dyDescent="0.2"/>
  <cols>
    <col min="1" max="1" width="22.33203125" customWidth="1"/>
    <col min="2" max="13" width="15.5" customWidth="1"/>
    <col min="14" max="14" width="12.33203125" customWidth="1"/>
  </cols>
  <sheetData>
    <row r="1" spans="1:17" x14ac:dyDescent="0.2">
      <c r="A1" s="7" t="s">
        <v>14</v>
      </c>
    </row>
    <row r="2" spans="1:17" x14ac:dyDescent="0.2">
      <c r="A2" t="s">
        <v>13</v>
      </c>
    </row>
    <row r="3" spans="1:17" x14ac:dyDescent="0.2">
      <c r="A3" t="s">
        <v>0</v>
      </c>
      <c r="B3" t="s">
        <v>1</v>
      </c>
    </row>
    <row r="4" spans="1:17" x14ac:dyDescent="0.2">
      <c r="A4" t="s">
        <v>17</v>
      </c>
      <c r="B4" t="s">
        <v>18</v>
      </c>
      <c r="O4" s="13" t="s">
        <v>40</v>
      </c>
    </row>
    <row r="5" spans="1:17" x14ac:dyDescent="0.2">
      <c r="A5" t="s">
        <v>19</v>
      </c>
      <c r="B5" t="s">
        <v>20</v>
      </c>
      <c r="C5" t="s">
        <v>21</v>
      </c>
    </row>
    <row r="6" spans="1:17" x14ac:dyDescent="0.2">
      <c r="B6" s="9" t="s">
        <v>27</v>
      </c>
      <c r="C6" s="9"/>
      <c r="D6" s="9"/>
      <c r="E6" s="9"/>
      <c r="F6" s="9"/>
      <c r="G6" s="9"/>
      <c r="H6" s="9"/>
      <c r="I6" s="9"/>
      <c r="J6" s="9"/>
      <c r="K6" s="9"/>
      <c r="L6" s="9"/>
      <c r="M6" s="9"/>
    </row>
    <row r="7" spans="1:17" x14ac:dyDescent="0.2">
      <c r="A7" s="7" t="s">
        <v>26</v>
      </c>
      <c r="B7" s="3" t="s">
        <v>2</v>
      </c>
      <c r="C7" t="s">
        <v>15</v>
      </c>
      <c r="D7" t="s">
        <v>16</v>
      </c>
      <c r="E7" t="s">
        <v>3</v>
      </c>
      <c r="F7" t="s">
        <v>4</v>
      </c>
      <c r="G7" t="s">
        <v>5</v>
      </c>
      <c r="H7" t="s">
        <v>6</v>
      </c>
      <c r="I7" s="3" t="s">
        <v>7</v>
      </c>
      <c r="J7" t="s">
        <v>8</v>
      </c>
      <c r="K7" t="s">
        <v>9</v>
      </c>
      <c r="L7" t="s">
        <v>28</v>
      </c>
      <c r="M7" t="s">
        <v>10</v>
      </c>
      <c r="O7" t="s">
        <v>37</v>
      </c>
      <c r="P7" s="3" t="s">
        <v>38</v>
      </c>
      <c r="Q7" t="s">
        <v>39</v>
      </c>
    </row>
    <row r="8" spans="1:17" s="1" customFormat="1" x14ac:dyDescent="0.2">
      <c r="A8" s="1">
        <v>1</v>
      </c>
      <c r="B8" s="1">
        <v>143</v>
      </c>
      <c r="C8" s="1">
        <v>52.9</v>
      </c>
      <c r="D8" s="1">
        <v>428.2</v>
      </c>
      <c r="E8" s="1">
        <v>29.52</v>
      </c>
      <c r="F8" s="1">
        <v>16.510000000000002</v>
      </c>
      <c r="G8" s="1">
        <v>5.78</v>
      </c>
      <c r="H8" s="1">
        <v>13.06</v>
      </c>
      <c r="I8" s="1">
        <v>7431.23</v>
      </c>
      <c r="J8" s="1">
        <v>15</v>
      </c>
      <c r="K8" s="1">
        <v>432.02</v>
      </c>
      <c r="L8" s="1">
        <v>31.08</v>
      </c>
      <c r="M8" s="1">
        <v>77.849999999999994</v>
      </c>
      <c r="O8" s="10">
        <v>22.9</v>
      </c>
      <c r="P8" s="10">
        <v>273.5</v>
      </c>
      <c r="Q8" s="10">
        <v>85.15</v>
      </c>
    </row>
    <row r="9" spans="1:17" s="1" customFormat="1" x14ac:dyDescent="0.2">
      <c r="A9" s="1">
        <v>2</v>
      </c>
      <c r="B9" s="1">
        <v>171</v>
      </c>
      <c r="C9" s="1">
        <v>55.17</v>
      </c>
      <c r="D9" s="1">
        <v>553.35</v>
      </c>
      <c r="E9" s="1">
        <v>96.77</v>
      </c>
      <c r="F9" s="1">
        <v>28.04</v>
      </c>
      <c r="G9" s="1">
        <v>9.44</v>
      </c>
      <c r="H9" s="1">
        <v>70.95</v>
      </c>
      <c r="I9" s="1">
        <v>1794.58</v>
      </c>
      <c r="J9" s="1">
        <v>44.61</v>
      </c>
      <c r="K9" s="1">
        <v>495.42</v>
      </c>
      <c r="L9" s="1">
        <v>43.68</v>
      </c>
      <c r="M9" s="1">
        <v>105.32</v>
      </c>
      <c r="O9" s="10">
        <v>25.5</v>
      </c>
      <c r="P9" s="10">
        <v>304</v>
      </c>
      <c r="Q9" s="10">
        <v>84.4</v>
      </c>
    </row>
    <row r="10" spans="1:17" s="1" customFormat="1" x14ac:dyDescent="0.2">
      <c r="A10" s="1">
        <v>3</v>
      </c>
      <c r="B10" s="1">
        <v>151</v>
      </c>
      <c r="C10" s="1">
        <v>56.08</v>
      </c>
      <c r="D10" s="1">
        <v>562.07000000000005</v>
      </c>
      <c r="E10" s="1">
        <v>266.33</v>
      </c>
      <c r="F10" s="1">
        <v>30.11</v>
      </c>
      <c r="G10" s="1">
        <v>16.420000000000002</v>
      </c>
      <c r="H10" s="1">
        <v>264.26</v>
      </c>
      <c r="I10" s="1">
        <v>1816.7</v>
      </c>
      <c r="J10" s="1">
        <v>52.51</v>
      </c>
      <c r="K10" s="1">
        <v>496.02</v>
      </c>
      <c r="L10" s="1">
        <v>43.24</v>
      </c>
      <c r="M10" s="1">
        <v>113.11</v>
      </c>
      <c r="O10" s="10">
        <v>27.1</v>
      </c>
      <c r="P10" s="10">
        <v>286.89999999999998</v>
      </c>
      <c r="Q10" s="10">
        <v>82.3</v>
      </c>
    </row>
    <row r="11" spans="1:17" x14ac:dyDescent="0.2">
      <c r="A11">
        <v>4</v>
      </c>
      <c r="B11" s="3">
        <v>165</v>
      </c>
      <c r="C11">
        <v>53.09</v>
      </c>
      <c r="D11">
        <v>554.04</v>
      </c>
      <c r="E11">
        <v>242.92</v>
      </c>
      <c r="F11">
        <v>33.07</v>
      </c>
      <c r="G11">
        <v>23.06</v>
      </c>
      <c r="H11" s="1">
        <v>621.61</v>
      </c>
      <c r="I11" s="3">
        <v>1453.35</v>
      </c>
      <c r="J11">
        <v>55.5</v>
      </c>
      <c r="K11">
        <v>494.74</v>
      </c>
      <c r="L11">
        <v>42.61</v>
      </c>
      <c r="M11">
        <v>124.35</v>
      </c>
      <c r="O11">
        <v>28</v>
      </c>
      <c r="P11">
        <v>261.10000000000002</v>
      </c>
      <c r="Q11">
        <v>79.5</v>
      </c>
    </row>
    <row r="12" spans="1:17" x14ac:dyDescent="0.2">
      <c r="A12">
        <v>5</v>
      </c>
      <c r="B12" s="3">
        <v>165</v>
      </c>
      <c r="C12">
        <v>51.57</v>
      </c>
      <c r="D12">
        <v>513.72</v>
      </c>
      <c r="E12">
        <v>225.9</v>
      </c>
      <c r="F12">
        <v>31.09</v>
      </c>
      <c r="G12">
        <v>29.7</v>
      </c>
      <c r="H12" s="1">
        <v>2182.11</v>
      </c>
      <c r="I12" s="3">
        <v>1797.04</v>
      </c>
      <c r="J12">
        <v>58.82</v>
      </c>
      <c r="K12">
        <v>404.21</v>
      </c>
      <c r="L12">
        <v>44.25</v>
      </c>
      <c r="M12">
        <v>116.25</v>
      </c>
      <c r="O12">
        <v>25</v>
      </c>
      <c r="P12">
        <v>239.6</v>
      </c>
      <c r="Q12">
        <v>76.599999999999994</v>
      </c>
    </row>
    <row r="13" spans="1:17" x14ac:dyDescent="0.2">
      <c r="A13">
        <v>6</v>
      </c>
      <c r="B13" s="3">
        <v>167</v>
      </c>
      <c r="C13">
        <v>52.8</v>
      </c>
      <c r="D13">
        <v>593.11</v>
      </c>
      <c r="E13">
        <v>338.89</v>
      </c>
      <c r="F13">
        <v>31.56</v>
      </c>
      <c r="G13">
        <v>32.47</v>
      </c>
      <c r="H13" s="1">
        <v>10008.58</v>
      </c>
      <c r="I13" s="3">
        <v>4197.66</v>
      </c>
      <c r="J13">
        <v>61.09</v>
      </c>
      <c r="K13">
        <v>545.98</v>
      </c>
      <c r="L13">
        <v>44.09</v>
      </c>
      <c r="M13">
        <v>115.86</v>
      </c>
      <c r="O13">
        <v>24.8</v>
      </c>
      <c r="P13">
        <v>295.3</v>
      </c>
      <c r="Q13">
        <v>75.8</v>
      </c>
    </row>
    <row r="14" spans="1:17" x14ac:dyDescent="0.2">
      <c r="A14">
        <v>7</v>
      </c>
      <c r="B14" s="3">
        <v>155</v>
      </c>
      <c r="C14">
        <v>53.46</v>
      </c>
      <c r="D14">
        <v>840.48</v>
      </c>
      <c r="E14">
        <v>409.79</v>
      </c>
      <c r="F14">
        <v>30.5</v>
      </c>
      <c r="G14">
        <v>30.32</v>
      </c>
      <c r="H14" s="1">
        <v>6502.21</v>
      </c>
      <c r="I14" s="3">
        <v>4285.79</v>
      </c>
      <c r="J14">
        <v>61.82</v>
      </c>
      <c r="K14">
        <v>477.38</v>
      </c>
      <c r="L14">
        <v>42.44</v>
      </c>
      <c r="M14">
        <v>115.81</v>
      </c>
      <c r="O14">
        <v>27.9</v>
      </c>
      <c r="P14">
        <v>267.39999999999998</v>
      </c>
      <c r="Q14">
        <v>74</v>
      </c>
    </row>
    <row r="15" spans="1:17" s="1" customFormat="1" x14ac:dyDescent="0.2">
      <c r="A15" s="8" t="s">
        <v>11</v>
      </c>
      <c r="B15" s="8">
        <v>155</v>
      </c>
      <c r="C15" s="8">
        <v>53.54</v>
      </c>
      <c r="D15" s="8">
        <v>557.80999999999995</v>
      </c>
      <c r="E15" s="8">
        <v>113.09</v>
      </c>
      <c r="F15" s="8">
        <v>27.41</v>
      </c>
      <c r="G15" s="8">
        <v>14.56</v>
      </c>
      <c r="I15" s="8">
        <v>2366.19</v>
      </c>
      <c r="J15" s="8">
        <v>39.85</v>
      </c>
      <c r="K15" s="8">
        <v>473.91</v>
      </c>
      <c r="L15" s="8">
        <v>41.05</v>
      </c>
      <c r="M15" s="8">
        <v>107.54</v>
      </c>
      <c r="O15" s="11">
        <v>25.8</v>
      </c>
      <c r="P15" s="11">
        <v>273.89999999999998</v>
      </c>
      <c r="Q15" s="11">
        <v>79.5</v>
      </c>
    </row>
    <row r="16" spans="1:17" ht="17" thickBot="1" x14ac:dyDescent="0.25"/>
    <row r="17" spans="1:17" ht="17" thickBot="1" x14ac:dyDescent="0.25">
      <c r="A17" s="2" t="s">
        <v>12</v>
      </c>
      <c r="B17" s="4">
        <f>AVERAGE(B11:B14)</f>
        <v>163</v>
      </c>
      <c r="C17" s="2">
        <f t="shared" ref="C17:M17" si="0">AVERAGE(C11:C14)</f>
        <v>52.73</v>
      </c>
      <c r="D17" s="2">
        <f t="shared" si="0"/>
        <v>625.33749999999998</v>
      </c>
      <c r="E17" s="2">
        <f t="shared" si="0"/>
        <v>304.375</v>
      </c>
      <c r="F17" s="2">
        <f t="shared" si="0"/>
        <v>31.555</v>
      </c>
      <c r="G17" s="2">
        <f t="shared" si="0"/>
        <v>28.887499999999996</v>
      </c>
      <c r="H17" s="6">
        <f t="shared" si="0"/>
        <v>4828.6274999999996</v>
      </c>
      <c r="I17" s="4">
        <f t="shared" si="0"/>
        <v>2933.46</v>
      </c>
      <c r="J17" s="2">
        <f t="shared" si="0"/>
        <v>59.307499999999997</v>
      </c>
      <c r="K17" s="2">
        <f t="shared" si="0"/>
        <v>480.57749999999999</v>
      </c>
      <c r="L17" s="2">
        <f t="shared" si="0"/>
        <v>43.347499999999997</v>
      </c>
      <c r="M17" s="2">
        <f t="shared" si="0"/>
        <v>118.0675</v>
      </c>
      <c r="O17" s="7">
        <f>AVERAGE(O11:O14)</f>
        <v>26.424999999999997</v>
      </c>
      <c r="P17" s="12">
        <f>AVERAGE(P11:P14)</f>
        <v>265.85000000000002</v>
      </c>
      <c r="Q17" s="7">
        <f>AVERAGE(Q11:Q14)</f>
        <v>76.474999999999994</v>
      </c>
    </row>
    <row r="21" spans="1:17" x14ac:dyDescent="0.2">
      <c r="A21" t="s">
        <v>25</v>
      </c>
      <c r="F21" t="s">
        <v>24</v>
      </c>
    </row>
    <row r="22" spans="1:17" x14ac:dyDescent="0.2">
      <c r="F22" t="s">
        <v>22</v>
      </c>
    </row>
    <row r="23" spans="1:17" x14ac:dyDescent="0.2">
      <c r="F23" t="s">
        <v>23</v>
      </c>
    </row>
    <row r="27" spans="1:17" x14ac:dyDescent="0.2">
      <c r="H27" s="5"/>
      <c r="I27" s="5"/>
    </row>
    <row r="28" spans="1:17" x14ac:dyDescent="0.2">
      <c r="H28" s="5"/>
      <c r="I28" s="5"/>
    </row>
    <row r="29" spans="1:17" x14ac:dyDescent="0.2">
      <c r="H29" s="5"/>
      <c r="I29" s="5"/>
    </row>
    <row r="30" spans="1:17" x14ac:dyDescent="0.2">
      <c r="H30" s="5"/>
      <c r="I30" s="5"/>
    </row>
    <row r="31" spans="1:17" x14ac:dyDescent="0.2">
      <c r="H31" s="5"/>
      <c r="I31" s="5"/>
    </row>
    <row r="32" spans="1:17" x14ac:dyDescent="0.2">
      <c r="H32" s="5"/>
      <c r="I32" s="5"/>
    </row>
    <row r="33" spans="8:9" x14ac:dyDescent="0.2">
      <c r="H33" s="5"/>
      <c r="I33" s="5"/>
    </row>
    <row r="34" spans="8:9" x14ac:dyDescent="0.2">
      <c r="H34" s="5"/>
      <c r="I34" s="5"/>
    </row>
    <row r="35" spans="8:9" x14ac:dyDescent="0.2">
      <c r="H35" s="5"/>
      <c r="I35" s="5"/>
    </row>
  </sheetData>
  <mergeCells count="1">
    <mergeCell ref="B6:M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3C0EC-AD9F-DE41-B893-FCDDE0BFBA64}">
  <dimension ref="A1:M30"/>
  <sheetViews>
    <sheetView workbookViewId="0">
      <selection sqref="A1:M30"/>
    </sheetView>
  </sheetViews>
  <sheetFormatPr baseColWidth="10" defaultRowHeight="16" x14ac:dyDescent="0.2"/>
  <sheetData>
    <row r="1" spans="1:13" x14ac:dyDescent="0.2">
      <c r="A1" t="s">
        <v>0</v>
      </c>
      <c r="B1" t="s">
        <v>1</v>
      </c>
    </row>
    <row r="2" spans="1:13" x14ac:dyDescent="0.2">
      <c r="A2" t="s">
        <v>29</v>
      </c>
      <c r="B2" t="s">
        <v>2</v>
      </c>
      <c r="C2" t="s">
        <v>30</v>
      </c>
      <c r="D2" t="s">
        <v>31</v>
      </c>
      <c r="E2" t="s">
        <v>3</v>
      </c>
      <c r="F2" t="s">
        <v>4</v>
      </c>
      <c r="G2" t="s">
        <v>5</v>
      </c>
      <c r="H2" t="s">
        <v>6</v>
      </c>
      <c r="I2" t="s">
        <v>7</v>
      </c>
      <c r="J2" t="s">
        <v>8</v>
      </c>
      <c r="K2" t="s">
        <v>9</v>
      </c>
      <c r="L2" t="s">
        <v>32</v>
      </c>
      <c r="M2" t="s">
        <v>10</v>
      </c>
    </row>
    <row r="3" spans="1:13" x14ac:dyDescent="0.2">
      <c r="A3" s="1">
        <v>1</v>
      </c>
      <c r="B3" s="1">
        <v>143</v>
      </c>
      <c r="C3" s="1">
        <v>52.9</v>
      </c>
      <c r="D3" s="1">
        <v>428.2</v>
      </c>
      <c r="E3" s="1">
        <v>29.52</v>
      </c>
      <c r="F3" s="1">
        <v>16.510000000000002</v>
      </c>
      <c r="G3" s="1">
        <v>5.78</v>
      </c>
      <c r="H3" s="1">
        <v>13.06</v>
      </c>
      <c r="I3" s="1">
        <v>7431.23</v>
      </c>
      <c r="J3" s="1">
        <v>15</v>
      </c>
      <c r="K3" s="1">
        <v>432.02</v>
      </c>
      <c r="L3" s="1">
        <v>31.08</v>
      </c>
      <c r="M3" s="1">
        <v>77.849999999999994</v>
      </c>
    </row>
    <row r="4" spans="1:13" x14ac:dyDescent="0.2">
      <c r="A4" s="1">
        <v>2</v>
      </c>
      <c r="B4" s="1">
        <v>171</v>
      </c>
      <c r="C4" s="1">
        <v>55.17</v>
      </c>
      <c r="D4" s="1">
        <v>553.35</v>
      </c>
      <c r="E4" s="1">
        <v>96.77</v>
      </c>
      <c r="F4" s="1">
        <v>28.04</v>
      </c>
      <c r="G4" s="1">
        <v>9.44</v>
      </c>
      <c r="H4" s="1">
        <v>70.95</v>
      </c>
      <c r="I4" s="1">
        <v>1794.58</v>
      </c>
      <c r="J4" s="1">
        <v>44.61</v>
      </c>
      <c r="K4" s="1">
        <v>495.42</v>
      </c>
      <c r="L4" s="1">
        <v>43.68</v>
      </c>
      <c r="M4" s="1">
        <v>105.32</v>
      </c>
    </row>
    <row r="5" spans="1:13" x14ac:dyDescent="0.2">
      <c r="A5" s="1">
        <v>3</v>
      </c>
      <c r="B5" s="1">
        <v>151</v>
      </c>
      <c r="C5" s="1">
        <v>56.08</v>
      </c>
      <c r="D5" s="1">
        <v>562.07000000000005</v>
      </c>
      <c r="E5" s="1">
        <v>266.33</v>
      </c>
      <c r="F5" s="1">
        <v>30.11</v>
      </c>
      <c r="G5" s="1">
        <v>16.420000000000002</v>
      </c>
      <c r="H5" s="1">
        <v>264.26</v>
      </c>
      <c r="I5" s="1">
        <v>1816.7</v>
      </c>
      <c r="J5" s="1">
        <v>52.51</v>
      </c>
      <c r="K5" s="1">
        <v>496.02</v>
      </c>
      <c r="L5" s="1">
        <v>43.24</v>
      </c>
      <c r="M5" s="1">
        <v>113.11</v>
      </c>
    </row>
    <row r="6" spans="1:13" x14ac:dyDescent="0.2">
      <c r="A6">
        <v>4</v>
      </c>
      <c r="B6">
        <v>165</v>
      </c>
      <c r="C6">
        <v>53.09</v>
      </c>
      <c r="D6">
        <v>554.04</v>
      </c>
      <c r="E6">
        <v>242.92</v>
      </c>
      <c r="F6">
        <v>33.07</v>
      </c>
      <c r="G6">
        <v>23.06</v>
      </c>
      <c r="H6">
        <v>621.61</v>
      </c>
      <c r="I6" s="1">
        <v>1453.35</v>
      </c>
      <c r="J6">
        <v>55.5</v>
      </c>
      <c r="K6">
        <v>494.74</v>
      </c>
      <c r="L6">
        <v>42.61</v>
      </c>
      <c r="M6">
        <v>124.35</v>
      </c>
    </row>
    <row r="7" spans="1:13" x14ac:dyDescent="0.2">
      <c r="A7">
        <v>5</v>
      </c>
      <c r="B7">
        <v>165</v>
      </c>
      <c r="C7">
        <v>51.57</v>
      </c>
      <c r="D7">
        <v>513.72</v>
      </c>
      <c r="E7">
        <v>225.9</v>
      </c>
      <c r="F7">
        <v>31.09</v>
      </c>
      <c r="G7">
        <v>29.7</v>
      </c>
      <c r="H7">
        <v>2182.11</v>
      </c>
      <c r="I7" s="1">
        <v>1797.04</v>
      </c>
      <c r="J7">
        <v>58.82</v>
      </c>
      <c r="K7">
        <v>404.21</v>
      </c>
      <c r="L7">
        <v>44.25</v>
      </c>
      <c r="M7">
        <v>116.25</v>
      </c>
    </row>
    <row r="8" spans="1:13" x14ac:dyDescent="0.2">
      <c r="A8">
        <v>6</v>
      </c>
      <c r="B8">
        <v>167</v>
      </c>
      <c r="C8">
        <v>52.8</v>
      </c>
      <c r="D8">
        <v>593.11</v>
      </c>
      <c r="E8">
        <v>338.89</v>
      </c>
      <c r="F8">
        <v>31.56</v>
      </c>
      <c r="G8">
        <v>32.47</v>
      </c>
      <c r="H8">
        <v>10008.58</v>
      </c>
      <c r="I8" s="1">
        <v>4197.66</v>
      </c>
      <c r="J8">
        <v>61.09</v>
      </c>
      <c r="K8">
        <v>545.98</v>
      </c>
      <c r="L8">
        <v>44.09</v>
      </c>
      <c r="M8">
        <v>115.86</v>
      </c>
    </row>
    <row r="9" spans="1:13" x14ac:dyDescent="0.2">
      <c r="A9">
        <v>7</v>
      </c>
      <c r="B9">
        <v>155</v>
      </c>
      <c r="C9">
        <v>53.46</v>
      </c>
      <c r="D9">
        <v>840.48</v>
      </c>
      <c r="E9">
        <v>409.79</v>
      </c>
      <c r="F9">
        <v>30.5</v>
      </c>
      <c r="G9">
        <v>30.32</v>
      </c>
      <c r="H9">
        <v>6502.21</v>
      </c>
      <c r="I9" s="1">
        <v>4285.79</v>
      </c>
      <c r="J9">
        <v>61.82</v>
      </c>
      <c r="K9">
        <v>477.38</v>
      </c>
      <c r="L9">
        <v>42.44</v>
      </c>
      <c r="M9">
        <v>115.81</v>
      </c>
    </row>
    <row r="10" spans="1:13" x14ac:dyDescent="0.2">
      <c r="A10" s="1" t="s">
        <v>33</v>
      </c>
      <c r="B10" s="1">
        <v>155</v>
      </c>
      <c r="C10" s="1">
        <v>53.54</v>
      </c>
      <c r="D10" s="1">
        <v>557.80999999999995</v>
      </c>
      <c r="E10" s="1">
        <v>113.09</v>
      </c>
      <c r="F10" s="1"/>
      <c r="G10" s="1">
        <v>14.56</v>
      </c>
      <c r="H10" s="1"/>
      <c r="I10" s="1">
        <v>2366.19</v>
      </c>
      <c r="J10" s="1">
        <v>39.85</v>
      </c>
      <c r="K10" s="1">
        <v>473.91</v>
      </c>
      <c r="L10" s="1">
        <v>41.05</v>
      </c>
      <c r="M10" s="1">
        <v>107.54</v>
      </c>
    </row>
    <row r="12" spans="1:13" x14ac:dyDescent="0.2">
      <c r="A12" t="s">
        <v>34</v>
      </c>
      <c r="B12">
        <f>AVERAGE(B6:B9)</f>
        <v>163</v>
      </c>
      <c r="C12">
        <f t="shared" ref="C12:M12" si="0">AVERAGE(C6:C9)</f>
        <v>52.73</v>
      </c>
      <c r="D12">
        <f t="shared" si="0"/>
        <v>625.33749999999998</v>
      </c>
      <c r="E12">
        <f t="shared" si="0"/>
        <v>304.375</v>
      </c>
      <c r="F12">
        <f t="shared" si="0"/>
        <v>31.555</v>
      </c>
      <c r="G12">
        <f t="shared" si="0"/>
        <v>28.887499999999996</v>
      </c>
      <c r="H12">
        <f t="shared" si="0"/>
        <v>4828.6274999999996</v>
      </c>
      <c r="I12">
        <f t="shared" si="0"/>
        <v>2933.46</v>
      </c>
      <c r="J12">
        <f t="shared" si="0"/>
        <v>59.307499999999997</v>
      </c>
      <c r="K12">
        <f t="shared" si="0"/>
        <v>480.57749999999999</v>
      </c>
      <c r="L12">
        <f t="shared" si="0"/>
        <v>43.347499999999997</v>
      </c>
      <c r="M12">
        <f t="shared" si="0"/>
        <v>118.0675</v>
      </c>
    </row>
    <row r="16" spans="1:13" x14ac:dyDescent="0.2">
      <c r="A16" t="s">
        <v>35</v>
      </c>
    </row>
    <row r="22" spans="8:13" x14ac:dyDescent="0.2">
      <c r="H22" t="s">
        <v>36</v>
      </c>
    </row>
    <row r="24" spans="8:13" x14ac:dyDescent="0.2">
      <c r="H24">
        <v>16864.46</v>
      </c>
      <c r="I24" s="1">
        <v>60.81</v>
      </c>
    </row>
    <row r="25" spans="8:13" x14ac:dyDescent="0.2">
      <c r="H25">
        <v>16121.57</v>
      </c>
      <c r="I25" s="1">
        <v>289.66000000000003</v>
      </c>
    </row>
    <row r="26" spans="8:13" x14ac:dyDescent="0.2">
      <c r="H26">
        <v>2202.9699999999998</v>
      </c>
      <c r="I26" s="1">
        <v>455.11</v>
      </c>
    </row>
    <row r="27" spans="8:13" x14ac:dyDescent="0.2">
      <c r="H27">
        <v>6496.04</v>
      </c>
      <c r="I27" s="1">
        <v>525.91999999999996</v>
      </c>
    </row>
    <row r="28" spans="8:13" x14ac:dyDescent="0.2">
      <c r="H28">
        <v>13340.07</v>
      </c>
      <c r="I28" s="1">
        <v>100.6</v>
      </c>
    </row>
    <row r="29" spans="8:13" x14ac:dyDescent="0.2">
      <c r="H29">
        <v>22360.02</v>
      </c>
      <c r="I29" s="1">
        <v>258.98</v>
      </c>
      <c r="M29">
        <v>366.19</v>
      </c>
    </row>
    <row r="30" spans="8:13" x14ac:dyDescent="0.2">
      <c r="H30">
        <v>21833.53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Filtration Factors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2020-04-21T01:43:57Z</dcterms:created>
  <dcterms:modified xsi:type="dcterms:W3CDTF">2020-04-27T18:38:32Z</dcterms:modified>
</cp:coreProperties>
</file>