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uorensanz/Documents/EEE/"/>
    </mc:Choice>
  </mc:AlternateContent>
  <xr:revisionPtr revIDLastSave="0" documentId="13_ncr:1_{638213AA-62FC-3343-9F25-1F46895C5BDB}" xr6:coauthVersionLast="46" xr6:coauthVersionMax="46" xr10:uidLastSave="{00000000-0000-0000-0000-000000000000}"/>
  <bookViews>
    <workbookView xWindow="120" yWindow="500" windowWidth="23540" windowHeight="11760" activeTab="1" xr2:uid="{00000000-000D-0000-FFFF-FFFF00000000}"/>
  </bookViews>
  <sheets>
    <sheet name="Exemple 1 - Enunciat" sheetId="1" r:id="rId1"/>
    <sheet name="Exemple 1 - Resultat" sheetId="4" r:id="rId2"/>
    <sheet name="Exemple 2 - Enunciat" sheetId="2" r:id="rId3"/>
    <sheet name="Exemple 2 - Result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F10" i="1"/>
  <c r="B15" i="4"/>
  <c r="E10" i="1"/>
  <c r="D10" i="1"/>
  <c r="C10" i="1"/>
  <c r="B17" i="4"/>
  <c r="F10" i="4"/>
  <c r="B43" i="3"/>
  <c r="B42" i="3"/>
  <c r="B44" i="3" s="1"/>
  <c r="F36" i="3"/>
  <c r="E36" i="3"/>
  <c r="D36" i="3"/>
  <c r="C36" i="3"/>
  <c r="B36" i="3"/>
  <c r="B37" i="3" s="1"/>
  <c r="B9" i="3"/>
  <c r="E11" i="4"/>
  <c r="D11" i="4"/>
  <c r="C11" i="4"/>
  <c r="B11" i="4"/>
  <c r="F11" i="4"/>
  <c r="B9" i="2"/>
  <c r="C35" i="3" l="1"/>
  <c r="C37" i="3" s="1"/>
  <c r="E35" i="3"/>
  <c r="E37" i="3" s="1"/>
  <c r="D35" i="3"/>
  <c r="D37" i="3" s="1"/>
  <c r="F35" i="3"/>
  <c r="F37" i="3" s="1"/>
  <c r="B47" i="3" s="1"/>
  <c r="B49" i="3" l="1"/>
</calcChain>
</file>

<file path=xl/sharedStrings.xml><?xml version="1.0" encoding="utf-8"?>
<sst xmlns="http://schemas.openxmlformats.org/spreadsheetml/2006/main" count="91" uniqueCount="49">
  <si>
    <t>i</t>
  </si>
  <si>
    <t>VAN</t>
  </si>
  <si>
    <t>TIR</t>
  </si>
  <si>
    <t>VA</t>
  </si>
  <si>
    <t>Suma</t>
  </si>
  <si>
    <t>Inversió inicial</t>
  </si>
  <si>
    <t>Fluxes nets anuals</t>
  </si>
  <si>
    <t>Nombre d'anys</t>
  </si>
  <si>
    <t>&gt; 0</t>
  </si>
  <si>
    <t>Convé invertir</t>
  </si>
  <si>
    <t>&gt; i</t>
  </si>
  <si>
    <t>Exemple 1 d'anàlisi d'inversions amb Excel</t>
  </si>
  <si>
    <t>Exemple 2 d'anàlisi d'inversions amb Excel</t>
  </si>
  <si>
    <t>MP</t>
  </si>
  <si>
    <t>Les dades dels costos unitaris de fabricar aquesta peça són:</t>
  </si>
  <si>
    <t>MOD</t>
  </si>
  <si>
    <t>GGF</t>
  </si>
  <si>
    <t>Les dades de la inversió en maquinària necessària per fabricar la peça són:</t>
  </si>
  <si>
    <t>Val. Compra</t>
  </si>
  <si>
    <t>Val. Comptable</t>
  </si>
  <si>
    <t>Antiguitat</t>
  </si>
  <si>
    <t>anys</t>
  </si>
  <si>
    <t>Val. Venda</t>
  </si>
  <si>
    <t>Un proveïdor ens fa la següent oferta de subministrament de la peça X:</t>
  </si>
  <si>
    <t>Preu unitari</t>
  </si>
  <si>
    <t>- Seguir fabricant la peça</t>
  </si>
  <si>
    <t>-Acceptar l'oferta del proveïdor</t>
  </si>
  <si>
    <t>El cost mitjà de finançament de l'empresa (recursos aliens i recursos propis) és:</t>
  </si>
  <si>
    <t>1- Determinació dels fluxes de caixa rellevants:</t>
  </si>
  <si>
    <t>Període</t>
  </si>
  <si>
    <t>Els costos fixos (GGF) són irrellevants, ja que es suporten en les dues alternatives</t>
  </si>
  <si>
    <t>v fabricació pròpia</t>
  </si>
  <si>
    <t>Les necesitats anuals de la peça X són:</t>
  </si>
  <si>
    <t>Nombre de peces</t>
  </si>
  <si>
    <t>N peces any</t>
  </si>
  <si>
    <t>V any</t>
  </si>
  <si>
    <t>Diferència</t>
  </si>
  <si>
    <t>Convé continuar fabricant la peça</t>
  </si>
  <si>
    <t>Una empresa fabrica a les seves instal·lacions la peça X que després s'incorpora a l'article 1</t>
  </si>
  <si>
    <t>Què decisió ha de prendre l'empresa:</t>
  </si>
  <si>
    <t>- Acceptar l'oferta del proveïdor</t>
  </si>
  <si>
    <t>FN</t>
  </si>
  <si>
    <t>FN producció pròpia</t>
  </si>
  <si>
    <t>FN proveïdor</t>
  </si>
  <si>
    <t>Vida restant</t>
  </si>
  <si>
    <t>(continuar fabricant)</t>
  </si>
  <si>
    <t>Period</t>
  </si>
  <si>
    <t>VF</t>
  </si>
  <si>
    <t>&gt; 0 &lt;-- 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</si>
</sst>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0.0%"/>
    <numFmt numFmtId="165" formatCode="0.0"/>
    <numFmt numFmtId="166" formatCode="#,##0.0\ &quot;€&quot;;[Red]\-#,##0.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8" fontId="0" fillId="0" borderId="0" xfId="0" applyNumberFormat="1"/>
    <xf numFmtId="164" fontId="1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4" fontId="0" fillId="0" borderId="0" xfId="0" applyNumberFormat="1"/>
    <xf numFmtId="0" fontId="0" fillId="0" borderId="0" xfId="0" quotePrefix="1"/>
    <xf numFmtId="3" fontId="1" fillId="0" borderId="0" xfId="1" applyNumberFormat="1" applyFon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zoomScale="136" workbookViewId="0">
      <selection activeCell="B12" sqref="B12"/>
    </sheetView>
  </sheetViews>
  <sheetFormatPr baseColWidth="10" defaultColWidth="9.1640625" defaultRowHeight="15" x14ac:dyDescent="0.2"/>
  <cols>
    <col min="1" max="1" width="17.6640625" customWidth="1"/>
    <col min="2" max="2" width="13.6640625" customWidth="1"/>
  </cols>
  <sheetData>
    <row r="1" spans="1:9" x14ac:dyDescent="0.2">
      <c r="A1" s="5" t="s">
        <v>11</v>
      </c>
    </row>
    <row r="3" spans="1:9" x14ac:dyDescent="0.2">
      <c r="A3" t="s">
        <v>5</v>
      </c>
      <c r="B3">
        <v>900</v>
      </c>
    </row>
    <row r="4" spans="1:9" x14ac:dyDescent="0.2">
      <c r="A4" t="s">
        <v>6</v>
      </c>
      <c r="B4">
        <v>500</v>
      </c>
    </row>
    <row r="5" spans="1:9" x14ac:dyDescent="0.2">
      <c r="A5" t="s">
        <v>7</v>
      </c>
      <c r="B5">
        <v>3</v>
      </c>
    </row>
    <row r="6" spans="1:9" x14ac:dyDescent="0.2">
      <c r="A6" t="s">
        <v>0</v>
      </c>
      <c r="B6" s="2">
        <v>0.2</v>
      </c>
    </row>
    <row r="8" spans="1:9" x14ac:dyDescent="0.2">
      <c r="A8" t="s">
        <v>46</v>
      </c>
      <c r="B8">
        <v>0</v>
      </c>
      <c r="C8">
        <v>1</v>
      </c>
      <c r="D8">
        <v>2</v>
      </c>
      <c r="E8">
        <v>3</v>
      </c>
    </row>
    <row r="9" spans="1:9" x14ac:dyDescent="0.2">
      <c r="A9" t="s">
        <v>47</v>
      </c>
      <c r="B9">
        <v>-900</v>
      </c>
      <c r="C9">
        <v>500</v>
      </c>
      <c r="D9">
        <v>500</v>
      </c>
      <c r="E9">
        <v>500</v>
      </c>
    </row>
    <row r="10" spans="1:9" x14ac:dyDescent="0.2">
      <c r="A10" t="s">
        <v>3</v>
      </c>
      <c r="B10" s="3">
        <v>-900</v>
      </c>
      <c r="C10" s="3">
        <f>C9/(1+B6)^C8</f>
        <v>416.66666666666669</v>
      </c>
      <c r="D10" s="3">
        <f>D9/(1+B6)^D8</f>
        <v>347.22222222222223</v>
      </c>
      <c r="E10" s="3">
        <f>E9/(1+B6)^E8</f>
        <v>289.35185185185185</v>
      </c>
      <c r="F10" s="3">
        <f>SUM(B10:E10)</f>
        <v>153.24074074074076</v>
      </c>
      <c r="G10" t="s">
        <v>48</v>
      </c>
      <c r="I10" s="2"/>
    </row>
    <row r="11" spans="1:9" x14ac:dyDescent="0.2">
      <c r="B11" s="3"/>
      <c r="C11" s="3"/>
      <c r="D11" s="3"/>
      <c r="E11" s="3"/>
      <c r="F11" s="3"/>
    </row>
    <row r="12" spans="1:9" x14ac:dyDescent="0.2">
      <c r="A12" t="s">
        <v>1</v>
      </c>
    </row>
    <row r="13" spans="1:9" x14ac:dyDescent="0.2">
      <c r="A13" t="s">
        <v>2</v>
      </c>
      <c r="B13" s="11">
        <f>IRR(B9:E9)</f>
        <v>0.30636190446396427</v>
      </c>
      <c r="C13" t="s">
        <v>10</v>
      </c>
    </row>
    <row r="15" spans="1:9" x14ac:dyDescent="0.2">
      <c r="B15" s="4"/>
      <c r="C15" s="1"/>
    </row>
    <row r="17" spans="2:2" x14ac:dyDescent="0.2">
      <c r="B17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tabSelected="1" workbookViewId="0">
      <selection activeCell="B15" sqref="B15"/>
    </sheetView>
  </sheetViews>
  <sheetFormatPr baseColWidth="10" defaultColWidth="9.1640625" defaultRowHeight="15" x14ac:dyDescent="0.2"/>
  <cols>
    <col min="1" max="1" width="18" customWidth="1"/>
  </cols>
  <sheetData>
    <row r="1" spans="1:6" x14ac:dyDescent="0.2">
      <c r="A1" s="5" t="s">
        <v>11</v>
      </c>
    </row>
    <row r="3" spans="1:6" x14ac:dyDescent="0.2">
      <c r="A3" t="s">
        <v>5</v>
      </c>
      <c r="B3">
        <v>900</v>
      </c>
    </row>
    <row r="4" spans="1:6" x14ac:dyDescent="0.2">
      <c r="A4" t="s">
        <v>6</v>
      </c>
      <c r="B4">
        <v>500</v>
      </c>
    </row>
    <row r="5" spans="1:6" x14ac:dyDescent="0.2">
      <c r="A5" t="s">
        <v>7</v>
      </c>
      <c r="B5">
        <v>3</v>
      </c>
    </row>
    <row r="6" spans="1:6" x14ac:dyDescent="0.2">
      <c r="A6" t="s">
        <v>0</v>
      </c>
      <c r="B6" s="2">
        <v>0.2</v>
      </c>
    </row>
    <row r="9" spans="1:6" x14ac:dyDescent="0.2">
      <c r="A9" t="s">
        <v>29</v>
      </c>
      <c r="B9">
        <v>0</v>
      </c>
      <c r="C9">
        <v>1</v>
      </c>
      <c r="D9">
        <v>2</v>
      </c>
      <c r="E9">
        <v>3</v>
      </c>
      <c r="F9" s="10" t="s">
        <v>4</v>
      </c>
    </row>
    <row r="10" spans="1:6" x14ac:dyDescent="0.2">
      <c r="A10" t="s">
        <v>41</v>
      </c>
      <c r="B10" s="3">
        <v>-900</v>
      </c>
      <c r="C10" s="3">
        <v>500</v>
      </c>
      <c r="D10" s="3">
        <v>500</v>
      </c>
      <c r="E10" s="3">
        <v>500</v>
      </c>
      <c r="F10" s="3">
        <f>SUM(B10:E10)</f>
        <v>600</v>
      </c>
    </row>
    <row r="11" spans="1:6" x14ac:dyDescent="0.2">
      <c r="A11" t="s">
        <v>3</v>
      </c>
      <c r="B11" s="3">
        <f>+B10/(1+$B$6)^B9</f>
        <v>-900</v>
      </c>
      <c r="C11" s="3">
        <f>+C10/(1+$B$6)^C9</f>
        <v>416.66666666666669</v>
      </c>
      <c r="D11" s="3">
        <f>+D10/(1+$B$6)^D9</f>
        <v>347.22222222222223</v>
      </c>
      <c r="E11" s="3">
        <f>+E10/(1+$B$6)^E9</f>
        <v>289.35185185185185</v>
      </c>
      <c r="F11" s="3">
        <f>SUM(B11:E11)</f>
        <v>153.24074074074076</v>
      </c>
    </row>
    <row r="15" spans="1:6" x14ac:dyDescent="0.2">
      <c r="A15" t="s">
        <v>1</v>
      </c>
      <c r="B15" s="4">
        <f>B11+NPV(B6,C10,D10,E10)</f>
        <v>153.24074074074088</v>
      </c>
      <c r="C15" s="1" t="s">
        <v>8</v>
      </c>
      <c r="D15" t="s">
        <v>9</v>
      </c>
    </row>
    <row r="17" spans="1:4" x14ac:dyDescent="0.2">
      <c r="A17" t="s">
        <v>2</v>
      </c>
      <c r="B17" s="2">
        <f>IRR(B10:E10)</f>
        <v>0.30636190446396427</v>
      </c>
      <c r="C17" t="s">
        <v>10</v>
      </c>
      <c r="D17" t="s">
        <v>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9"/>
  <sheetViews>
    <sheetView topLeftCell="A15" workbookViewId="0">
      <selection activeCell="A16" sqref="A16"/>
    </sheetView>
  </sheetViews>
  <sheetFormatPr baseColWidth="10" defaultColWidth="9.1640625" defaultRowHeight="15" x14ac:dyDescent="0.2"/>
  <cols>
    <col min="1" max="1" width="17.5" customWidth="1"/>
    <col min="2" max="2" width="9.1640625" bestFit="1" customWidth="1"/>
    <col min="3" max="6" width="9.83203125" bestFit="1" customWidth="1"/>
  </cols>
  <sheetData>
    <row r="1" spans="1:3" x14ac:dyDescent="0.2">
      <c r="A1" s="5" t="s">
        <v>12</v>
      </c>
    </row>
    <row r="3" spans="1:3" x14ac:dyDescent="0.2">
      <c r="A3" t="s">
        <v>38</v>
      </c>
    </row>
    <row r="5" spans="1:3" x14ac:dyDescent="0.2">
      <c r="A5" t="s">
        <v>14</v>
      </c>
    </row>
    <row r="6" spans="1:3" x14ac:dyDescent="0.2">
      <c r="A6" t="s">
        <v>13</v>
      </c>
      <c r="B6">
        <v>70</v>
      </c>
    </row>
    <row r="7" spans="1:3" x14ac:dyDescent="0.2">
      <c r="A7" t="s">
        <v>15</v>
      </c>
      <c r="B7">
        <v>60</v>
      </c>
    </row>
    <row r="8" spans="1:3" x14ac:dyDescent="0.2">
      <c r="A8" t="s">
        <v>16</v>
      </c>
      <c r="B8">
        <v>120</v>
      </c>
    </row>
    <row r="9" spans="1:3" x14ac:dyDescent="0.2">
      <c r="A9" s="5" t="s">
        <v>4</v>
      </c>
      <c r="B9" s="5">
        <f>SUM(B6:B8)</f>
        <v>250</v>
      </c>
    </row>
    <row r="11" spans="1:3" x14ac:dyDescent="0.2">
      <c r="A11" t="s">
        <v>17</v>
      </c>
    </row>
    <row r="12" spans="1:3" x14ac:dyDescent="0.2">
      <c r="A12" t="s">
        <v>18</v>
      </c>
      <c r="B12" s="9">
        <v>2000000</v>
      </c>
    </row>
    <row r="13" spans="1:3" x14ac:dyDescent="0.2">
      <c r="A13" t="s">
        <v>19</v>
      </c>
      <c r="B13" s="9">
        <v>1000000</v>
      </c>
    </row>
    <row r="14" spans="1:3" x14ac:dyDescent="0.2">
      <c r="A14" t="s">
        <v>20</v>
      </c>
      <c r="B14" s="9">
        <v>4</v>
      </c>
      <c r="C14" t="s">
        <v>21</v>
      </c>
    </row>
    <row r="15" spans="1:3" x14ac:dyDescent="0.2">
      <c r="A15" t="s">
        <v>44</v>
      </c>
      <c r="B15" s="9">
        <v>4</v>
      </c>
      <c r="C15" t="s">
        <v>21</v>
      </c>
    </row>
    <row r="16" spans="1:3" x14ac:dyDescent="0.2">
      <c r="A16" t="s">
        <v>22</v>
      </c>
      <c r="B16" s="9">
        <v>500000</v>
      </c>
    </row>
    <row r="17" spans="1:2" x14ac:dyDescent="0.2">
      <c r="B17" s="6"/>
    </row>
    <row r="18" spans="1:2" x14ac:dyDescent="0.2">
      <c r="A18" t="s">
        <v>27</v>
      </c>
      <c r="B18" s="6"/>
    </row>
    <row r="19" spans="1:2" x14ac:dyDescent="0.2">
      <c r="A19" t="s">
        <v>0</v>
      </c>
      <c r="B19" s="2">
        <v>0.2</v>
      </c>
    </row>
    <row r="20" spans="1:2" x14ac:dyDescent="0.2">
      <c r="B20" s="2"/>
    </row>
    <row r="21" spans="1:2" x14ac:dyDescent="0.2">
      <c r="A21" t="s">
        <v>32</v>
      </c>
      <c r="B21" s="2"/>
    </row>
    <row r="22" spans="1:2" x14ac:dyDescent="0.2">
      <c r="A22" t="s">
        <v>33</v>
      </c>
      <c r="B22" s="8">
        <v>10000</v>
      </c>
    </row>
    <row r="24" spans="1:2" x14ac:dyDescent="0.2">
      <c r="A24" t="s">
        <v>23</v>
      </c>
    </row>
    <row r="25" spans="1:2" x14ac:dyDescent="0.2">
      <c r="A25" t="s">
        <v>24</v>
      </c>
      <c r="B25">
        <v>150</v>
      </c>
    </row>
    <row r="27" spans="1:2" x14ac:dyDescent="0.2">
      <c r="A27" t="s">
        <v>39</v>
      </c>
    </row>
    <row r="28" spans="1:2" x14ac:dyDescent="0.2">
      <c r="A28" s="7" t="s">
        <v>25</v>
      </c>
    </row>
    <row r="29" spans="1:2" x14ac:dyDescent="0.2">
      <c r="A29" s="7" t="s">
        <v>40</v>
      </c>
    </row>
    <row r="32" spans="1:2" x14ac:dyDescent="0.2">
      <c r="A32" s="7"/>
    </row>
    <row r="35" spans="2:6" x14ac:dyDescent="0.2">
      <c r="C35" s="9"/>
      <c r="D35" s="9"/>
      <c r="E35" s="9"/>
      <c r="F35" s="9"/>
    </row>
    <row r="36" spans="2:6" x14ac:dyDescent="0.2">
      <c r="B36" s="9"/>
      <c r="C36" s="9"/>
      <c r="D36" s="9"/>
      <c r="E36" s="9"/>
      <c r="F36" s="9"/>
    </row>
    <row r="37" spans="2:6" x14ac:dyDescent="0.2">
      <c r="B37" s="9"/>
      <c r="C37" s="9"/>
      <c r="D37" s="9"/>
      <c r="E37" s="9"/>
      <c r="F37" s="9"/>
    </row>
    <row r="43" spans="2:6" x14ac:dyDescent="0.2">
      <c r="B43" s="9"/>
    </row>
    <row r="44" spans="2:6" x14ac:dyDescent="0.2">
      <c r="B44" s="9"/>
    </row>
    <row r="47" spans="2:6" x14ac:dyDescent="0.2">
      <c r="B47" s="9"/>
      <c r="C47" s="1"/>
    </row>
    <row r="49" spans="2:2" x14ac:dyDescent="0.2">
      <c r="B49" s="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9"/>
  <sheetViews>
    <sheetView topLeftCell="A13" workbookViewId="0">
      <selection activeCell="A38" sqref="A38"/>
    </sheetView>
  </sheetViews>
  <sheetFormatPr baseColWidth="10" defaultColWidth="9.1640625" defaultRowHeight="15" x14ac:dyDescent="0.2"/>
  <cols>
    <col min="1" max="1" width="18.6640625" customWidth="1"/>
    <col min="3" max="3" width="9.83203125" bestFit="1" customWidth="1"/>
    <col min="4" max="4" width="10" customWidth="1"/>
    <col min="5" max="6" width="9.83203125" bestFit="1" customWidth="1"/>
  </cols>
  <sheetData>
    <row r="1" spans="1:3" x14ac:dyDescent="0.2">
      <c r="A1" s="5" t="s">
        <v>12</v>
      </c>
    </row>
    <row r="3" spans="1:3" x14ac:dyDescent="0.2">
      <c r="A3" t="s">
        <v>38</v>
      </c>
    </row>
    <row r="5" spans="1:3" x14ac:dyDescent="0.2">
      <c r="A5" t="s">
        <v>14</v>
      </c>
    </row>
    <row r="6" spans="1:3" x14ac:dyDescent="0.2">
      <c r="A6" t="s">
        <v>13</v>
      </c>
      <c r="B6">
        <v>70</v>
      </c>
    </row>
    <row r="7" spans="1:3" x14ac:dyDescent="0.2">
      <c r="A7" t="s">
        <v>15</v>
      </c>
      <c r="B7">
        <v>60</v>
      </c>
    </row>
    <row r="8" spans="1:3" x14ac:dyDescent="0.2">
      <c r="A8" t="s">
        <v>16</v>
      </c>
      <c r="B8">
        <v>120</v>
      </c>
    </row>
    <row r="9" spans="1:3" x14ac:dyDescent="0.2">
      <c r="A9" s="5" t="s">
        <v>4</v>
      </c>
      <c r="B9" s="5">
        <f>SUM(B6:B8)</f>
        <v>250</v>
      </c>
    </row>
    <row r="11" spans="1:3" x14ac:dyDescent="0.2">
      <c r="A11" t="s">
        <v>17</v>
      </c>
    </row>
    <row r="12" spans="1:3" x14ac:dyDescent="0.2">
      <c r="A12" t="s">
        <v>18</v>
      </c>
      <c r="B12" s="9">
        <v>2000000</v>
      </c>
    </row>
    <row r="13" spans="1:3" x14ac:dyDescent="0.2">
      <c r="A13" t="s">
        <v>19</v>
      </c>
      <c r="B13" s="9">
        <v>1000000</v>
      </c>
    </row>
    <row r="14" spans="1:3" x14ac:dyDescent="0.2">
      <c r="A14" t="s">
        <v>20</v>
      </c>
      <c r="B14" s="9">
        <v>4</v>
      </c>
      <c r="C14" t="s">
        <v>21</v>
      </c>
    </row>
    <row r="15" spans="1:3" x14ac:dyDescent="0.2">
      <c r="A15" t="s">
        <v>44</v>
      </c>
      <c r="B15" s="9">
        <v>4</v>
      </c>
      <c r="C15" t="s">
        <v>21</v>
      </c>
    </row>
    <row r="16" spans="1:3" x14ac:dyDescent="0.2">
      <c r="A16" t="s">
        <v>22</v>
      </c>
      <c r="B16" s="9">
        <v>500000</v>
      </c>
    </row>
    <row r="17" spans="1:2" x14ac:dyDescent="0.2">
      <c r="B17" s="6"/>
    </row>
    <row r="18" spans="1:2" x14ac:dyDescent="0.2">
      <c r="A18" t="s">
        <v>27</v>
      </c>
      <c r="B18" s="6"/>
    </row>
    <row r="19" spans="1:2" x14ac:dyDescent="0.2">
      <c r="A19" t="s">
        <v>0</v>
      </c>
      <c r="B19" s="2">
        <v>0.2</v>
      </c>
    </row>
    <row r="20" spans="1:2" x14ac:dyDescent="0.2">
      <c r="B20" s="2"/>
    </row>
    <row r="21" spans="1:2" x14ac:dyDescent="0.2">
      <c r="A21" t="s">
        <v>32</v>
      </c>
      <c r="B21" s="2"/>
    </row>
    <row r="22" spans="1:2" x14ac:dyDescent="0.2">
      <c r="A22" t="s">
        <v>33</v>
      </c>
      <c r="B22" s="8">
        <v>10000</v>
      </c>
    </row>
    <row r="24" spans="1:2" x14ac:dyDescent="0.2">
      <c r="A24" t="s">
        <v>23</v>
      </c>
    </row>
    <row r="25" spans="1:2" x14ac:dyDescent="0.2">
      <c r="A25" t="s">
        <v>24</v>
      </c>
      <c r="B25">
        <v>150</v>
      </c>
    </row>
    <row r="27" spans="1:2" x14ac:dyDescent="0.2">
      <c r="A27" t="s">
        <v>39</v>
      </c>
    </row>
    <row r="28" spans="1:2" x14ac:dyDescent="0.2">
      <c r="A28" s="7" t="s">
        <v>25</v>
      </c>
    </row>
    <row r="29" spans="1:2" x14ac:dyDescent="0.2">
      <c r="A29" s="7" t="s">
        <v>26</v>
      </c>
    </row>
    <row r="32" spans="1:2" x14ac:dyDescent="0.2">
      <c r="A32" s="7" t="s">
        <v>28</v>
      </c>
    </row>
    <row r="34" spans="1:6" x14ac:dyDescent="0.2">
      <c r="A34" t="s">
        <v>29</v>
      </c>
      <c r="B34">
        <v>0</v>
      </c>
      <c r="C34">
        <v>1</v>
      </c>
      <c r="D34">
        <v>2</v>
      </c>
      <c r="E34">
        <v>3</v>
      </c>
      <c r="F34">
        <v>4</v>
      </c>
    </row>
    <row r="35" spans="1:6" x14ac:dyDescent="0.2">
      <c r="A35" t="s">
        <v>42</v>
      </c>
      <c r="B35">
        <v>0</v>
      </c>
      <c r="C35" s="9">
        <f>-$B$44</f>
        <v>-1300000</v>
      </c>
      <c r="D35" s="9">
        <f>-$B$44</f>
        <v>-1300000</v>
      </c>
      <c r="E35" s="9">
        <f>-$B$44</f>
        <v>-1300000</v>
      </c>
      <c r="F35" s="9">
        <f>-$B$44</f>
        <v>-1300000</v>
      </c>
    </row>
    <row r="36" spans="1:6" x14ac:dyDescent="0.2">
      <c r="A36" t="s">
        <v>43</v>
      </c>
      <c r="B36" s="9">
        <f>+B16</f>
        <v>500000</v>
      </c>
      <c r="C36" s="9">
        <f>-$B$22*$B$25</f>
        <v>-1500000</v>
      </c>
      <c r="D36" s="9">
        <f>-$B$22*$B$25</f>
        <v>-1500000</v>
      </c>
      <c r="E36" s="9">
        <f>-$B$22*$B$25</f>
        <v>-1500000</v>
      </c>
      <c r="F36" s="9">
        <f>-$B$22*$B$25</f>
        <v>-1500000</v>
      </c>
    </row>
    <row r="37" spans="1:6" x14ac:dyDescent="0.2">
      <c r="A37" t="s">
        <v>36</v>
      </c>
      <c r="B37" s="9">
        <f>+B35-B36</f>
        <v>-500000</v>
      </c>
      <c r="C37" s="9">
        <f>+C35-C36</f>
        <v>200000</v>
      </c>
      <c r="D37" s="9">
        <f>+D35-D36</f>
        <v>200000</v>
      </c>
      <c r="E37" s="9">
        <f>+E35-E36</f>
        <v>200000</v>
      </c>
      <c r="F37" s="9">
        <f>+F35-F36</f>
        <v>200000</v>
      </c>
    </row>
    <row r="38" spans="1:6" x14ac:dyDescent="0.2">
      <c r="A38" s="7" t="s">
        <v>45</v>
      </c>
    </row>
    <row r="40" spans="1:6" x14ac:dyDescent="0.2">
      <c r="A40" t="s">
        <v>30</v>
      </c>
    </row>
    <row r="42" spans="1:6" x14ac:dyDescent="0.2">
      <c r="A42" t="s">
        <v>31</v>
      </c>
      <c r="B42">
        <f>+B6+B7</f>
        <v>130</v>
      </c>
    </row>
    <row r="43" spans="1:6" x14ac:dyDescent="0.2">
      <c r="A43" t="s">
        <v>34</v>
      </c>
      <c r="B43" s="9">
        <f>+B22</f>
        <v>10000</v>
      </c>
    </row>
    <row r="44" spans="1:6" x14ac:dyDescent="0.2">
      <c r="A44" t="s">
        <v>35</v>
      </c>
      <c r="B44" s="9">
        <f>+B42*B43</f>
        <v>1300000</v>
      </c>
    </row>
    <row r="47" spans="1:6" x14ac:dyDescent="0.2">
      <c r="A47" t="s">
        <v>1</v>
      </c>
      <c r="B47" s="9">
        <f>+B37+NPV(B19,C37:F37)</f>
        <v>17746.913580247026</v>
      </c>
      <c r="C47" s="1" t="s">
        <v>8</v>
      </c>
      <c r="D47" t="s">
        <v>37</v>
      </c>
    </row>
    <row r="49" spans="1:4" x14ac:dyDescent="0.2">
      <c r="A49" t="s">
        <v>2</v>
      </c>
      <c r="B49" s="2">
        <f>IRR(B37:F37)</f>
        <v>0.21862269609829066</v>
      </c>
      <c r="C49" t="s">
        <v>10</v>
      </c>
      <c r="D49" t="s">
        <v>37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Exemple 1 - Enunciat</vt:lpstr>
      <vt:lpstr>Exemple 1 - Resultat</vt:lpstr>
      <vt:lpstr>Exemple 2 - Enunciat</vt:lpstr>
      <vt:lpstr>Exemple 2 - Resultat</vt:lpstr>
    </vt:vector>
  </TitlesOfParts>
  <Company>UPCnet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UPCnet</dc:creator>
  <cp:lastModifiedBy>David Orensanz</cp:lastModifiedBy>
  <cp:lastPrinted>2012-03-22T13:32:53Z</cp:lastPrinted>
  <dcterms:created xsi:type="dcterms:W3CDTF">2011-04-08T08:44:24Z</dcterms:created>
  <dcterms:modified xsi:type="dcterms:W3CDTF">2021-05-17T09:10:18Z</dcterms:modified>
</cp:coreProperties>
</file>