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uorensanz/Documents/EEE/"/>
    </mc:Choice>
  </mc:AlternateContent>
  <xr:revisionPtr revIDLastSave="0" documentId="13_ncr:1_{9129006E-68E8-4742-9A89-259EF46CBCC9}" xr6:coauthVersionLast="47" xr6:coauthVersionMax="47" xr10:uidLastSave="{00000000-0000-0000-0000-000000000000}"/>
  <bookViews>
    <workbookView xWindow="34520" yWindow="2720" windowWidth="19300" windowHeight="14840" activeTab="1" xr2:uid="{00000000-000D-0000-FFFF-FFFF00000000}"/>
  </bookViews>
  <sheets>
    <sheet name="Inversió - Enunciat" sheetId="2" r:id="rId1"/>
    <sheet name="Inversió - Solució" sheetId="3" r:id="rId2"/>
    <sheet name="Sheet1" sheetId="4" r:id="rId3"/>
    <sheet name="Sheet2" sheetId="5" r:id="rId4"/>
  </sheets>
  <definedNames>
    <definedName name="_xlnm.Print_Area" localSheetId="0">'Inversió - Enunciat'!$A$1:$A$1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4" l="1"/>
  <c r="C17" i="4"/>
  <c r="C16" i="4"/>
  <c r="C18" i="2"/>
  <c r="C15" i="4"/>
  <c r="C21" i="2"/>
  <c r="C20" i="2"/>
  <c r="C19" i="3"/>
  <c r="C14" i="2"/>
  <c r="C13" i="2"/>
  <c r="B16" i="3"/>
  <c r="B14" i="3"/>
  <c r="B15" i="3" s="1"/>
  <c r="B17" i="3" l="1"/>
  <c r="B20" i="3" l="1"/>
  <c r="B19" i="3"/>
</calcChain>
</file>

<file path=xl/sharedStrings.xml><?xml version="1.0" encoding="utf-8"?>
<sst xmlns="http://schemas.openxmlformats.org/spreadsheetml/2006/main" count="39" uniqueCount="23">
  <si>
    <t>BAI</t>
  </si>
  <si>
    <t>Impostos (30%)</t>
  </si>
  <si>
    <t>BN</t>
  </si>
  <si>
    <t>Amortitzacions</t>
  </si>
  <si>
    <t>Flux net de caixa</t>
  </si>
  <si>
    <t>VAN</t>
  </si>
  <si>
    <t>Inversió inicial</t>
  </si>
  <si>
    <t>Duració (anys)</t>
  </si>
  <si>
    <t>TIR</t>
  </si>
  <si>
    <t>Inversió inicial / Flux net de caixa</t>
  </si>
  <si>
    <t>i</t>
  </si>
  <si>
    <t>Bonapell S.A. ha de decidir si convé realitzar una inversió de 2 milions € per comprar una màquina amb la que podrà produir bosses de pell i que li reportarà uns beneficis anuals abans d’impostos de 219.950 € durant 10 anys. Aquests beneficis, com és lògic, inclouen l’amortització de la màquina. L'impost que s’aplica sobre els beneficis és del 30%. Passats aquests 10 anys, el valor de mercat de la màquina serà zero. El cost del finançament a llarg termini per a l’empresa es del 9%. El valor actual de 1€ a l’any durant 10 anys amb aquest cost del capital (i=9,0%) és igual a  6,4177. Per altres valors de i consulteu la taula adjunta. Calculeu el VAN, el TIR i digueu si es convenient fer la inversió.</t>
  </si>
  <si>
    <t>Inversió</t>
  </si>
  <si>
    <t>Duració</t>
  </si>
  <si>
    <t>anys</t>
  </si>
  <si>
    <t>F (Flujo anual tresoreria)</t>
  </si>
  <si>
    <t>I societats</t>
  </si>
  <si>
    <t>impostos</t>
  </si>
  <si>
    <t>N</t>
  </si>
  <si>
    <t>%impostos</t>
  </si>
  <si>
    <t>Amortització</t>
  </si>
  <si>
    <t>F (flux de caixa)</t>
  </si>
  <si>
    <t>i Societats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</si>
</sst>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000\ _€_-;\-* #,##0.00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BFBFBF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Font="0" applyBorder="0" applyAlignment="0">
      <alignment horizontal="center"/>
    </xf>
    <xf numFmtId="0" fontId="2" fillId="2" borderId="1" applyFont="0" applyBorder="0" applyAlignment="0">
      <alignment horizontal="center"/>
    </xf>
  </cellStyleXfs>
  <cellXfs count="17">
    <xf numFmtId="0" fontId="0" fillId="0" borderId="0" xfId="0"/>
    <xf numFmtId="0" fontId="2" fillId="0" borderId="0" xfId="0" applyFont="1" applyAlignment="1">
      <alignment horizontal="justify"/>
    </xf>
    <xf numFmtId="165" fontId="0" fillId="0" borderId="0" xfId="1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165" fontId="2" fillId="0" borderId="0" xfId="1" applyNumberFormat="1" applyFont="1" applyFill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0" fontId="0" fillId="0" borderId="0" xfId="2" applyNumberFormat="1" applyFont="1"/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wrapText="1"/>
    </xf>
    <xf numFmtId="10" fontId="0" fillId="0" borderId="3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0" xfId="0" applyFont="1" applyAlignment="1">
      <alignment horizontal="justify"/>
    </xf>
    <xf numFmtId="0" fontId="0" fillId="0" borderId="0" xfId="0" applyFill="1" applyBorder="1" applyAlignment="1">
      <alignment horizontal="center" wrapText="1"/>
    </xf>
    <xf numFmtId="9" fontId="0" fillId="0" borderId="0" xfId="0" applyNumberFormat="1"/>
    <xf numFmtId="0" fontId="0" fillId="0" borderId="5" xfId="0" applyFill="1" applyBorder="1" applyAlignment="1">
      <alignment horizontal="center" wrapText="1"/>
    </xf>
  </cellXfs>
  <cellStyles count="5">
    <cellStyle name="Comma" xfId="1" builtinId="3"/>
    <cellStyle name="Estil 1" xfId="3" xr:uid="{00000000-0005-0000-0000-000000000000}"/>
    <cellStyle name="Estil 2" xfId="4" xr:uid="{00000000-0005-0000-0000-000001000000}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47625</xdr:rowOff>
    </xdr:from>
    <xdr:to>
      <xdr:col>2</xdr:col>
      <xdr:colOff>781050</xdr:colOff>
      <xdr:row>1</xdr:row>
      <xdr:rowOff>542925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83B4C9-97E5-A64F-BDF9-61EF3A91D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804150" y="1647825"/>
          <a:ext cx="685800" cy="4953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47625</xdr:rowOff>
    </xdr:from>
    <xdr:to>
      <xdr:col>2</xdr:col>
      <xdr:colOff>781050</xdr:colOff>
      <xdr:row>1</xdr:row>
      <xdr:rowOff>542925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819900" y="1647825"/>
          <a:ext cx="685800" cy="4953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47625</xdr:rowOff>
    </xdr:from>
    <xdr:to>
      <xdr:col>2</xdr:col>
      <xdr:colOff>781050</xdr:colOff>
      <xdr:row>1</xdr:row>
      <xdr:rowOff>542925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8103552D-E33C-8542-BE06-447294353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362950" y="1647825"/>
          <a:ext cx="685800" cy="4826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47625</xdr:rowOff>
    </xdr:from>
    <xdr:to>
      <xdr:col>2</xdr:col>
      <xdr:colOff>781050</xdr:colOff>
      <xdr:row>1</xdr:row>
      <xdr:rowOff>542925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7101D046-2F8B-634D-BCD5-E5D5D03C7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118350" y="1482725"/>
          <a:ext cx="685800" cy="406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2"/>
  <sheetViews>
    <sheetView topLeftCell="A2" zoomScale="125" workbookViewId="0">
      <selection activeCell="C10" sqref="C10"/>
    </sheetView>
  </sheetViews>
  <sheetFormatPr baseColWidth="10" defaultColWidth="9.1640625" defaultRowHeight="15" x14ac:dyDescent="0.2"/>
  <cols>
    <col min="1" max="1" width="87.5" customWidth="1"/>
    <col min="2" max="2" width="21" customWidth="1"/>
    <col min="3" max="3" width="11.5" customWidth="1"/>
  </cols>
  <sheetData>
    <row r="1" spans="1:4" ht="126" customHeight="1" thickBot="1" x14ac:dyDescent="0.25">
      <c r="A1" s="13" t="s">
        <v>11</v>
      </c>
    </row>
    <row r="2" spans="1:4" ht="42" customHeight="1" thickBot="1" x14ac:dyDescent="0.25">
      <c r="B2" s="9" t="s">
        <v>10</v>
      </c>
      <c r="C2" s="10"/>
    </row>
    <row r="3" spans="1:4" ht="16" thickBot="1" x14ac:dyDescent="0.25">
      <c r="B3" s="11">
        <v>0.08</v>
      </c>
      <c r="C3" s="12">
        <v>6.7100999999999997</v>
      </c>
    </row>
    <row r="4" spans="1:4" ht="16" thickBot="1" x14ac:dyDescent="0.25">
      <c r="B4" s="11">
        <v>0.09</v>
      </c>
      <c r="C4" s="12">
        <v>6.4177</v>
      </c>
    </row>
    <row r="5" spans="1:4" ht="16" thickBot="1" x14ac:dyDescent="0.25">
      <c r="B5" s="11">
        <v>0.1</v>
      </c>
      <c r="C5" s="12">
        <v>6.1445999999999996</v>
      </c>
    </row>
    <row r="6" spans="1:4" ht="16" thickBot="1" x14ac:dyDescent="0.25">
      <c r="B6" s="11">
        <v>0.11</v>
      </c>
      <c r="C6" s="12">
        <v>5.8891999999999998</v>
      </c>
    </row>
    <row r="7" spans="1:4" ht="16" thickBot="1" x14ac:dyDescent="0.25">
      <c r="B7" s="11">
        <v>0.12</v>
      </c>
      <c r="C7" s="12">
        <v>5.6501999999999999</v>
      </c>
    </row>
    <row r="8" spans="1:4" ht="16" thickBot="1" x14ac:dyDescent="0.25">
      <c r="B8" s="11">
        <v>0.13</v>
      </c>
      <c r="C8" s="12">
        <v>5.4261999999999997</v>
      </c>
    </row>
    <row r="10" spans="1:4" x14ac:dyDescent="0.2">
      <c r="B10" t="s">
        <v>12</v>
      </c>
      <c r="C10" s="14">
        <v>2000000</v>
      </c>
    </row>
    <row r="11" spans="1:4" x14ac:dyDescent="0.2">
      <c r="B11" t="s">
        <v>0</v>
      </c>
      <c r="C11" s="14">
        <v>219950</v>
      </c>
    </row>
    <row r="12" spans="1:4" x14ac:dyDescent="0.2">
      <c r="B12" t="s">
        <v>13</v>
      </c>
      <c r="C12" s="14">
        <v>10</v>
      </c>
      <c r="D12" t="s">
        <v>14</v>
      </c>
    </row>
    <row r="13" spans="1:4" x14ac:dyDescent="0.2">
      <c r="B13" t="s">
        <v>16</v>
      </c>
      <c r="C13">
        <f>0.3*C11</f>
        <v>65985</v>
      </c>
    </row>
    <row r="14" spans="1:4" x14ac:dyDescent="0.2">
      <c r="B14" t="s">
        <v>3</v>
      </c>
      <c r="C14" s="14">
        <f>C10/C12</f>
        <v>200000</v>
      </c>
    </row>
    <row r="18" spans="2:3" x14ac:dyDescent="0.2">
      <c r="B18" t="s">
        <v>15</v>
      </c>
      <c r="C18">
        <f>C14+C11-C13</f>
        <v>353965</v>
      </c>
    </row>
    <row r="20" spans="2:3" x14ac:dyDescent="0.2">
      <c r="B20" t="s">
        <v>5</v>
      </c>
      <c r="C20">
        <f>(-C10+C18*C4)/1000</f>
        <v>271.64118049999979</v>
      </c>
    </row>
    <row r="21" spans="2:3" x14ac:dyDescent="0.2">
      <c r="C21">
        <f>C10/C18</f>
        <v>5.6502761572471858</v>
      </c>
    </row>
    <row r="22" spans="2:3" x14ac:dyDescent="0.2">
      <c r="B22" t="s">
        <v>8</v>
      </c>
      <c r="C22" s="15">
        <v>0.12</v>
      </c>
    </row>
  </sheetData>
  <pageMargins left="0.70866141732283472" right="0.70866141732283472" top="0.74803149606299213" bottom="0.74803149606299213" header="0.31496062992125984" footer="0.31496062992125984"/>
  <pageSetup paperSize="9" scale="9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tabSelected="1" workbookViewId="0">
      <selection activeCell="B21" sqref="B21"/>
    </sheetView>
  </sheetViews>
  <sheetFormatPr baseColWidth="10" defaultColWidth="9.1640625" defaultRowHeight="15" x14ac:dyDescent="0.2"/>
  <cols>
    <col min="1" max="1" width="87.5" customWidth="1"/>
    <col min="2" max="3" width="13.6640625" customWidth="1"/>
  </cols>
  <sheetData>
    <row r="1" spans="1:3" ht="126" customHeight="1" thickBot="1" x14ac:dyDescent="0.25">
      <c r="A1" s="13" t="s">
        <v>11</v>
      </c>
    </row>
    <row r="2" spans="1:3" ht="44" customHeight="1" thickBot="1" x14ac:dyDescent="0.25">
      <c r="A2" s="1"/>
      <c r="B2" s="9" t="s">
        <v>10</v>
      </c>
      <c r="C2" s="10"/>
    </row>
    <row r="3" spans="1:3" ht="16" thickBot="1" x14ac:dyDescent="0.25">
      <c r="A3" s="3"/>
      <c r="B3" s="11">
        <v>0.08</v>
      </c>
      <c r="C3" s="12">
        <v>6.7100999999999997</v>
      </c>
    </row>
    <row r="4" spans="1:3" ht="16" thickBot="1" x14ac:dyDescent="0.25">
      <c r="A4" s="3"/>
      <c r="B4" s="11">
        <v>0.09</v>
      </c>
      <c r="C4" s="12">
        <v>6.4177</v>
      </c>
    </row>
    <row r="5" spans="1:3" ht="16" thickBot="1" x14ac:dyDescent="0.25">
      <c r="A5" s="3"/>
      <c r="B5" s="11">
        <v>0.1</v>
      </c>
      <c r="C5" s="12">
        <v>6.1445999999999996</v>
      </c>
    </row>
    <row r="6" spans="1:3" ht="16" thickBot="1" x14ac:dyDescent="0.25">
      <c r="B6" s="11">
        <v>0.11</v>
      </c>
      <c r="C6" s="12">
        <v>5.8891999999999998</v>
      </c>
    </row>
    <row r="7" spans="1:3" ht="16" thickBot="1" x14ac:dyDescent="0.25">
      <c r="B7" s="11">
        <v>0.12</v>
      </c>
      <c r="C7" s="12">
        <v>5.6501999999999999</v>
      </c>
    </row>
    <row r="8" spans="1:3" ht="16" thickBot="1" x14ac:dyDescent="0.25">
      <c r="B8" s="11">
        <v>0.13</v>
      </c>
      <c r="C8" s="12">
        <v>5.4261999999999997</v>
      </c>
    </row>
    <row r="10" spans="1:3" x14ac:dyDescent="0.2">
      <c r="A10" s="4" t="s">
        <v>6</v>
      </c>
      <c r="B10" s="5">
        <v>2000000</v>
      </c>
    </row>
    <row r="11" spans="1:3" x14ac:dyDescent="0.2">
      <c r="A11" s="4" t="s">
        <v>7</v>
      </c>
      <c r="B11" s="5">
        <v>10</v>
      </c>
    </row>
    <row r="13" spans="1:3" x14ac:dyDescent="0.2">
      <c r="A13" s="4" t="s">
        <v>0</v>
      </c>
      <c r="B13" s="5">
        <v>219950</v>
      </c>
    </row>
    <row r="14" spans="1:3" x14ac:dyDescent="0.2">
      <c r="A14" s="4" t="s">
        <v>1</v>
      </c>
      <c r="B14" s="6">
        <f>0.3*B13</f>
        <v>65985</v>
      </c>
    </row>
    <row r="15" spans="1:3" x14ac:dyDescent="0.2">
      <c r="A15" s="4" t="s">
        <v>2</v>
      </c>
      <c r="B15" s="6">
        <f>+B13-B14</f>
        <v>153965</v>
      </c>
    </row>
    <row r="16" spans="1:3" x14ac:dyDescent="0.2">
      <c r="A16" s="4" t="s">
        <v>3</v>
      </c>
      <c r="B16" s="2">
        <f>+B10/B11</f>
        <v>200000</v>
      </c>
    </row>
    <row r="17" spans="1:3" x14ac:dyDescent="0.2">
      <c r="A17" s="4" t="s">
        <v>4</v>
      </c>
      <c r="B17" s="6">
        <f>+B16+B15</f>
        <v>353965</v>
      </c>
    </row>
    <row r="19" spans="1:3" x14ac:dyDescent="0.2">
      <c r="A19" s="4" t="s">
        <v>5</v>
      </c>
      <c r="B19" s="6">
        <f>-B10+B17*C4</f>
        <v>271641.18049999978</v>
      </c>
      <c r="C19" s="6">
        <f>-B10+B17*C4</f>
        <v>271641.18049999978</v>
      </c>
    </row>
    <row r="20" spans="1:3" x14ac:dyDescent="0.2">
      <c r="A20" s="4" t="s">
        <v>9</v>
      </c>
      <c r="B20" s="7">
        <f>+B10/B17</f>
        <v>5.6502761572471858</v>
      </c>
    </row>
    <row r="21" spans="1:3" x14ac:dyDescent="0.2">
      <c r="A21" s="4" t="s">
        <v>8</v>
      </c>
      <c r="B21" s="8">
        <v>0.12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740F-237F-1E4F-A587-D216713959DD}">
  <dimension ref="A1:D19"/>
  <sheetViews>
    <sheetView zoomScale="125" workbookViewId="0">
      <selection sqref="A1:C8"/>
    </sheetView>
  </sheetViews>
  <sheetFormatPr baseColWidth="10" defaultRowHeight="15" x14ac:dyDescent="0.2"/>
  <cols>
    <col min="1" max="1" width="79.83203125" customWidth="1"/>
    <col min="2" max="2" width="12.33203125" customWidth="1"/>
  </cols>
  <sheetData>
    <row r="1" spans="1:4" ht="113" thickBot="1" x14ac:dyDescent="0.25">
      <c r="A1" s="13" t="s">
        <v>11</v>
      </c>
    </row>
    <row r="2" spans="1:4" ht="36" customHeight="1" thickBot="1" x14ac:dyDescent="0.25">
      <c r="B2" s="9" t="s">
        <v>10</v>
      </c>
      <c r="C2" s="10"/>
    </row>
    <row r="3" spans="1:4" ht="16" thickBot="1" x14ac:dyDescent="0.25">
      <c r="B3" s="11">
        <v>0.08</v>
      </c>
      <c r="C3" s="12">
        <v>6.7100999999999997</v>
      </c>
    </row>
    <row r="4" spans="1:4" ht="16" thickBot="1" x14ac:dyDescent="0.25">
      <c r="B4" s="11">
        <v>0.09</v>
      </c>
      <c r="C4" s="12">
        <v>6.4177</v>
      </c>
    </row>
    <row r="5" spans="1:4" ht="16" thickBot="1" x14ac:dyDescent="0.25">
      <c r="B5" s="11">
        <v>0.1</v>
      </c>
      <c r="C5" s="12">
        <v>6.1445999999999996</v>
      </c>
    </row>
    <row r="6" spans="1:4" ht="16" thickBot="1" x14ac:dyDescent="0.25">
      <c r="B6" s="11">
        <v>0.11</v>
      </c>
      <c r="C6" s="12">
        <v>5.8891999999999998</v>
      </c>
    </row>
    <row r="7" spans="1:4" ht="16" thickBot="1" x14ac:dyDescent="0.25">
      <c r="B7" s="11">
        <v>0.12</v>
      </c>
      <c r="C7" s="12">
        <v>5.6501999999999999</v>
      </c>
    </row>
    <row r="8" spans="1:4" ht="16" thickBot="1" x14ac:dyDescent="0.25">
      <c r="B8" s="11">
        <v>0.13</v>
      </c>
      <c r="C8" s="12">
        <v>5.4261999999999997</v>
      </c>
    </row>
    <row r="9" spans="1:4" x14ac:dyDescent="0.2">
      <c r="B9" t="s">
        <v>0</v>
      </c>
      <c r="C9" s="16">
        <v>219950</v>
      </c>
    </row>
    <row r="10" spans="1:4" x14ac:dyDescent="0.2">
      <c r="B10" t="s">
        <v>12</v>
      </c>
      <c r="C10" s="14">
        <v>2000000</v>
      </c>
    </row>
    <row r="11" spans="1:4" x14ac:dyDescent="0.2">
      <c r="B11" t="s">
        <v>17</v>
      </c>
      <c r="C11" s="14">
        <v>219950</v>
      </c>
    </row>
    <row r="12" spans="1:4" x14ac:dyDescent="0.2">
      <c r="B12" t="s">
        <v>18</v>
      </c>
      <c r="C12" s="14">
        <v>10</v>
      </c>
      <c r="D12" t="s">
        <v>14</v>
      </c>
    </row>
    <row r="13" spans="1:4" x14ac:dyDescent="0.2">
      <c r="B13" t="s">
        <v>19</v>
      </c>
      <c r="C13" s="15">
        <v>0.3</v>
      </c>
    </row>
    <row r="14" spans="1:4" x14ac:dyDescent="0.2">
      <c r="B14" t="s">
        <v>10</v>
      </c>
      <c r="C14" s="15">
        <v>0.09</v>
      </c>
    </row>
    <row r="15" spans="1:4" x14ac:dyDescent="0.2">
      <c r="B15" t="s">
        <v>20</v>
      </c>
      <c r="C15">
        <f>C10/C12</f>
        <v>200000</v>
      </c>
    </row>
    <row r="16" spans="1:4" x14ac:dyDescent="0.2">
      <c r="B16" t="s">
        <v>22</v>
      </c>
      <c r="C16">
        <f>C9*0.3</f>
        <v>65985</v>
      </c>
    </row>
    <row r="17" spans="2:3" x14ac:dyDescent="0.2">
      <c r="B17" t="s">
        <v>21</v>
      </c>
      <c r="C17">
        <f>C9-C16+C15</f>
        <v>353965</v>
      </c>
    </row>
    <row r="18" spans="2:3" x14ac:dyDescent="0.2">
      <c r="B18" t="s">
        <v>5</v>
      </c>
      <c r="C18">
        <f>(C17*C4-C10)/1000</f>
        <v>271.64118049999979</v>
      </c>
    </row>
    <row r="19" spans="2:3" x14ac:dyDescent="0.2">
      <c r="B19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329B-D031-8641-94D6-4D4EA3172A98}">
  <dimension ref="A1:C8"/>
  <sheetViews>
    <sheetView zoomScale="115" workbookViewId="0">
      <selection activeCell="D2" sqref="D2"/>
    </sheetView>
  </sheetViews>
  <sheetFormatPr baseColWidth="10" defaultRowHeight="15" x14ac:dyDescent="0.2"/>
  <cols>
    <col min="1" max="1" width="43.5" customWidth="1"/>
  </cols>
  <sheetData>
    <row r="1" spans="1:3" ht="225" thickBot="1" x14ac:dyDescent="0.25">
      <c r="A1" s="13" t="s">
        <v>11</v>
      </c>
    </row>
    <row r="2" spans="1:3" ht="29" customHeight="1" thickBot="1" x14ac:dyDescent="0.25">
      <c r="B2" s="9" t="s">
        <v>10</v>
      </c>
      <c r="C2" s="10"/>
    </row>
    <row r="3" spans="1:3" ht="16" thickBot="1" x14ac:dyDescent="0.25">
      <c r="B3" s="11">
        <v>0.08</v>
      </c>
      <c r="C3" s="12">
        <v>6.7100999999999997</v>
      </c>
    </row>
    <row r="4" spans="1:3" ht="16" thickBot="1" x14ac:dyDescent="0.25">
      <c r="B4" s="11">
        <v>0.09</v>
      </c>
      <c r="C4" s="12">
        <v>6.4177</v>
      </c>
    </row>
    <row r="5" spans="1:3" ht="16" thickBot="1" x14ac:dyDescent="0.25">
      <c r="B5" s="11">
        <v>0.1</v>
      </c>
      <c r="C5" s="12">
        <v>6.1445999999999996</v>
      </c>
    </row>
    <row r="6" spans="1:3" ht="16" thickBot="1" x14ac:dyDescent="0.25">
      <c r="B6" s="11">
        <v>0.11</v>
      </c>
      <c r="C6" s="12">
        <v>5.8891999999999998</v>
      </c>
    </row>
    <row r="7" spans="1:3" ht="16" thickBot="1" x14ac:dyDescent="0.25">
      <c r="B7" s="11">
        <v>0.12</v>
      </c>
      <c r="C7" s="12">
        <v>5.6501999999999999</v>
      </c>
    </row>
    <row r="8" spans="1:3" ht="16" thickBot="1" x14ac:dyDescent="0.25">
      <c r="B8" s="11">
        <v>0.13</v>
      </c>
      <c r="C8" s="12">
        <v>5.4261999999999997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Inversió - Enunciat</vt:lpstr>
      <vt:lpstr>Inversió - Solució</vt:lpstr>
      <vt:lpstr>Sheet1</vt:lpstr>
      <vt:lpstr>Sheet2</vt:lpstr>
      <vt:lpstr>'Inversió - Enunciat'!Print_Area</vt:lpstr>
    </vt:vector>
  </TitlesOfParts>
  <Company>UPCnet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UPCnet</dc:creator>
  <cp:lastModifiedBy>David Orensanz</cp:lastModifiedBy>
  <cp:lastPrinted>2012-12-03T18:10:28Z</cp:lastPrinted>
  <dcterms:created xsi:type="dcterms:W3CDTF">2012-12-03T12:18:53Z</dcterms:created>
  <dcterms:modified xsi:type="dcterms:W3CDTF">2021-05-18T11:17:26Z</dcterms:modified>
</cp:coreProperties>
</file>