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Events" sheetId="2" r:id="rId1"/>
  </sheets>
  <calcPr calcId="145621"/>
  <fileRecoveryPr repairLoad="1"/>
</workbook>
</file>

<file path=xl/calcChain.xml><?xml version="1.0" encoding="utf-8"?>
<calcChain xmlns="http://schemas.openxmlformats.org/spreadsheetml/2006/main">
  <c r="W48" i="2" l="1"/>
  <c r="W6" i="2"/>
  <c r="W8" i="2"/>
  <c r="W10" i="2"/>
  <c r="W12" i="2"/>
  <c r="W14" i="2"/>
  <c r="W16" i="2"/>
  <c r="W18" i="2"/>
  <c r="W20" i="2"/>
  <c r="W22" i="2"/>
  <c r="W24" i="2"/>
  <c r="W26" i="2"/>
  <c r="W28" i="2"/>
  <c r="W30" i="2"/>
  <c r="W32" i="2"/>
  <c r="W34" i="2"/>
  <c r="W36" i="2"/>
  <c r="W38" i="2"/>
  <c r="W40" i="2"/>
  <c r="W42" i="2"/>
  <c r="W44" i="2"/>
  <c r="W4" i="2"/>
  <c r="V6" i="2"/>
  <c r="V8" i="2"/>
  <c r="V10" i="2"/>
  <c r="V12" i="2"/>
  <c r="V14" i="2"/>
  <c r="V16" i="2"/>
  <c r="V18" i="2"/>
  <c r="V20" i="2"/>
  <c r="V22" i="2"/>
  <c r="V24" i="2"/>
  <c r="V26" i="2"/>
  <c r="V28" i="2"/>
  <c r="V30" i="2"/>
  <c r="V32" i="2"/>
  <c r="V34" i="2"/>
  <c r="V36" i="2"/>
  <c r="V38" i="2"/>
  <c r="V40" i="2"/>
  <c r="V42" i="2"/>
  <c r="V44" i="2"/>
  <c r="V4" i="2"/>
  <c r="U8" i="2"/>
  <c r="U10" i="2"/>
  <c r="U12" i="2"/>
  <c r="U14" i="2"/>
  <c r="U16" i="2"/>
  <c r="U18" i="2"/>
  <c r="U20" i="2"/>
  <c r="U22" i="2"/>
  <c r="U24" i="2"/>
  <c r="U26" i="2"/>
  <c r="U28" i="2"/>
  <c r="U30" i="2"/>
  <c r="U32" i="2"/>
  <c r="U34" i="2"/>
  <c r="U36" i="2"/>
  <c r="U38" i="2"/>
  <c r="U40" i="2"/>
  <c r="U42" i="2"/>
  <c r="U44" i="2"/>
  <c r="U6" i="2"/>
  <c r="AA49" i="2"/>
  <c r="M42" i="2"/>
  <c r="Q38" i="2"/>
  <c r="M38" i="2"/>
  <c r="M18" i="2"/>
  <c r="M20" i="2"/>
  <c r="M22" i="2"/>
  <c r="M24" i="2"/>
  <c r="M26" i="2"/>
  <c r="M28" i="2"/>
  <c r="M30" i="2"/>
  <c r="M32" i="2"/>
  <c r="M34" i="2"/>
  <c r="M36" i="2"/>
  <c r="M40" i="2"/>
  <c r="M44" i="2"/>
  <c r="M14" i="2"/>
  <c r="M16" i="2"/>
  <c r="AA10" i="2"/>
  <c r="AA8" i="2"/>
  <c r="AA6" i="2"/>
  <c r="Z6" i="2"/>
  <c r="Z8" i="2"/>
  <c r="Z10" i="2"/>
  <c r="Z12" i="2"/>
  <c r="AA12" i="2" s="1"/>
  <c r="Z14" i="2"/>
  <c r="Z16" i="2"/>
  <c r="Z18" i="2"/>
  <c r="Z20" i="2"/>
  <c r="Z22" i="2"/>
  <c r="Z24" i="2"/>
  <c r="Z26" i="2"/>
  <c r="Z28" i="2"/>
  <c r="Z30" i="2"/>
  <c r="Z32" i="2"/>
  <c r="Z34" i="2"/>
  <c r="Z36" i="2"/>
  <c r="Z38" i="2"/>
  <c r="Z40" i="2"/>
  <c r="Z42" i="2"/>
  <c r="Z44" i="2"/>
  <c r="AA44" i="2" s="1"/>
  <c r="Q4" i="2"/>
  <c r="R4" i="2" s="1"/>
  <c r="S4" i="2"/>
  <c r="Q6" i="2"/>
  <c r="R6" i="2" s="1"/>
  <c r="S6" i="2"/>
  <c r="Q8" i="2"/>
  <c r="R8" i="2" s="1"/>
  <c r="Q10" i="2"/>
  <c r="R10" i="2" s="1"/>
  <c r="Q12" i="2"/>
  <c r="R12" i="2" s="1"/>
  <c r="Q14" i="2"/>
  <c r="R14" i="2" s="1"/>
  <c r="Q16" i="2"/>
  <c r="Q18" i="2"/>
  <c r="R18" i="2" s="1"/>
  <c r="Q20" i="2"/>
  <c r="R20" i="2" s="1"/>
  <c r="Q22" i="2"/>
  <c r="R22" i="2" s="1"/>
  <c r="Q24" i="2"/>
  <c r="R24" i="2" s="1"/>
  <c r="Q26" i="2"/>
  <c r="R26" i="2" s="1"/>
  <c r="Q28" i="2"/>
  <c r="R28" i="2" s="1"/>
  <c r="Q30" i="2"/>
  <c r="R30" i="2" s="1"/>
  <c r="Q32" i="2"/>
  <c r="R32" i="2" s="1"/>
  <c r="Q34" i="2"/>
  <c r="R34" i="2" s="1"/>
  <c r="Q36" i="2"/>
  <c r="R36" i="2" s="1"/>
  <c r="R38" i="2"/>
  <c r="Q40" i="2"/>
  <c r="Q42" i="2"/>
  <c r="Q44" i="2"/>
  <c r="R44" i="2" s="1"/>
  <c r="AA4" i="2"/>
  <c r="Q2" i="2"/>
  <c r="S2" i="2" s="1"/>
  <c r="Z4" i="2"/>
  <c r="N56" i="2"/>
  <c r="S44" i="2" l="1"/>
  <c r="AA42" i="2"/>
  <c r="S42" i="2"/>
  <c r="R42" i="2"/>
  <c r="AA40" i="2"/>
  <c r="S40" i="2"/>
  <c r="R40" i="2"/>
  <c r="AA38" i="2"/>
  <c r="S38" i="2"/>
  <c r="AA36" i="2"/>
  <c r="S36" i="2"/>
  <c r="AA34" i="2"/>
  <c r="S34" i="2"/>
  <c r="AA32" i="2"/>
  <c r="S32" i="2"/>
  <c r="AA30" i="2"/>
  <c r="S30" i="2"/>
  <c r="AA28" i="2"/>
  <c r="S28" i="2"/>
  <c r="AA26" i="2"/>
  <c r="S26" i="2"/>
  <c r="AA24" i="2"/>
  <c r="S24" i="2"/>
  <c r="AA22" i="2"/>
  <c r="S22" i="2"/>
  <c r="AA20" i="2"/>
  <c r="S20" i="2"/>
  <c r="AA18" i="2"/>
  <c r="S18" i="2"/>
  <c r="AA16" i="2"/>
  <c r="S16" i="2"/>
  <c r="R16" i="2"/>
  <c r="S14" i="2"/>
  <c r="AA14" i="2"/>
  <c r="S12" i="2"/>
  <c r="S10" i="2"/>
  <c r="S8" i="2"/>
  <c r="R2" i="2"/>
  <c r="I5" i="2"/>
  <c r="J5" i="2" s="1"/>
  <c r="K5" i="2" s="1"/>
  <c r="L5" i="2" s="1"/>
  <c r="I6" i="2"/>
  <c r="I7" i="2"/>
  <c r="J7" i="2" s="1"/>
  <c r="K7" i="2" s="1"/>
  <c r="L7" i="2" s="1"/>
  <c r="I8" i="2"/>
  <c r="I9" i="2"/>
  <c r="J9" i="2" s="1"/>
  <c r="K9" i="2" s="1"/>
  <c r="L9" i="2" s="1"/>
  <c r="I10" i="2"/>
  <c r="J11" i="2" s="1"/>
  <c r="K11" i="2" s="1"/>
  <c r="L11" i="2" s="1"/>
  <c r="I11" i="2"/>
  <c r="I12" i="2"/>
  <c r="I13" i="2"/>
  <c r="J13" i="2" s="1"/>
  <c r="K13" i="2" s="1"/>
  <c r="L13" i="2" s="1"/>
  <c r="I14" i="2"/>
  <c r="I15" i="2"/>
  <c r="J15" i="2" s="1"/>
  <c r="K15" i="2" s="1"/>
  <c r="L15" i="2" s="1"/>
  <c r="I16" i="2"/>
  <c r="I17" i="2"/>
  <c r="J17" i="2" s="1"/>
  <c r="K17" i="2" s="1"/>
  <c r="L17" i="2" s="1"/>
  <c r="I18" i="2"/>
  <c r="I19" i="2"/>
  <c r="J19" i="2" s="1"/>
  <c r="K19" i="2" s="1"/>
  <c r="L19" i="2" s="1"/>
  <c r="I20" i="2"/>
  <c r="I21" i="2"/>
  <c r="J21" i="2" s="1"/>
  <c r="K21" i="2" s="1"/>
  <c r="L21" i="2" s="1"/>
  <c r="I22" i="2"/>
  <c r="J23" i="2" s="1"/>
  <c r="K23" i="2" s="1"/>
  <c r="L23" i="2" s="1"/>
  <c r="I23" i="2"/>
  <c r="I24" i="2"/>
  <c r="I25" i="2"/>
  <c r="J25" i="2" s="1"/>
  <c r="K25" i="2" s="1"/>
  <c r="L25" i="2" s="1"/>
  <c r="I26" i="2"/>
  <c r="I27" i="2"/>
  <c r="J27" i="2" s="1"/>
  <c r="K27" i="2" s="1"/>
  <c r="L27" i="2" s="1"/>
  <c r="I28" i="2"/>
  <c r="I29" i="2"/>
  <c r="J29" i="2" s="1"/>
  <c r="K29" i="2" s="1"/>
  <c r="L29" i="2" s="1"/>
  <c r="I30" i="2"/>
  <c r="I31" i="2"/>
  <c r="J31" i="2" s="1"/>
  <c r="K31" i="2" s="1"/>
  <c r="L31" i="2" s="1"/>
  <c r="I32" i="2"/>
  <c r="I33" i="2"/>
  <c r="J33" i="2" s="1"/>
  <c r="K33" i="2" s="1"/>
  <c r="L33" i="2" s="1"/>
  <c r="I34" i="2"/>
  <c r="J35" i="2" s="1"/>
  <c r="K35" i="2" s="1"/>
  <c r="L35" i="2" s="1"/>
  <c r="I35" i="2"/>
  <c r="I36" i="2"/>
  <c r="I37" i="2"/>
  <c r="J37" i="2" s="1"/>
  <c r="K37" i="2" s="1"/>
  <c r="L37" i="2" s="1"/>
  <c r="I38" i="2"/>
  <c r="I39" i="2"/>
  <c r="J39" i="2" s="1"/>
  <c r="K39" i="2" s="1"/>
  <c r="L39" i="2" s="1"/>
  <c r="I40" i="2"/>
  <c r="I41" i="2"/>
  <c r="J41" i="2" s="1"/>
  <c r="K41" i="2" s="1"/>
  <c r="L41" i="2" s="1"/>
  <c r="I42" i="2"/>
  <c r="I43" i="2"/>
  <c r="J43" i="2" s="1"/>
  <c r="K43" i="2" s="1"/>
  <c r="L43" i="2" s="1"/>
  <c r="I44" i="2"/>
  <c r="I45" i="2"/>
  <c r="J45" i="2" s="1"/>
  <c r="K45" i="2" s="1"/>
  <c r="L45" i="2" s="1"/>
  <c r="I4" i="2"/>
  <c r="L4" i="2" l="1"/>
</calcChain>
</file>

<file path=xl/sharedStrings.xml><?xml version="1.0" encoding="utf-8"?>
<sst xmlns="http://schemas.openxmlformats.org/spreadsheetml/2006/main" count="19" uniqueCount="19">
  <si>
    <t>Date</t>
  </si>
  <si>
    <t>USD move</t>
  </si>
  <si>
    <t>% Move</t>
  </si>
  <si>
    <t>TSLA</t>
  </si>
  <si>
    <t>Straddle Strike</t>
  </si>
  <si>
    <t>Call ask</t>
  </si>
  <si>
    <t>Put ask</t>
  </si>
  <si>
    <t>Straddle Cost</t>
  </si>
  <si>
    <t>High BE</t>
  </si>
  <si>
    <t>Low BE</t>
  </si>
  <si>
    <t>Day After Call Bid</t>
  </si>
  <si>
    <t>Day After Put Bid</t>
  </si>
  <si>
    <t>Day After Straddle Bid Value</t>
  </si>
  <si>
    <t>Expiry</t>
  </si>
  <si>
    <t>IV Call</t>
  </si>
  <si>
    <t>IV Put</t>
  </si>
  <si>
    <t>PnL</t>
  </si>
  <si>
    <t>Implied % Move</t>
  </si>
  <si>
    <t>Realised Move- Implied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</si>
</sst>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dd/mm/yyyy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1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10" fontId="0" fillId="34" borderId="0" xfId="44" applyNumberFormat="1" applyFont="1" applyFill="1"/>
    <xf numFmtId="164" fontId="0" fillId="0" borderId="0" xfId="44" applyNumberFormat="1" applyFont="1"/>
    <xf numFmtId="14" fontId="0" fillId="0" borderId="0" xfId="0" applyNumberFormat="1"/>
    <xf numFmtId="0" fontId="1" fillId="33" borderId="0" xfId="26" applyNumberFormat="1" applyFont="1" applyFill="1" applyBorder="1" applyAlignment="1" applyProtection="1"/>
    <xf numFmtId="14" fontId="2" fillId="0" borderId="0" xfId="43" applyNumberFormat="1"/>
    <xf numFmtId="14" fontId="0" fillId="0" borderId="0" xfId="44" applyNumberFormat="1" applyFont="1" applyFill="1"/>
    <xf numFmtId="10" fontId="0" fillId="0" borderId="0" xfId="0" applyNumberFormat="1"/>
    <xf numFmtId="14" fontId="0" fillId="35" borderId="0" xfId="0" applyNumberFormat="1" applyFill="1"/>
    <xf numFmtId="0" fontId="0" fillId="35" borderId="0" xfId="0" applyFill="1"/>
    <xf numFmtId="165" fontId="0" fillId="0" borderId="0" xfId="0" applyNumberFormat="1"/>
    <xf numFmtId="10" fontId="0" fillId="0" borderId="0" xfId="44" applyNumberFormat="1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date_short" xfId="43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4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43839</v>
        <stp/>
        <stp>##V3_BDHV12</stp>
        <stp>TSLA US 04/17/20 C650 Equity</stp>
        <stp>PX_BID</stp>
        <stp>20190101</stp>
        <stp>20200109</stp>
        <stp>[evdl1 (version 1).xlsb]Events!R56C14</stp>
        <stp>cols=2;rows=1</stp>
        <tr r="N5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2"/>
  <sheetViews>
    <sheetView tabSelected="1" topLeftCell="H1" zoomScale="90" zoomScaleNormal="90" zoomScaleSheetLayoutView="90" workbookViewId="0">
      <selection activeCell="W49" sqref="W49"/>
    </sheetView>
  </sheetViews>
  <sheetFormatPr defaultRowHeight="15" x14ac:dyDescent="0.25"/>
  <cols>
    <col min="1" max="1" width="11.42578125" customWidth="1"/>
    <col min="5" max="5" width="10.7109375" bestFit="1" customWidth="1"/>
    <col min="8" max="8" width="11.5703125" bestFit="1" customWidth="1"/>
    <col min="10" max="10" width="10" bestFit="1" customWidth="1"/>
    <col min="13" max="13" width="13" bestFit="1" customWidth="1"/>
    <col min="14" max="14" width="14.140625" bestFit="1" customWidth="1"/>
    <col min="17" max="17" width="12.7109375" bestFit="1" customWidth="1"/>
    <col min="22" max="22" width="15.42578125" bestFit="1" customWidth="1"/>
    <col min="23" max="23" width="28" bestFit="1" customWidth="1"/>
    <col min="24" max="24" width="16.42578125" bestFit="1" customWidth="1"/>
    <col min="25" max="25" width="16.140625" bestFit="1" customWidth="1"/>
    <col min="26" max="26" width="26.5703125" bestFit="1" customWidth="1"/>
  </cols>
  <sheetData>
    <row r="1" spans="1:27" x14ac:dyDescent="0.25">
      <c r="A1" s="4" t="s">
        <v>0</v>
      </c>
      <c r="I1" t="s">
        <v>3</v>
      </c>
      <c r="J1" t="s">
        <v>1</v>
      </c>
      <c r="K1" t="s">
        <v>2</v>
      </c>
      <c r="M1" t="s">
        <v>13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14</v>
      </c>
      <c r="U1" t="s">
        <v>15</v>
      </c>
      <c r="V1" t="s">
        <v>17</v>
      </c>
      <c r="W1" t="s">
        <v>18</v>
      </c>
      <c r="X1" t="s">
        <v>10</v>
      </c>
      <c r="Y1" t="s">
        <v>11</v>
      </c>
      <c r="Z1" t="s">
        <v>12</v>
      </c>
      <c r="AA1" t="s">
        <v>16</v>
      </c>
    </row>
    <row r="2" spans="1:27" x14ac:dyDescent="0.25">
      <c r="A2" s="4"/>
      <c r="M2" s="3">
        <v>43945</v>
      </c>
      <c r="N2">
        <v>755</v>
      </c>
      <c r="O2">
        <v>38.450000000000003</v>
      </c>
      <c r="P2">
        <v>40.25</v>
      </c>
      <c r="Q2">
        <f>O2+P2</f>
        <v>78.7</v>
      </c>
      <c r="R2">
        <f>N2+Q2</f>
        <v>833.7</v>
      </c>
      <c r="S2">
        <f>N2-Q2</f>
        <v>676.3</v>
      </c>
      <c r="T2" s="7">
        <v>0.93889999999999996</v>
      </c>
      <c r="U2" s="7">
        <v>0.94159999999999999</v>
      </c>
      <c r="V2" s="7"/>
      <c r="W2" s="7"/>
    </row>
    <row r="3" spans="1:27" x14ac:dyDescent="0.25">
      <c r="A3" s="4"/>
      <c r="T3" s="7"/>
    </row>
    <row r="4" spans="1:27" x14ac:dyDescent="0.25">
      <c r="A4" s="5">
        <v>43859.886805555601</v>
      </c>
      <c r="E4" s="3">
        <v>41765</v>
      </c>
      <c r="F4">
        <v>207.28</v>
      </c>
      <c r="H4" s="8">
        <v>43859</v>
      </c>
      <c r="I4" s="9">
        <f>VLOOKUP(H4,$E$4:$F$1502,2,0)</f>
        <v>580.99</v>
      </c>
      <c r="K4" s="2"/>
      <c r="L4" s="1">
        <f>AVERAGE(L5:L51)</f>
        <v>7.1009345006556673E-2</v>
      </c>
      <c r="M4" s="6">
        <v>43861</v>
      </c>
      <c r="N4">
        <v>580</v>
      </c>
      <c r="O4">
        <v>30.8</v>
      </c>
      <c r="P4">
        <v>31.7</v>
      </c>
      <c r="Q4">
        <f t="shared" ref="Q4" si="0">O4+P4</f>
        <v>62.5</v>
      </c>
      <c r="R4">
        <f t="shared" ref="R4" si="1">N4+Q4</f>
        <v>642.5</v>
      </c>
      <c r="S4">
        <f t="shared" ref="S4:S51" si="2">N4-Q4</f>
        <v>517.5</v>
      </c>
      <c r="T4" s="7">
        <v>1.7588999999999999</v>
      </c>
      <c r="U4" s="7">
        <v>1.7992999999999999</v>
      </c>
      <c r="V4" s="7">
        <f>Q4/N4</f>
        <v>0.10775862068965517</v>
      </c>
      <c r="W4" s="11">
        <f>K5-V4</f>
        <v>-4.7964354541090576E-3</v>
      </c>
      <c r="X4">
        <v>60.2</v>
      </c>
      <c r="Y4">
        <v>0.16</v>
      </c>
      <c r="Z4">
        <f>X4+Y4</f>
        <v>60.36</v>
      </c>
      <c r="AA4">
        <f>Z4-Q4</f>
        <v>-2.1400000000000006</v>
      </c>
    </row>
    <row r="5" spans="1:27" x14ac:dyDescent="0.25">
      <c r="A5" s="5">
        <v>43761.935416666704</v>
      </c>
      <c r="E5" s="3">
        <v>41766</v>
      </c>
      <c r="F5">
        <v>201.35</v>
      </c>
      <c r="H5" s="3">
        <v>43860</v>
      </c>
      <c r="I5">
        <f t="shared" ref="I5:I45" si="3">VLOOKUP(H5,$E$4:$F$1502,2,0)</f>
        <v>640.80999999999995</v>
      </c>
      <c r="J5">
        <f>I5-I4</f>
        <v>59.819999999999936</v>
      </c>
      <c r="K5" s="2">
        <f>J5/I4</f>
        <v>0.10296218523554611</v>
      </c>
      <c r="L5">
        <f>ABS(K5)</f>
        <v>0.10296218523554611</v>
      </c>
      <c r="T5" s="7"/>
    </row>
    <row r="6" spans="1:27" x14ac:dyDescent="0.25">
      <c r="A6" s="5">
        <v>43670.909722222197</v>
      </c>
      <c r="E6" s="3">
        <v>41767</v>
      </c>
      <c r="F6">
        <v>178.59</v>
      </c>
      <c r="H6" s="8">
        <v>43761</v>
      </c>
      <c r="I6" s="9">
        <f t="shared" si="3"/>
        <v>254.68</v>
      </c>
      <c r="K6" s="2"/>
      <c r="M6" s="3">
        <v>43763</v>
      </c>
      <c r="N6">
        <v>255</v>
      </c>
      <c r="O6">
        <v>9.5</v>
      </c>
      <c r="P6">
        <v>10.15</v>
      </c>
      <c r="Q6">
        <f t="shared" ref="Q6" si="4">O6+P6</f>
        <v>19.649999999999999</v>
      </c>
      <c r="R6">
        <f t="shared" ref="R6" si="5">N6+Q6</f>
        <v>274.64999999999998</v>
      </c>
      <c r="S6">
        <f t="shared" ref="S6:S51" si="6">N6-Q6</f>
        <v>235.35</v>
      </c>
      <c r="T6" s="7">
        <v>1.2923</v>
      </c>
      <c r="U6" s="7">
        <f>T6</f>
        <v>1.2923</v>
      </c>
      <c r="V6" s="7">
        <f t="shared" ref="V6:V44" si="7">Q6/N6</f>
        <v>7.7058823529411763E-2</v>
      </c>
      <c r="W6" s="11">
        <f t="shared" ref="W6" si="8">K7-V6</f>
        <v>9.9633496244422054E-2</v>
      </c>
      <c r="X6">
        <v>43.85</v>
      </c>
      <c r="Y6">
        <v>0.02</v>
      </c>
      <c r="Z6">
        <f t="shared" ref="Z6" si="9">X6+Y6</f>
        <v>43.870000000000005</v>
      </c>
      <c r="AA6">
        <f t="shared" ref="AA6" si="10">Z6-Q6</f>
        <v>24.220000000000006</v>
      </c>
    </row>
    <row r="7" spans="1:27" x14ac:dyDescent="0.25">
      <c r="A7" s="5">
        <v>43579.927777777797</v>
      </c>
      <c r="E7" s="3">
        <v>41768</v>
      </c>
      <c r="F7">
        <v>182.26</v>
      </c>
      <c r="H7" s="3">
        <v>43762</v>
      </c>
      <c r="I7">
        <f t="shared" si="3"/>
        <v>299.68</v>
      </c>
      <c r="J7">
        <f>I7-I6</f>
        <v>45</v>
      </c>
      <c r="K7" s="2">
        <f>J7/I6</f>
        <v>0.17669231977383382</v>
      </c>
      <c r="L7">
        <f>ABS(K7)</f>
        <v>0.17669231977383382</v>
      </c>
      <c r="T7" s="7"/>
    </row>
    <row r="8" spans="1:27" x14ac:dyDescent="0.25">
      <c r="A8" s="5">
        <v>43495.8881944444</v>
      </c>
      <c r="E8" s="3">
        <v>41771</v>
      </c>
      <c r="F8">
        <v>184.67</v>
      </c>
      <c r="H8" s="8">
        <v>43670</v>
      </c>
      <c r="I8" s="9">
        <f t="shared" si="3"/>
        <v>264.88</v>
      </c>
      <c r="K8" s="2"/>
      <c r="M8" s="3">
        <v>43672</v>
      </c>
      <c r="N8">
        <v>265</v>
      </c>
      <c r="O8">
        <v>9.3000000000000007</v>
      </c>
      <c r="P8">
        <v>9.15</v>
      </c>
      <c r="Q8">
        <f t="shared" ref="Q8" si="11">O8+P8</f>
        <v>18.450000000000003</v>
      </c>
      <c r="R8">
        <f t="shared" ref="R8" si="12">N8+Q8</f>
        <v>283.45</v>
      </c>
      <c r="S8">
        <f t="shared" ref="S8:S51" si="13">N8-Q8</f>
        <v>246.55</v>
      </c>
      <c r="T8" s="11">
        <v>1.1742999999999999</v>
      </c>
      <c r="U8" s="7">
        <f t="shared" ref="U8" si="14">T8</f>
        <v>1.1742999999999999</v>
      </c>
      <c r="V8" s="7">
        <f t="shared" ref="V8:V44" si="15">Q8/N8</f>
        <v>6.9622641509433966E-2</v>
      </c>
      <c r="W8" s="11">
        <f t="shared" ref="W8" si="16">K9-V8</f>
        <v>-0.20575976020469222</v>
      </c>
      <c r="X8">
        <v>0.02</v>
      </c>
      <c r="Y8">
        <v>35.1</v>
      </c>
      <c r="Z8">
        <f t="shared" ref="Z8" si="17">X8+Y8</f>
        <v>35.120000000000005</v>
      </c>
      <c r="AA8">
        <f t="shared" ref="AA8" si="18">Z8-Q8</f>
        <v>16.670000000000002</v>
      </c>
    </row>
    <row r="9" spans="1:27" x14ac:dyDescent="0.25">
      <c r="A9" s="5">
        <v>43397.895138888904</v>
      </c>
      <c r="E9" s="3">
        <v>41772</v>
      </c>
      <c r="F9">
        <v>190.16</v>
      </c>
      <c r="H9" s="3">
        <v>43671</v>
      </c>
      <c r="I9">
        <f t="shared" si="3"/>
        <v>228.82</v>
      </c>
      <c r="J9">
        <f>I9-I8</f>
        <v>-36.06</v>
      </c>
      <c r="K9" s="2">
        <f>J9/I8</f>
        <v>-0.13613711869525824</v>
      </c>
      <c r="L9">
        <f>ABS(K9)</f>
        <v>0.13613711869525824</v>
      </c>
      <c r="T9" s="11"/>
    </row>
    <row r="10" spans="1:27" x14ac:dyDescent="0.25">
      <c r="A10" s="5">
        <v>43313.884722222203</v>
      </c>
      <c r="E10" s="3">
        <v>41773</v>
      </c>
      <c r="F10">
        <v>190.62</v>
      </c>
      <c r="H10" s="8">
        <v>43579</v>
      </c>
      <c r="I10" s="9">
        <f t="shared" si="3"/>
        <v>258.66000000000003</v>
      </c>
      <c r="K10" s="2"/>
      <c r="M10" s="3">
        <v>43579</v>
      </c>
      <c r="N10">
        <v>257.5</v>
      </c>
      <c r="O10">
        <v>11.5</v>
      </c>
      <c r="P10">
        <v>9.15</v>
      </c>
      <c r="Q10">
        <f t="shared" ref="Q10" si="19">O10+P10</f>
        <v>20.65</v>
      </c>
      <c r="R10">
        <f t="shared" ref="R10" si="20">N10+Q10</f>
        <v>278.14999999999998</v>
      </c>
      <c r="S10">
        <f t="shared" ref="S10:S51" si="21">N10-Q10</f>
        <v>236.85</v>
      </c>
      <c r="T10" s="11">
        <v>1.3376999999999999</v>
      </c>
      <c r="U10" s="7">
        <f t="shared" ref="U10" si="22">T10</f>
        <v>1.3376999999999999</v>
      </c>
      <c r="V10" s="7">
        <f t="shared" ref="V10:V44" si="23">Q10/N10</f>
        <v>8.019417475728155E-2</v>
      </c>
      <c r="W10" s="11">
        <f t="shared" ref="W10" si="24">K11-V10</f>
        <v>-0.12283702637716877</v>
      </c>
      <c r="X10">
        <v>0.4</v>
      </c>
      <c r="Y10">
        <v>10.6</v>
      </c>
      <c r="Z10">
        <f t="shared" ref="Z10" si="25">X10+Y10</f>
        <v>11</v>
      </c>
      <c r="AA10">
        <f t="shared" ref="AA10" si="26">Z10-Q10</f>
        <v>-9.6499999999999986</v>
      </c>
    </row>
    <row r="11" spans="1:27" x14ac:dyDescent="0.25">
      <c r="A11" s="5">
        <v>43222.882638888899</v>
      </c>
      <c r="E11" s="3">
        <v>41774</v>
      </c>
      <c r="F11">
        <v>188.59</v>
      </c>
      <c r="H11" s="3">
        <v>43580</v>
      </c>
      <c r="I11">
        <f t="shared" si="3"/>
        <v>247.63</v>
      </c>
      <c r="J11">
        <f>I11-I10</f>
        <v>-11.03000000000003</v>
      </c>
      <c r="K11" s="2">
        <f>J11/I10</f>
        <v>-4.264285161988722E-2</v>
      </c>
      <c r="L11">
        <f>ABS(K11)</f>
        <v>4.264285161988722E-2</v>
      </c>
      <c r="T11" s="11"/>
    </row>
    <row r="12" spans="1:27" x14ac:dyDescent="0.25">
      <c r="A12" s="5">
        <v>43138.8840277778</v>
      </c>
      <c r="E12" s="3">
        <v>41775</v>
      </c>
      <c r="F12">
        <v>191.56</v>
      </c>
      <c r="H12" s="8">
        <v>43495</v>
      </c>
      <c r="I12" s="9">
        <f t="shared" si="3"/>
        <v>308.77</v>
      </c>
      <c r="K12" s="2"/>
      <c r="M12" s="3">
        <v>43497</v>
      </c>
      <c r="N12">
        <v>310</v>
      </c>
      <c r="O12">
        <v>13.3</v>
      </c>
      <c r="P12">
        <v>16.899999999999999</v>
      </c>
      <c r="Q12">
        <f t="shared" ref="Q12" si="27">O12+P12</f>
        <v>30.2</v>
      </c>
      <c r="R12">
        <f t="shared" ref="R12" si="28">N12+Q12</f>
        <v>340.2</v>
      </c>
      <c r="S12">
        <f t="shared" ref="S12:S51" si="29">N12-Q12</f>
        <v>279.8</v>
      </c>
      <c r="T12" s="11">
        <v>1.639</v>
      </c>
      <c r="U12" s="7">
        <f t="shared" ref="U12" si="30">T12</f>
        <v>1.639</v>
      </c>
      <c r="V12" s="7">
        <f t="shared" ref="V12:V44" si="31">Q12/N12</f>
        <v>9.7419354838709671E-2</v>
      </c>
      <c r="W12" s="11">
        <f t="shared" ref="W12" si="32">K13-V12</f>
        <v>-0.10308700389787993</v>
      </c>
      <c r="X12">
        <v>2.16</v>
      </c>
      <c r="Y12">
        <v>6</v>
      </c>
      <c r="Z12">
        <f t="shared" ref="Z12" si="33">X12+Y12</f>
        <v>8.16</v>
      </c>
      <c r="AA12">
        <f t="shared" ref="AA12" si="34">Z12-Q12</f>
        <v>-22.04</v>
      </c>
    </row>
    <row r="13" spans="1:27" x14ac:dyDescent="0.25">
      <c r="A13" s="5">
        <v>43040.845833333296</v>
      </c>
      <c r="E13" s="3">
        <v>41778</v>
      </c>
      <c r="F13">
        <v>196.09</v>
      </c>
      <c r="H13" s="3">
        <v>43496</v>
      </c>
      <c r="I13">
        <f t="shared" si="3"/>
        <v>307.02</v>
      </c>
      <c r="J13">
        <f>I13-I12</f>
        <v>-1.75</v>
      </c>
      <c r="K13" s="2">
        <f>J13/I12</f>
        <v>-5.6676490591702567E-3</v>
      </c>
      <c r="L13">
        <f>ABS(K13)</f>
        <v>5.6676490591702567E-3</v>
      </c>
      <c r="T13" s="11"/>
    </row>
    <row r="14" spans="1:27" x14ac:dyDescent="0.25">
      <c r="A14" s="5">
        <v>42949.883333333302</v>
      </c>
      <c r="E14" s="3">
        <v>41779</v>
      </c>
      <c r="F14">
        <v>195.3</v>
      </c>
      <c r="H14" s="8">
        <v>43397</v>
      </c>
      <c r="I14" s="9">
        <f t="shared" si="3"/>
        <v>288.5</v>
      </c>
      <c r="K14" s="2"/>
      <c r="M14" s="3">
        <f>H14+2</f>
        <v>43399</v>
      </c>
      <c r="N14">
        <v>287.5</v>
      </c>
      <c r="O14">
        <v>19.25</v>
      </c>
      <c r="P14">
        <v>14.4</v>
      </c>
      <c r="Q14">
        <f t="shared" ref="Q14" si="35">O14+P14</f>
        <v>33.65</v>
      </c>
      <c r="R14">
        <f t="shared" ref="R14" si="36">N14+Q14</f>
        <v>321.14999999999998</v>
      </c>
      <c r="S14">
        <f t="shared" ref="S14:S51" si="37">N14-Q14</f>
        <v>253.85</v>
      </c>
      <c r="T14" s="11">
        <v>1.9209000000000001</v>
      </c>
      <c r="U14" s="7">
        <f t="shared" ref="U14" si="38">T14</f>
        <v>1.9209000000000001</v>
      </c>
      <c r="V14" s="7">
        <f t="shared" ref="V14:V44" si="39">Q14/N14</f>
        <v>0.11704347826086955</v>
      </c>
      <c r="W14" s="11">
        <f t="shared" ref="W14" si="40">K15-V14</f>
        <v>-2.5674327480973494E-2</v>
      </c>
      <c r="X14">
        <v>22.5</v>
      </c>
      <c r="Y14">
        <v>0.34</v>
      </c>
      <c r="Z14">
        <f t="shared" ref="Z14" si="41">X14+Y14</f>
        <v>22.84</v>
      </c>
      <c r="AA14">
        <f t="shared" ref="AA14" si="42">Z14-Q14</f>
        <v>-10.809999999999999</v>
      </c>
    </row>
    <row r="15" spans="1:27" x14ac:dyDescent="0.25">
      <c r="A15" s="5">
        <v>42858.881249999999</v>
      </c>
      <c r="E15" s="3">
        <v>41780</v>
      </c>
      <c r="F15">
        <v>199.45</v>
      </c>
      <c r="H15" s="3">
        <v>43398</v>
      </c>
      <c r="I15">
        <f t="shared" si="3"/>
        <v>314.86</v>
      </c>
      <c r="J15">
        <f>I15-I14</f>
        <v>26.360000000000014</v>
      </c>
      <c r="K15" s="2">
        <f>J15/I14</f>
        <v>9.1369150779896061E-2</v>
      </c>
      <c r="L15">
        <f>ABS(K15)</f>
        <v>9.1369150779896061E-2</v>
      </c>
      <c r="T15" s="11"/>
    </row>
    <row r="16" spans="1:27" x14ac:dyDescent="0.25">
      <c r="A16" s="5">
        <v>42788.887499999997</v>
      </c>
      <c r="E16" s="3">
        <v>41781</v>
      </c>
      <c r="F16">
        <v>204.88</v>
      </c>
      <c r="H16" s="8">
        <v>43313</v>
      </c>
      <c r="I16" s="9">
        <f t="shared" si="3"/>
        <v>300.83999999999997</v>
      </c>
      <c r="K16" s="2"/>
      <c r="M16" s="3">
        <f>H16+2</f>
        <v>43315</v>
      </c>
      <c r="N16">
        <v>300</v>
      </c>
      <c r="O16">
        <v>14.55</v>
      </c>
      <c r="P16">
        <v>12.85</v>
      </c>
      <c r="Q16">
        <f t="shared" ref="Q16" si="43">O16+P16</f>
        <v>27.4</v>
      </c>
      <c r="R16">
        <f t="shared" ref="R16" si="44">N16+Q16</f>
        <v>327.39999999999998</v>
      </c>
      <c r="S16">
        <f t="shared" ref="S16:S51" si="45">N16-Q16</f>
        <v>272.60000000000002</v>
      </c>
      <c r="T16" s="11">
        <v>1.5324</v>
      </c>
      <c r="U16" s="7">
        <f t="shared" ref="U16" si="46">T16</f>
        <v>1.5324</v>
      </c>
      <c r="V16" s="7">
        <f t="shared" ref="V16:V44" si="47">Q16/N16</f>
        <v>9.1333333333333322E-2</v>
      </c>
      <c r="W16" s="11">
        <f t="shared" ref="W16" si="48">K17-V16</f>
        <v>7.0546735806408911E-2</v>
      </c>
      <c r="X16">
        <v>47.85</v>
      </c>
      <c r="Y16">
        <v>0.03</v>
      </c>
      <c r="Z16">
        <f t="shared" ref="Z16" si="49">X16+Y16</f>
        <v>47.88</v>
      </c>
      <c r="AA16">
        <f t="shared" ref="AA16" si="50">Z16-Q16</f>
        <v>20.480000000000004</v>
      </c>
    </row>
    <row r="17" spans="1:27" x14ac:dyDescent="0.25">
      <c r="A17" s="5">
        <v>42669.875</v>
      </c>
      <c r="E17" s="3">
        <v>41782</v>
      </c>
      <c r="F17">
        <v>207.3</v>
      </c>
      <c r="H17" s="3">
        <v>43314</v>
      </c>
      <c r="I17">
        <f t="shared" si="3"/>
        <v>349.54</v>
      </c>
      <c r="J17">
        <f>I17-I16</f>
        <v>48.700000000000045</v>
      </c>
      <c r="K17" s="2">
        <f>J17/I16</f>
        <v>0.16188006913974223</v>
      </c>
      <c r="L17">
        <f>ABS(K17)</f>
        <v>0.16188006913974223</v>
      </c>
      <c r="T17" s="11"/>
    </row>
    <row r="18" spans="1:27" x14ac:dyDescent="0.25">
      <c r="A18" s="5">
        <v>42585.875</v>
      </c>
      <c r="E18" s="3">
        <v>41786</v>
      </c>
      <c r="F18">
        <v>211.56</v>
      </c>
      <c r="H18" s="8">
        <v>43222</v>
      </c>
      <c r="I18" s="9">
        <f t="shared" si="3"/>
        <v>301.14999999999998</v>
      </c>
      <c r="K18" s="2"/>
      <c r="M18" s="3">
        <f t="shared" ref="M18:M51" si="51">H18+2</f>
        <v>43224</v>
      </c>
      <c r="N18">
        <v>300</v>
      </c>
      <c r="O18">
        <v>13.15</v>
      </c>
      <c r="P18">
        <v>10.95</v>
      </c>
      <c r="Q18">
        <f t="shared" ref="Q18" si="52">O18+P18</f>
        <v>24.1</v>
      </c>
      <c r="R18">
        <f t="shared" ref="R18" si="53">N18+Q18</f>
        <v>324.10000000000002</v>
      </c>
      <c r="S18">
        <f t="shared" ref="S18:S51" si="54">N18-Q18</f>
        <v>275.89999999999998</v>
      </c>
      <c r="T18" s="11">
        <v>1.3313999999999999</v>
      </c>
      <c r="U18" s="7">
        <f t="shared" ref="U18" si="55">T18</f>
        <v>1.3313999999999999</v>
      </c>
      <c r="V18" s="7">
        <f t="shared" ref="V18:V44" si="56">Q18/N18</f>
        <v>8.033333333333334E-2</v>
      </c>
      <c r="W18" s="11">
        <f t="shared" ref="W18" si="57">K19-V18</f>
        <v>-0.13578742597819468</v>
      </c>
      <c r="X18">
        <v>0.11</v>
      </c>
      <c r="Y18">
        <v>15.9</v>
      </c>
      <c r="Z18">
        <f t="shared" ref="Z18" si="58">X18+Y18</f>
        <v>16.010000000000002</v>
      </c>
      <c r="AA18">
        <f t="shared" ref="AA18" si="59">Z18-Q18</f>
        <v>-8.09</v>
      </c>
    </row>
    <row r="19" spans="1:27" x14ac:dyDescent="0.25">
      <c r="A19" s="5">
        <v>42494.875</v>
      </c>
      <c r="E19" s="3">
        <v>41787</v>
      </c>
      <c r="F19">
        <v>210.24</v>
      </c>
      <c r="H19" s="3">
        <v>43223</v>
      </c>
      <c r="I19">
        <f t="shared" si="3"/>
        <v>284.45</v>
      </c>
      <c r="J19">
        <f>I19-I18</f>
        <v>-16.699999999999989</v>
      </c>
      <c r="K19" s="2">
        <f>J19/I18</f>
        <v>-5.5454092644861334E-2</v>
      </c>
      <c r="L19">
        <f>ABS(K19)</f>
        <v>5.5454092644861334E-2</v>
      </c>
      <c r="T19" s="11"/>
    </row>
    <row r="20" spans="1:27" x14ac:dyDescent="0.25">
      <c r="A20" s="5">
        <v>42410.875</v>
      </c>
      <c r="E20" s="3">
        <v>41788</v>
      </c>
      <c r="F20">
        <v>210.24</v>
      </c>
      <c r="H20" s="8">
        <v>43138</v>
      </c>
      <c r="I20" s="9">
        <f t="shared" si="3"/>
        <v>345</v>
      </c>
      <c r="K20" s="2"/>
      <c r="M20" s="3">
        <f t="shared" ref="M20:M51" si="60">H20+2</f>
        <v>43140</v>
      </c>
      <c r="N20">
        <v>345</v>
      </c>
      <c r="O20">
        <v>11.7</v>
      </c>
      <c r="P20">
        <v>11.5</v>
      </c>
      <c r="Q20">
        <f t="shared" ref="Q20" si="61">O20+P20</f>
        <v>23.2</v>
      </c>
      <c r="R20">
        <f t="shared" ref="R20" si="62">N20+Q20</f>
        <v>368.2</v>
      </c>
      <c r="S20">
        <f t="shared" ref="S20:S51" si="63">N20-Q20</f>
        <v>321.8</v>
      </c>
      <c r="T20" s="11">
        <v>1.1187</v>
      </c>
      <c r="U20" s="7">
        <f t="shared" ref="U20" si="64">T20</f>
        <v>1.1187</v>
      </c>
      <c r="V20" s="7">
        <f t="shared" ref="V20:V44" si="65">Q20/N20</f>
        <v>6.7246376811594205E-2</v>
      </c>
      <c r="W20" s="11">
        <f t="shared" ref="W20" si="66">K21-V20</f>
        <v>-0.15353623188405791</v>
      </c>
      <c r="X20">
        <v>0.09</v>
      </c>
      <c r="Y20">
        <v>28.45</v>
      </c>
      <c r="Z20">
        <f t="shared" ref="Z20" si="67">X20+Y20</f>
        <v>28.54</v>
      </c>
      <c r="AA20">
        <f t="shared" ref="AA20" si="68">Z20-Q20</f>
        <v>5.34</v>
      </c>
    </row>
    <row r="21" spans="1:27" x14ac:dyDescent="0.25">
      <c r="A21" s="5">
        <v>42311.880555555603</v>
      </c>
      <c r="E21" s="3">
        <v>41789</v>
      </c>
      <c r="F21">
        <v>207.77</v>
      </c>
      <c r="H21" s="3">
        <v>43139</v>
      </c>
      <c r="I21">
        <f t="shared" si="3"/>
        <v>315.23</v>
      </c>
      <c r="J21">
        <f>I21-I20</f>
        <v>-29.769999999999982</v>
      </c>
      <c r="K21" s="2">
        <f>J21/I20</f>
        <v>-8.6289855072463714E-2</v>
      </c>
      <c r="L21">
        <f>ABS(K21)</f>
        <v>8.6289855072463714E-2</v>
      </c>
      <c r="T21" s="11"/>
    </row>
    <row r="22" spans="1:27" x14ac:dyDescent="0.25">
      <c r="A22" s="5">
        <v>42221.893750000003</v>
      </c>
      <c r="E22" s="3">
        <v>41792</v>
      </c>
      <c r="F22">
        <v>204.7</v>
      </c>
      <c r="H22" s="8">
        <v>43040</v>
      </c>
      <c r="I22" s="9">
        <f t="shared" si="3"/>
        <v>321.08</v>
      </c>
      <c r="K22" s="2"/>
      <c r="M22" s="3">
        <f t="shared" ref="M22:M51" si="69">H22+2</f>
        <v>43042</v>
      </c>
      <c r="N22">
        <v>320</v>
      </c>
      <c r="O22">
        <v>14.05</v>
      </c>
      <c r="P22">
        <v>11.5</v>
      </c>
      <c r="Q22">
        <f t="shared" ref="Q22" si="70">O22+P22</f>
        <v>25.55</v>
      </c>
      <c r="R22">
        <f t="shared" ref="R22" si="71">N22+Q22</f>
        <v>345.55</v>
      </c>
      <c r="S22">
        <f t="shared" ref="S22:S51" si="72">N22-Q22</f>
        <v>294.45</v>
      </c>
      <c r="T22" s="11">
        <v>1.3099000000000001</v>
      </c>
      <c r="U22" s="7">
        <f t="shared" ref="U22" si="73">T22</f>
        <v>1.3099000000000001</v>
      </c>
      <c r="V22" s="7">
        <f t="shared" ref="V22:V44" si="74">Q22/N22</f>
        <v>7.9843750000000005E-2</v>
      </c>
      <c r="W22" s="11">
        <f t="shared" ref="W22" si="75">K23-V22</f>
        <v>-0.14780189127320292</v>
      </c>
      <c r="X22">
        <v>0.1</v>
      </c>
      <c r="Y22">
        <v>19.8</v>
      </c>
      <c r="Z22">
        <f t="shared" ref="Z22" si="76">X22+Y22</f>
        <v>19.900000000000002</v>
      </c>
      <c r="AA22">
        <f t="shared" ref="AA22" si="77">Z22-Q22</f>
        <v>-5.6499999999999986</v>
      </c>
    </row>
    <row r="23" spans="1:27" x14ac:dyDescent="0.25">
      <c r="A23" s="5">
        <v>42129.887499999997</v>
      </c>
      <c r="E23" s="3">
        <v>41793</v>
      </c>
      <c r="F23">
        <v>204.94</v>
      </c>
      <c r="H23" s="3">
        <v>43041</v>
      </c>
      <c r="I23">
        <f t="shared" si="3"/>
        <v>299.26</v>
      </c>
      <c r="J23">
        <f>I23-I22</f>
        <v>-21.819999999999993</v>
      </c>
      <c r="K23" s="2">
        <f>J23/I22</f>
        <v>-6.7958141273202918E-2</v>
      </c>
      <c r="L23">
        <f>ABS(K23)</f>
        <v>6.7958141273202918E-2</v>
      </c>
      <c r="T23" s="11"/>
    </row>
    <row r="24" spans="1:27" x14ac:dyDescent="0.25">
      <c r="A24" s="5">
        <v>42046.9375</v>
      </c>
      <c r="E24" s="3">
        <v>41794</v>
      </c>
      <c r="F24">
        <v>203.99</v>
      </c>
      <c r="H24" s="8">
        <v>42949</v>
      </c>
      <c r="I24" s="9">
        <f t="shared" si="3"/>
        <v>325.89</v>
      </c>
      <c r="K24" s="2"/>
      <c r="M24" s="3">
        <f t="shared" ref="M24:M51" si="78">H24+2</f>
        <v>42951</v>
      </c>
      <c r="N24">
        <v>325</v>
      </c>
      <c r="O24">
        <v>10.95</v>
      </c>
      <c r="P24">
        <v>11.35</v>
      </c>
      <c r="Q24">
        <f t="shared" ref="Q24" si="79">O24+P24</f>
        <v>22.299999999999997</v>
      </c>
      <c r="R24">
        <f t="shared" ref="R24" si="80">N24+Q24</f>
        <v>347.3</v>
      </c>
      <c r="S24">
        <f t="shared" ref="S24:S51" si="81">N24-Q24</f>
        <v>302.7</v>
      </c>
      <c r="T24" s="11">
        <v>1.1443000000000001</v>
      </c>
      <c r="U24" s="7">
        <f t="shared" ref="U24" si="82">T24</f>
        <v>1.1443000000000001</v>
      </c>
      <c r="V24" s="7">
        <f t="shared" ref="V24:V44" si="83">Q24/N24</f>
        <v>6.8615384615384606E-2</v>
      </c>
      <c r="W24" s="11">
        <f t="shared" ref="W24" si="84">K25-V24</f>
        <v>-3.5627594964794812E-3</v>
      </c>
      <c r="X24">
        <v>20.350000000000001</v>
      </c>
      <c r="Y24">
        <v>0.08</v>
      </c>
      <c r="Z24">
        <f t="shared" ref="Z24" si="85">X24+Y24</f>
        <v>20.43</v>
      </c>
      <c r="AA24">
        <f t="shared" ref="AA24" si="86">Z24-Q24</f>
        <v>-1.8699999999999974</v>
      </c>
    </row>
    <row r="25" spans="1:27" x14ac:dyDescent="0.25">
      <c r="A25" s="5">
        <v>41948.875</v>
      </c>
      <c r="E25" s="3">
        <v>41795</v>
      </c>
      <c r="F25">
        <v>206.9</v>
      </c>
      <c r="H25" s="3">
        <v>42950</v>
      </c>
      <c r="I25">
        <f t="shared" si="3"/>
        <v>347.09</v>
      </c>
      <c r="J25">
        <f>I25-I24</f>
        <v>21.199999999999989</v>
      </c>
      <c r="K25" s="2">
        <f>J25/I24</f>
        <v>6.5052625118905125E-2</v>
      </c>
      <c r="L25">
        <f>ABS(K25)</f>
        <v>6.5052625118905125E-2</v>
      </c>
      <c r="T25" s="11"/>
    </row>
    <row r="26" spans="1:27" x14ac:dyDescent="0.25">
      <c r="A26" s="5">
        <v>41851.884722222203</v>
      </c>
      <c r="E26" s="3">
        <v>41796</v>
      </c>
      <c r="F26">
        <v>208.17099999999999</v>
      </c>
      <c r="H26" s="8">
        <v>42858</v>
      </c>
      <c r="I26" s="9">
        <f t="shared" si="3"/>
        <v>311.02</v>
      </c>
      <c r="K26" s="2"/>
      <c r="M26" s="3">
        <f t="shared" ref="M26:M51" si="87">H26+2</f>
        <v>42860</v>
      </c>
      <c r="N26">
        <v>310</v>
      </c>
      <c r="O26">
        <v>9.25</v>
      </c>
      <c r="P26">
        <v>7.85</v>
      </c>
      <c r="Q26">
        <f t="shared" ref="Q26" si="88">O26+P26</f>
        <v>17.100000000000001</v>
      </c>
      <c r="R26">
        <f t="shared" ref="R26" si="89">N26+Q26</f>
        <v>327.10000000000002</v>
      </c>
      <c r="S26">
        <f t="shared" ref="S26:S51" si="90">N26-Q26</f>
        <v>292.89999999999998</v>
      </c>
      <c r="T26" s="11">
        <v>0.91910000000000003</v>
      </c>
      <c r="U26" s="7">
        <f t="shared" ref="U26" si="91">T26</f>
        <v>0.91910000000000003</v>
      </c>
      <c r="V26" s="7">
        <f t="shared" ref="V26:V44" si="92">Q26/N26</f>
        <v>5.5161290322580651E-2</v>
      </c>
      <c r="W26" s="11">
        <f t="shared" ref="W26" si="93">K27-V26</f>
        <v>-0.10519022736842981</v>
      </c>
      <c r="X26">
        <v>0.08</v>
      </c>
      <c r="Y26">
        <v>13.8</v>
      </c>
      <c r="Z26">
        <f t="shared" ref="Z26" si="94">X26+Y26</f>
        <v>13.88</v>
      </c>
      <c r="AA26">
        <f t="shared" ref="AA26" si="95">Z26-Q26</f>
        <v>-3.2200000000000006</v>
      </c>
    </row>
    <row r="27" spans="1:27" x14ac:dyDescent="0.25">
      <c r="A27" s="5">
        <v>41766.882638888899</v>
      </c>
      <c r="E27" s="3">
        <v>41799</v>
      </c>
      <c r="F27">
        <v>205.31</v>
      </c>
      <c r="H27" s="3">
        <v>42859</v>
      </c>
      <c r="I27">
        <f t="shared" si="3"/>
        <v>295.45999999999998</v>
      </c>
      <c r="J27">
        <f>I27-I26</f>
        <v>-15.560000000000002</v>
      </c>
      <c r="K27" s="2">
        <f>J27/I26</f>
        <v>-5.0028937045849153E-2</v>
      </c>
      <c r="L27">
        <f>ABS(K27)</f>
        <v>5.0028937045849153E-2</v>
      </c>
      <c r="T27" s="11"/>
    </row>
    <row r="28" spans="1:27" x14ac:dyDescent="0.25">
      <c r="E28" s="3">
        <v>41800</v>
      </c>
      <c r="F28">
        <v>202.3</v>
      </c>
      <c r="H28" s="8">
        <v>42788</v>
      </c>
      <c r="I28" s="9">
        <f t="shared" si="3"/>
        <v>273.51</v>
      </c>
      <c r="K28" s="2"/>
      <c r="M28" s="3">
        <f t="shared" ref="M28:M51" si="96">H28+2</f>
        <v>42790</v>
      </c>
      <c r="N28">
        <v>272.5</v>
      </c>
      <c r="O28">
        <v>9.4</v>
      </c>
      <c r="P28">
        <v>8.4499999999999993</v>
      </c>
      <c r="Q28">
        <f t="shared" ref="Q28" si="97">O28+P28</f>
        <v>17.850000000000001</v>
      </c>
      <c r="R28">
        <f t="shared" ref="R28" si="98">N28+Q28</f>
        <v>290.35000000000002</v>
      </c>
      <c r="S28">
        <f t="shared" ref="S28:S51" si="99">N28-Q28</f>
        <v>254.65</v>
      </c>
      <c r="T28" s="11">
        <v>1.0753999999999999</v>
      </c>
      <c r="U28" s="7">
        <f t="shared" ref="U28" si="100">T28</f>
        <v>1.0753999999999999</v>
      </c>
      <c r="V28" s="7">
        <f t="shared" ref="V28:V44" si="101">Q28/N28</f>
        <v>6.5504587155963315E-2</v>
      </c>
      <c r="W28" s="11">
        <f t="shared" ref="W28" si="102">K29-V28</f>
        <v>-0.12956074598013786</v>
      </c>
      <c r="X28">
        <v>0.09</v>
      </c>
      <c r="Y28">
        <v>15.55</v>
      </c>
      <c r="Z28">
        <f t="shared" ref="Z28" si="103">X28+Y28</f>
        <v>15.64</v>
      </c>
      <c r="AA28">
        <f t="shared" ref="AA28" si="104">Z28-Q28</f>
        <v>-2.2100000000000009</v>
      </c>
    </row>
    <row r="29" spans="1:27" x14ac:dyDescent="0.25">
      <c r="E29" s="3">
        <v>41801</v>
      </c>
      <c r="F29">
        <v>204.47</v>
      </c>
      <c r="H29" s="3">
        <v>42789</v>
      </c>
      <c r="I29">
        <f t="shared" si="3"/>
        <v>255.99</v>
      </c>
      <c r="J29">
        <f>I29-I28</f>
        <v>-17.519999999999982</v>
      </c>
      <c r="K29" s="2">
        <f>J29/I28</f>
        <v>-6.405615882417455E-2</v>
      </c>
      <c r="L29">
        <f>ABS(K29)</f>
        <v>6.405615882417455E-2</v>
      </c>
      <c r="T29" s="11"/>
    </row>
    <row r="30" spans="1:27" x14ac:dyDescent="0.25">
      <c r="E30" s="3">
        <v>41802</v>
      </c>
      <c r="F30">
        <v>203.52</v>
      </c>
      <c r="H30" s="8">
        <v>42669</v>
      </c>
      <c r="I30" s="9">
        <f t="shared" si="3"/>
        <v>202.24</v>
      </c>
      <c r="K30" s="2"/>
      <c r="M30" s="3">
        <f t="shared" ref="M30:M51" si="105">H30+2</f>
        <v>42671</v>
      </c>
      <c r="N30">
        <v>202.5</v>
      </c>
      <c r="O30">
        <v>6.25</v>
      </c>
      <c r="P30">
        <v>6.25</v>
      </c>
      <c r="Q30">
        <f t="shared" ref="Q30" si="106">O30+P30</f>
        <v>12.5</v>
      </c>
      <c r="R30">
        <f t="shared" ref="R30" si="107">N30+Q30</f>
        <v>215</v>
      </c>
      <c r="S30">
        <f t="shared" ref="S30:S51" si="108">N30-Q30</f>
        <v>190</v>
      </c>
      <c r="T30" s="11">
        <v>1.0241</v>
      </c>
      <c r="U30" s="7">
        <f t="shared" ref="U30" si="109">T30</f>
        <v>1.0241</v>
      </c>
      <c r="V30" s="7">
        <f t="shared" ref="V30:V44" si="110">Q30/N30</f>
        <v>6.1728395061728392E-2</v>
      </c>
      <c r="W30" s="11">
        <f t="shared" ref="W30" si="111">K31-V30</f>
        <v>-5.2976417213627218E-2</v>
      </c>
      <c r="X30">
        <v>2.46</v>
      </c>
      <c r="Y30">
        <v>1.38</v>
      </c>
      <c r="Z30">
        <f t="shared" ref="Z30" si="112">X30+Y30</f>
        <v>3.84</v>
      </c>
      <c r="AA30">
        <f t="shared" ref="AA30" si="113">Z30-Q30</f>
        <v>-8.66</v>
      </c>
    </row>
    <row r="31" spans="1:27" x14ac:dyDescent="0.25">
      <c r="E31" s="3">
        <v>41803</v>
      </c>
      <c r="F31">
        <v>206.42</v>
      </c>
      <c r="H31" s="3">
        <v>42670</v>
      </c>
      <c r="I31">
        <f t="shared" si="3"/>
        <v>204.01</v>
      </c>
      <c r="J31">
        <f>I31-I30</f>
        <v>1.7699999999999818</v>
      </c>
      <c r="K31" s="2">
        <f>J31/I30</f>
        <v>8.7519778481011754E-3</v>
      </c>
      <c r="L31">
        <f>ABS(K31)</f>
        <v>8.7519778481011754E-3</v>
      </c>
      <c r="T31" s="11"/>
    </row>
    <row r="32" spans="1:27" x14ac:dyDescent="0.25">
      <c r="E32" s="3">
        <v>41806</v>
      </c>
      <c r="F32">
        <v>224.61</v>
      </c>
      <c r="H32" s="8">
        <v>42585</v>
      </c>
      <c r="I32" s="9">
        <f t="shared" si="3"/>
        <v>225.79</v>
      </c>
      <c r="K32" s="2"/>
      <c r="M32" s="3">
        <f t="shared" ref="M32:M51" si="114">H32+2</f>
        <v>42587</v>
      </c>
      <c r="N32">
        <v>225</v>
      </c>
      <c r="O32">
        <v>7.6</v>
      </c>
      <c r="P32">
        <v>6.45</v>
      </c>
      <c r="Q32">
        <f t="shared" ref="Q32" si="115">O32+P32</f>
        <v>14.05</v>
      </c>
      <c r="R32">
        <f t="shared" ref="R32" si="116">N32+Q32</f>
        <v>239.05</v>
      </c>
      <c r="S32">
        <f t="shared" ref="S32:S51" si="117">N32-Q32</f>
        <v>210.95</v>
      </c>
      <c r="T32" s="11">
        <v>1.0336000000000001</v>
      </c>
      <c r="U32" s="7">
        <f t="shared" ref="U32" si="118">T32</f>
        <v>1.0336000000000001</v>
      </c>
      <c r="V32" s="7">
        <f t="shared" ref="V32:V44" si="119">Q32/N32</f>
        <v>6.2444444444444448E-2</v>
      </c>
      <c r="W32" s="11">
        <f t="shared" ref="W32" si="120">K33-V32</f>
        <v>-4.1097174857660172E-2</v>
      </c>
      <c r="X32">
        <v>4.5999999999999996</v>
      </c>
      <c r="Y32">
        <v>0.49</v>
      </c>
      <c r="Z32">
        <f t="shared" ref="Z32" si="121">X32+Y32</f>
        <v>5.09</v>
      </c>
      <c r="AA32">
        <f t="shared" ref="AA32" si="122">Z32-Q32</f>
        <v>-8.9600000000000009</v>
      </c>
    </row>
    <row r="33" spans="5:27" x14ac:dyDescent="0.25">
      <c r="E33" s="3">
        <v>41807</v>
      </c>
      <c r="F33">
        <v>231.67</v>
      </c>
      <c r="H33" s="3">
        <v>42586</v>
      </c>
      <c r="I33">
        <f t="shared" si="3"/>
        <v>230.61</v>
      </c>
      <c r="J33">
        <f>I33-I32</f>
        <v>4.8200000000000216</v>
      </c>
      <c r="K33" s="2">
        <f>J33/I32</f>
        <v>2.1347269586784276E-2</v>
      </c>
      <c r="L33">
        <f>ABS(K33)</f>
        <v>2.1347269586784276E-2</v>
      </c>
      <c r="T33" s="11"/>
    </row>
    <row r="34" spans="5:27" x14ac:dyDescent="0.25">
      <c r="E34" s="3">
        <v>41808</v>
      </c>
      <c r="F34">
        <v>227.12</v>
      </c>
      <c r="H34" s="8">
        <v>42494</v>
      </c>
      <c r="I34" s="9">
        <f t="shared" si="3"/>
        <v>222.56</v>
      </c>
      <c r="K34" s="2"/>
      <c r="M34" s="3">
        <f t="shared" ref="M34:M51" si="123">H34+2</f>
        <v>42496</v>
      </c>
      <c r="N34">
        <v>222.5</v>
      </c>
      <c r="O34">
        <v>10.25</v>
      </c>
      <c r="P34">
        <v>10.199999999999999</v>
      </c>
      <c r="Q34">
        <f t="shared" ref="Q34" si="124">O34+P34</f>
        <v>20.45</v>
      </c>
      <c r="R34">
        <f t="shared" ref="R34" si="125">N34+Q34</f>
        <v>242.95</v>
      </c>
      <c r="S34">
        <f t="shared" ref="S34:S51" si="126">N34-Q34</f>
        <v>202.05</v>
      </c>
      <c r="T34" s="11">
        <v>1.5355000000000001</v>
      </c>
      <c r="U34" s="7">
        <f t="shared" ref="U34" si="127">T34</f>
        <v>1.5355000000000001</v>
      </c>
      <c r="V34" s="7">
        <f t="shared" ref="V34:V44" si="128">Q34/N34</f>
        <v>9.1910112359550558E-2</v>
      </c>
      <c r="W34" s="11">
        <f t="shared" ref="W34" si="129">K35-V34</f>
        <v>-0.14146978166221053</v>
      </c>
      <c r="X34">
        <v>0.28999999999999998</v>
      </c>
      <c r="Y34">
        <v>10.6</v>
      </c>
      <c r="Z34">
        <f t="shared" ref="Z34" si="130">X34+Y34</f>
        <v>10.889999999999999</v>
      </c>
      <c r="AA34">
        <f t="shared" ref="AA34" si="131">Z34-Q34</f>
        <v>-9.56</v>
      </c>
    </row>
    <row r="35" spans="5:27" x14ac:dyDescent="0.25">
      <c r="E35" s="3">
        <v>41809</v>
      </c>
      <c r="F35">
        <v>227.79</v>
      </c>
      <c r="H35" s="3">
        <v>42495</v>
      </c>
      <c r="I35">
        <f t="shared" si="3"/>
        <v>211.53</v>
      </c>
      <c r="J35">
        <f>I35-I34</f>
        <v>-11.030000000000001</v>
      </c>
      <c r="K35" s="2">
        <f>J35/I34</f>
        <v>-4.955966930265996E-2</v>
      </c>
      <c r="L35">
        <f>ABS(K35)</f>
        <v>4.955966930265996E-2</v>
      </c>
      <c r="T35" s="11"/>
    </row>
    <row r="36" spans="5:27" x14ac:dyDescent="0.25">
      <c r="E36" s="3">
        <v>41810</v>
      </c>
      <c r="F36">
        <v>229.59</v>
      </c>
      <c r="H36" s="8">
        <v>42410</v>
      </c>
      <c r="I36" s="9">
        <f t="shared" si="3"/>
        <v>143.66999999999999</v>
      </c>
      <c r="K36" s="2"/>
      <c r="M36" s="3">
        <f t="shared" ref="M36:M51" si="132">H36+2</f>
        <v>42412</v>
      </c>
      <c r="N36">
        <v>144</v>
      </c>
      <c r="O36">
        <v>10.9</v>
      </c>
      <c r="P36">
        <v>12.1</v>
      </c>
      <c r="Q36">
        <f t="shared" ref="Q36" si="133">O36+P36</f>
        <v>23</v>
      </c>
      <c r="R36">
        <f t="shared" ref="R36" si="134">N36+Q36</f>
        <v>167</v>
      </c>
      <c r="S36">
        <f t="shared" ref="S36:S51" si="135">N36-Q36</f>
        <v>121</v>
      </c>
      <c r="T36" s="11">
        <v>2.6707999999999998</v>
      </c>
      <c r="U36" s="7">
        <f t="shared" ref="U36" si="136">T36</f>
        <v>2.6707999999999998</v>
      </c>
      <c r="V36" s="7">
        <f t="shared" ref="V36:V44" si="137">Q36/N36</f>
        <v>0.15972222222222221</v>
      </c>
      <c r="W36" s="11">
        <f t="shared" ref="W36" si="138">K37-V36</f>
        <v>-0.11239153383912197</v>
      </c>
      <c r="X36">
        <v>8.6</v>
      </c>
      <c r="Y36">
        <v>0.67</v>
      </c>
      <c r="Z36">
        <f t="shared" ref="Z36" si="139">X36+Y36</f>
        <v>9.27</v>
      </c>
      <c r="AA36">
        <f t="shared" ref="AA36" si="140">Z36-Q36</f>
        <v>-13.73</v>
      </c>
    </row>
    <row r="37" spans="5:27" x14ac:dyDescent="0.25">
      <c r="E37" s="3">
        <v>41813</v>
      </c>
      <c r="F37">
        <v>237.22</v>
      </c>
      <c r="H37" s="3">
        <v>42411</v>
      </c>
      <c r="I37">
        <f t="shared" si="3"/>
        <v>150.47</v>
      </c>
      <c r="J37">
        <f>I37-I36</f>
        <v>6.8000000000000114</v>
      </c>
      <c r="K37" s="2">
        <f>J37/I36</f>
        <v>4.7330688383100242E-2</v>
      </c>
      <c r="L37">
        <f>ABS(K37)</f>
        <v>4.7330688383100242E-2</v>
      </c>
      <c r="T37" s="11"/>
    </row>
    <row r="38" spans="5:27" x14ac:dyDescent="0.25">
      <c r="E38" s="3">
        <v>41814</v>
      </c>
      <c r="F38">
        <v>232.5</v>
      </c>
      <c r="H38" s="8">
        <v>42311</v>
      </c>
      <c r="I38" s="9">
        <f t="shared" si="3"/>
        <v>208.35</v>
      </c>
      <c r="K38" s="2"/>
      <c r="M38" s="3">
        <f>H38+3</f>
        <v>42314</v>
      </c>
      <c r="N38">
        <v>207.5</v>
      </c>
      <c r="O38">
        <v>11.05</v>
      </c>
      <c r="P38">
        <v>8.6999999999999993</v>
      </c>
      <c r="Q38">
        <f t="shared" ref="Q38" si="141">O38+P38</f>
        <v>19.75</v>
      </c>
      <c r="R38">
        <f t="shared" ref="R38" si="142">N38+Q38</f>
        <v>227.25</v>
      </c>
      <c r="S38">
        <f t="shared" ref="S38:S51" si="143">N38-Q38</f>
        <v>187.75</v>
      </c>
      <c r="T38" s="11">
        <v>1.2819</v>
      </c>
      <c r="U38" s="7">
        <f t="shared" ref="U38" si="144">T38</f>
        <v>1.2819</v>
      </c>
      <c r="V38" s="7">
        <f t="shared" ref="V38:V44" si="145">Q38/N38</f>
        <v>9.5180722891566261E-2</v>
      </c>
      <c r="W38" s="11">
        <f t="shared" ref="W38" si="146">K39-V38</f>
        <v>1.6554338303538141E-2</v>
      </c>
      <c r="X38">
        <v>23.35</v>
      </c>
      <c r="Y38">
        <v>0.09</v>
      </c>
      <c r="Z38">
        <f t="shared" ref="Z38" si="147">X38+Y38</f>
        <v>23.44</v>
      </c>
      <c r="AA38">
        <f t="shared" ref="AA38" si="148">Z38-Q38</f>
        <v>3.6900000000000013</v>
      </c>
    </row>
    <row r="39" spans="5:27" x14ac:dyDescent="0.25">
      <c r="E39" s="3">
        <v>41815</v>
      </c>
      <c r="F39">
        <v>236.89099999999999</v>
      </c>
      <c r="H39" s="3">
        <v>42312</v>
      </c>
      <c r="I39">
        <f t="shared" si="3"/>
        <v>231.63</v>
      </c>
      <c r="J39">
        <f>I39-I38</f>
        <v>23.28</v>
      </c>
      <c r="K39" s="2">
        <f>J39/I38</f>
        <v>0.1117350611951044</v>
      </c>
      <c r="L39">
        <f>ABS(K39)</f>
        <v>0.1117350611951044</v>
      </c>
      <c r="T39" s="11"/>
    </row>
    <row r="40" spans="5:27" x14ac:dyDescent="0.25">
      <c r="E40" s="3">
        <v>41816</v>
      </c>
      <c r="F40">
        <v>235.6</v>
      </c>
      <c r="H40" s="8">
        <v>42221</v>
      </c>
      <c r="I40" s="9">
        <f t="shared" si="3"/>
        <v>270.13</v>
      </c>
      <c r="K40" s="2"/>
      <c r="M40" s="3">
        <f t="shared" ref="M40:M51" si="149">H40+2</f>
        <v>42223</v>
      </c>
      <c r="N40">
        <v>270</v>
      </c>
      <c r="O40">
        <v>11.2</v>
      </c>
      <c r="P40">
        <v>11.2</v>
      </c>
      <c r="Q40">
        <f t="shared" ref="Q40" si="150">O40+P40</f>
        <v>22.4</v>
      </c>
      <c r="R40">
        <f t="shared" ref="R40" si="151">N40+Q40</f>
        <v>292.39999999999998</v>
      </c>
      <c r="S40">
        <f t="shared" ref="S40:S51" si="152">N40-Q40</f>
        <v>247.6</v>
      </c>
      <c r="T40" s="11">
        <v>1.3837999999999999</v>
      </c>
      <c r="U40" s="7">
        <f t="shared" ref="U40" si="153">T40</f>
        <v>1.3837999999999999</v>
      </c>
      <c r="V40" s="7">
        <f t="shared" ref="V40:V44" si="154">Q40/N40</f>
        <v>8.2962962962962961E-2</v>
      </c>
      <c r="W40" s="11">
        <f t="shared" ref="W40" si="155">K41-V40</f>
        <v>-0.1718090740946403</v>
      </c>
      <c r="X40">
        <v>0.02</v>
      </c>
      <c r="Y40">
        <v>25.95</v>
      </c>
      <c r="Z40">
        <f t="shared" ref="Z40" si="156">X40+Y40</f>
        <v>25.97</v>
      </c>
      <c r="AA40">
        <f t="shared" ref="AA40" si="157">Z40-Q40</f>
        <v>3.5700000000000003</v>
      </c>
    </row>
    <row r="41" spans="5:27" x14ac:dyDescent="0.25">
      <c r="E41" s="3">
        <v>41817</v>
      </c>
      <c r="F41">
        <v>239.06</v>
      </c>
      <c r="H41" s="3">
        <v>42222</v>
      </c>
      <c r="I41">
        <f t="shared" si="3"/>
        <v>246.13</v>
      </c>
      <c r="J41">
        <f>I41-I40</f>
        <v>-24</v>
      </c>
      <c r="K41" s="2">
        <f>J41/I40</f>
        <v>-8.8846111131677341E-2</v>
      </c>
      <c r="L41">
        <f>ABS(K41)</f>
        <v>8.8846111131677341E-2</v>
      </c>
      <c r="T41" s="11"/>
    </row>
    <row r="42" spans="5:27" x14ac:dyDescent="0.25">
      <c r="E42" s="3">
        <v>41820</v>
      </c>
      <c r="F42">
        <v>240.06</v>
      </c>
      <c r="H42" s="8">
        <v>42129</v>
      </c>
      <c r="I42" s="9">
        <f t="shared" si="3"/>
        <v>232.95</v>
      </c>
      <c r="K42" s="2"/>
      <c r="M42" s="3">
        <f>H42+3</f>
        <v>42132</v>
      </c>
      <c r="N42">
        <v>232.5</v>
      </c>
      <c r="O42">
        <v>9.3000000000000007</v>
      </c>
      <c r="P42">
        <v>9.1</v>
      </c>
      <c r="Q42">
        <f t="shared" ref="Q42" si="158">O42+P42</f>
        <v>18.399999999999999</v>
      </c>
      <c r="R42">
        <f t="shared" ref="R42" si="159">N42+Q42</f>
        <v>250.9</v>
      </c>
      <c r="S42">
        <f t="shared" ref="S42:S51" si="160">N42-Q42</f>
        <v>214.1</v>
      </c>
      <c r="T42" s="11">
        <v>1.0834999999999999</v>
      </c>
      <c r="U42" s="7">
        <f t="shared" ref="U42" si="161">T42</f>
        <v>1.0834999999999999</v>
      </c>
      <c r="V42" s="7">
        <f t="shared" ref="V42:V44" si="162">Q42/N42</f>
        <v>7.9139784946236552E-2</v>
      </c>
      <c r="W42" s="11">
        <f t="shared" ref="W42" si="163">K43-V42</f>
        <v>-8.9957557000325331E-2</v>
      </c>
      <c r="X42">
        <v>7.1</v>
      </c>
      <c r="Y42">
        <v>10.25</v>
      </c>
      <c r="Z42">
        <f t="shared" ref="Z42" si="164">X42+Y42</f>
        <v>17.350000000000001</v>
      </c>
      <c r="AA42">
        <f t="shared" ref="AA42" si="165">Z42-Q42</f>
        <v>-1.0499999999999972</v>
      </c>
    </row>
    <row r="43" spans="5:27" x14ac:dyDescent="0.25">
      <c r="E43" s="3">
        <v>41821</v>
      </c>
      <c r="F43">
        <v>239.72</v>
      </c>
      <c r="H43" s="3">
        <v>42130</v>
      </c>
      <c r="I43">
        <f t="shared" si="3"/>
        <v>230.43</v>
      </c>
      <c r="J43">
        <f>I43-I42</f>
        <v>-2.5199999999999818</v>
      </c>
      <c r="K43" s="2">
        <f>J43/I42</f>
        <v>-1.0817772054088782E-2</v>
      </c>
      <c r="L43">
        <f>ABS(K43)</f>
        <v>1.0817772054088782E-2</v>
      </c>
      <c r="T43" s="11"/>
    </row>
    <row r="44" spans="5:27" x14ac:dyDescent="0.25">
      <c r="E44" s="3">
        <v>41822</v>
      </c>
      <c r="F44">
        <v>229.42500000000001</v>
      </c>
      <c r="H44" s="8">
        <v>42046</v>
      </c>
      <c r="I44" s="9">
        <f t="shared" si="3"/>
        <v>212.8</v>
      </c>
      <c r="K44" s="2"/>
      <c r="M44" s="3">
        <f t="shared" ref="M44:M51" si="166">H44+2</f>
        <v>42048</v>
      </c>
      <c r="N44">
        <v>212.5</v>
      </c>
      <c r="O44">
        <v>9.9499999999999993</v>
      </c>
      <c r="P44">
        <v>9.6</v>
      </c>
      <c r="Q44">
        <f t="shared" ref="Q44" si="167">O44+P44</f>
        <v>19.549999999999997</v>
      </c>
      <c r="R44">
        <f t="shared" ref="R44" si="168">N44+Q44</f>
        <v>232.05</v>
      </c>
      <c r="S44">
        <f t="shared" ref="S44:S51" si="169">N44-Q44</f>
        <v>192.95</v>
      </c>
      <c r="T44" s="11">
        <v>1.5501</v>
      </c>
      <c r="U44" s="7">
        <f t="shared" ref="U44" si="170">T44</f>
        <v>1.5501</v>
      </c>
      <c r="V44" s="7">
        <f t="shared" ref="V44" si="171">Q44/N44</f>
        <v>9.1999999999999985E-2</v>
      </c>
      <c r="W44" s="11">
        <f t="shared" ref="W44" si="172">K45-V44</f>
        <v>-0.13861654135338353</v>
      </c>
      <c r="X44">
        <v>0.08</v>
      </c>
      <c r="Y44">
        <v>9.85</v>
      </c>
      <c r="Z44">
        <f t="shared" ref="Z44" si="173">X44+Y44</f>
        <v>9.93</v>
      </c>
      <c r="AA44">
        <f t="shared" ref="AA44" si="174">Z44-Q44</f>
        <v>-9.6199999999999974</v>
      </c>
    </row>
    <row r="45" spans="5:27" x14ac:dyDescent="0.25">
      <c r="E45" s="3">
        <v>41823</v>
      </c>
      <c r="F45">
        <v>229.25</v>
      </c>
      <c r="H45" s="3">
        <v>42047</v>
      </c>
      <c r="I45">
        <f t="shared" si="3"/>
        <v>202.88</v>
      </c>
      <c r="J45">
        <f>I45-I44</f>
        <v>-9.9200000000000159</v>
      </c>
      <c r="K45" s="2">
        <f>J45/I44</f>
        <v>-4.6616541353383528E-2</v>
      </c>
      <c r="L45">
        <f>ABS(K45)</f>
        <v>4.6616541353383528E-2</v>
      </c>
    </row>
    <row r="46" spans="5:27" x14ac:dyDescent="0.25">
      <c r="E46" s="3">
        <v>41827</v>
      </c>
      <c r="F46">
        <v>222.66</v>
      </c>
      <c r="H46" s="8"/>
      <c r="I46" s="9"/>
      <c r="K46" s="2"/>
      <c r="M46" s="3"/>
    </row>
    <row r="47" spans="5:27" x14ac:dyDescent="0.25">
      <c r="E47" s="3">
        <v>41828</v>
      </c>
      <c r="F47">
        <v>219.07</v>
      </c>
      <c r="H47" s="3"/>
      <c r="K47" s="2"/>
    </row>
    <row r="48" spans="5:27" x14ac:dyDescent="0.25">
      <c r="E48" s="3">
        <v>41829</v>
      </c>
      <c r="F48">
        <v>223.06</v>
      </c>
      <c r="H48" s="8"/>
      <c r="I48" s="9"/>
      <c r="K48" s="2"/>
      <c r="M48" s="3"/>
      <c r="W48" s="7">
        <f>AVERAGE(W4:W44)</f>
        <v>-8.0913206907710755E-2</v>
      </c>
    </row>
    <row r="49" spans="5:27" x14ac:dyDescent="0.25">
      <c r="E49" s="3">
        <v>41830</v>
      </c>
      <c r="F49">
        <v>219.46</v>
      </c>
      <c r="H49" s="3"/>
      <c r="K49" s="2"/>
      <c r="AA49">
        <f>AVERAGE(AA4:AA44)</f>
        <v>-2.0614285714285705</v>
      </c>
    </row>
    <row r="50" spans="5:27" x14ac:dyDescent="0.25">
      <c r="E50" s="3">
        <v>41831</v>
      </c>
      <c r="F50">
        <v>218.13</v>
      </c>
      <c r="H50" s="8"/>
      <c r="I50" s="9"/>
      <c r="K50" s="2"/>
      <c r="M50" s="3"/>
    </row>
    <row r="51" spans="5:27" x14ac:dyDescent="0.25">
      <c r="E51" s="3">
        <v>41834</v>
      </c>
      <c r="F51">
        <v>226.7</v>
      </c>
      <c r="H51" s="3"/>
      <c r="K51" s="2"/>
    </row>
    <row r="52" spans="5:27" x14ac:dyDescent="0.25">
      <c r="E52" s="3">
        <v>41835</v>
      </c>
      <c r="F52">
        <v>219.58</v>
      </c>
    </row>
    <row r="53" spans="5:27" x14ac:dyDescent="0.25">
      <c r="E53" s="3">
        <v>41836</v>
      </c>
      <c r="F53">
        <v>217.16</v>
      </c>
    </row>
    <row r="54" spans="5:27" x14ac:dyDescent="0.25">
      <c r="E54" s="3">
        <v>41837</v>
      </c>
      <c r="F54">
        <v>215.4</v>
      </c>
    </row>
    <row r="55" spans="5:27" x14ac:dyDescent="0.25">
      <c r="E55" s="3">
        <v>41838</v>
      </c>
      <c r="F55">
        <v>220.02</v>
      </c>
    </row>
    <row r="56" spans="5:27" x14ac:dyDescent="0.25">
      <c r="E56" s="3">
        <v>41841</v>
      </c>
      <c r="F56">
        <v>220.54</v>
      </c>
      <c r="N56" s="10">
        <f>_xll.BDH("TSLA US 04/17/20 C650 Equity","PX_BID","20190101","20200109","cols=2;rows=1")</f>
        <v>43839</v>
      </c>
      <c r="O56">
        <v>8.4</v>
      </c>
    </row>
    <row r="57" spans="5:27" x14ac:dyDescent="0.25">
      <c r="E57" s="3">
        <v>41842</v>
      </c>
      <c r="F57">
        <v>219.58</v>
      </c>
      <c r="N57" s="3"/>
    </row>
    <row r="58" spans="5:27" x14ac:dyDescent="0.25">
      <c r="E58" s="3">
        <v>41843</v>
      </c>
      <c r="F58">
        <v>222.49</v>
      </c>
      <c r="N58" s="3"/>
    </row>
    <row r="59" spans="5:27" x14ac:dyDescent="0.25">
      <c r="E59" s="3">
        <v>41844</v>
      </c>
      <c r="F59">
        <v>223.54</v>
      </c>
      <c r="N59" s="3"/>
    </row>
    <row r="60" spans="5:27" x14ac:dyDescent="0.25">
      <c r="E60" s="3">
        <v>41845</v>
      </c>
      <c r="F60">
        <v>223.57</v>
      </c>
      <c r="N60" s="3"/>
    </row>
    <row r="61" spans="5:27" x14ac:dyDescent="0.25">
      <c r="E61" s="3">
        <v>41848</v>
      </c>
      <c r="F61">
        <v>224.82</v>
      </c>
      <c r="N61" s="3"/>
    </row>
    <row r="62" spans="5:27" x14ac:dyDescent="0.25">
      <c r="E62" s="3">
        <v>41849</v>
      </c>
      <c r="F62">
        <v>225.01</v>
      </c>
      <c r="N62" s="3"/>
    </row>
    <row r="63" spans="5:27" x14ac:dyDescent="0.25">
      <c r="E63" s="3">
        <v>41850</v>
      </c>
      <c r="F63">
        <v>228.92</v>
      </c>
      <c r="N63" s="3"/>
    </row>
    <row r="64" spans="5:27" x14ac:dyDescent="0.25">
      <c r="E64" s="3">
        <v>41851</v>
      </c>
      <c r="F64">
        <v>223.3</v>
      </c>
      <c r="N64" s="3"/>
    </row>
    <row r="65" spans="5:14" x14ac:dyDescent="0.25">
      <c r="E65" s="3">
        <v>41852</v>
      </c>
      <c r="F65">
        <v>233.27</v>
      </c>
      <c r="N65" s="3"/>
    </row>
    <row r="66" spans="5:14" x14ac:dyDescent="0.25">
      <c r="E66" s="3">
        <v>41855</v>
      </c>
      <c r="F66">
        <v>238.52</v>
      </c>
      <c r="N66" s="3"/>
    </row>
    <row r="67" spans="5:14" x14ac:dyDescent="0.25">
      <c r="E67" s="3">
        <v>41856</v>
      </c>
      <c r="F67">
        <v>238.49</v>
      </c>
      <c r="N67" s="3"/>
    </row>
    <row r="68" spans="5:14" x14ac:dyDescent="0.25">
      <c r="E68" s="3">
        <v>41857</v>
      </c>
      <c r="F68">
        <v>248.93</v>
      </c>
      <c r="N68" s="3"/>
    </row>
    <row r="69" spans="5:14" x14ac:dyDescent="0.25">
      <c r="E69" s="3">
        <v>41858</v>
      </c>
      <c r="F69">
        <v>252.39</v>
      </c>
      <c r="N69" s="3"/>
    </row>
    <row r="70" spans="5:14" x14ac:dyDescent="0.25">
      <c r="E70" s="3">
        <v>41859</v>
      </c>
      <c r="F70">
        <v>248.13</v>
      </c>
      <c r="N70" s="3"/>
    </row>
    <row r="71" spans="5:14" x14ac:dyDescent="0.25">
      <c r="E71" s="3">
        <v>41862</v>
      </c>
      <c r="F71">
        <v>259.32</v>
      </c>
      <c r="N71" s="3"/>
    </row>
    <row r="72" spans="5:14" x14ac:dyDescent="0.25">
      <c r="E72" s="3">
        <v>41863</v>
      </c>
      <c r="F72">
        <v>259.95999999999998</v>
      </c>
      <c r="N72" s="3"/>
    </row>
    <row r="73" spans="5:14" x14ac:dyDescent="0.25">
      <c r="E73" s="3">
        <v>41864</v>
      </c>
      <c r="F73">
        <v>260.31</v>
      </c>
      <c r="N73" s="3"/>
    </row>
    <row r="74" spans="5:14" x14ac:dyDescent="0.25">
      <c r="E74" s="3">
        <v>41865</v>
      </c>
      <c r="F74">
        <v>261.38</v>
      </c>
      <c r="N74" s="3"/>
    </row>
    <row r="75" spans="5:14" x14ac:dyDescent="0.25">
      <c r="E75" s="3">
        <v>41866</v>
      </c>
      <c r="F75">
        <v>262.01</v>
      </c>
      <c r="N75" s="3"/>
    </row>
    <row r="76" spans="5:14" x14ac:dyDescent="0.25">
      <c r="E76" s="3">
        <v>41869</v>
      </c>
      <c r="F76">
        <v>259.94</v>
      </c>
      <c r="N76" s="3"/>
    </row>
    <row r="77" spans="5:14" x14ac:dyDescent="0.25">
      <c r="E77" s="3">
        <v>41870</v>
      </c>
      <c r="F77">
        <v>256.76</v>
      </c>
      <c r="N77" s="3"/>
    </row>
    <row r="78" spans="5:14" x14ac:dyDescent="0.25">
      <c r="E78" s="3">
        <v>41871</v>
      </c>
      <c r="F78">
        <v>255.71</v>
      </c>
      <c r="N78" s="3"/>
    </row>
    <row r="79" spans="5:14" x14ac:dyDescent="0.25">
      <c r="E79" s="3">
        <v>41872</v>
      </c>
      <c r="F79">
        <v>254.34</v>
      </c>
      <c r="N79" s="3"/>
    </row>
    <row r="80" spans="5:14" x14ac:dyDescent="0.25">
      <c r="E80" s="3">
        <v>41873</v>
      </c>
      <c r="F80">
        <v>256.77999999999997</v>
      </c>
      <c r="N80" s="3"/>
    </row>
    <row r="81" spans="5:14" x14ac:dyDescent="0.25">
      <c r="E81" s="3">
        <v>41876</v>
      </c>
      <c r="F81">
        <v>262.55</v>
      </c>
      <c r="N81" s="3"/>
    </row>
    <row r="82" spans="5:14" x14ac:dyDescent="0.25">
      <c r="E82" s="3">
        <v>41877</v>
      </c>
      <c r="F82">
        <v>261.74</v>
      </c>
      <c r="N82" s="3"/>
    </row>
    <row r="83" spans="5:14" x14ac:dyDescent="0.25">
      <c r="E83" s="3">
        <v>41878</v>
      </c>
      <c r="F83">
        <v>263.25</v>
      </c>
      <c r="N83" s="3"/>
    </row>
    <row r="84" spans="5:14" x14ac:dyDescent="0.25">
      <c r="E84" s="3">
        <v>41879</v>
      </c>
      <c r="F84">
        <v>263.86</v>
      </c>
      <c r="N84" s="3"/>
    </row>
    <row r="85" spans="5:14" x14ac:dyDescent="0.25">
      <c r="E85" s="3">
        <v>41880</v>
      </c>
      <c r="F85">
        <v>269.7</v>
      </c>
      <c r="N85" s="3"/>
    </row>
    <row r="86" spans="5:14" x14ac:dyDescent="0.25">
      <c r="E86" s="3">
        <v>41884</v>
      </c>
      <c r="F86">
        <v>284.12</v>
      </c>
      <c r="N86" s="3"/>
    </row>
    <row r="87" spans="5:14" x14ac:dyDescent="0.25">
      <c r="E87" s="3">
        <v>41885</v>
      </c>
      <c r="F87">
        <v>281.19</v>
      </c>
      <c r="N87" s="3"/>
    </row>
    <row r="88" spans="5:14" x14ac:dyDescent="0.25">
      <c r="E88" s="3">
        <v>41886</v>
      </c>
      <c r="F88">
        <v>286.04000000000002</v>
      </c>
      <c r="N88" s="3"/>
    </row>
    <row r="89" spans="5:14" x14ac:dyDescent="0.25">
      <c r="E89" s="3">
        <v>41887</v>
      </c>
      <c r="F89">
        <v>277.39</v>
      </c>
      <c r="N89" s="3"/>
    </row>
    <row r="90" spans="5:14" x14ac:dyDescent="0.25">
      <c r="E90" s="3">
        <v>41890</v>
      </c>
      <c r="F90">
        <v>282.11</v>
      </c>
      <c r="N90" s="3"/>
    </row>
    <row r="91" spans="5:14" x14ac:dyDescent="0.25">
      <c r="E91" s="3">
        <v>41891</v>
      </c>
      <c r="F91">
        <v>278.48</v>
      </c>
      <c r="N91" s="3"/>
    </row>
    <row r="92" spans="5:14" x14ac:dyDescent="0.25">
      <c r="E92" s="3">
        <v>41892</v>
      </c>
      <c r="F92">
        <v>281.10000000000002</v>
      </c>
      <c r="N92" s="3"/>
    </row>
    <row r="93" spans="5:14" x14ac:dyDescent="0.25">
      <c r="E93" s="3">
        <v>41893</v>
      </c>
      <c r="F93">
        <v>280.31</v>
      </c>
      <c r="N93" s="3"/>
    </row>
    <row r="94" spans="5:14" x14ac:dyDescent="0.25">
      <c r="E94" s="3">
        <v>41894</v>
      </c>
      <c r="F94">
        <v>279.2</v>
      </c>
      <c r="N94" s="3"/>
    </row>
    <row r="95" spans="5:14" x14ac:dyDescent="0.25">
      <c r="E95" s="3">
        <v>41897</v>
      </c>
      <c r="F95">
        <v>253.86</v>
      </c>
      <c r="N95" s="3"/>
    </row>
    <row r="96" spans="5:14" x14ac:dyDescent="0.25">
      <c r="E96" s="3">
        <v>41898</v>
      </c>
      <c r="F96">
        <v>260.74</v>
      </c>
      <c r="N96" s="3"/>
    </row>
    <row r="97" spans="5:14" x14ac:dyDescent="0.25">
      <c r="E97" s="3">
        <v>41899</v>
      </c>
      <c r="F97">
        <v>261.38</v>
      </c>
      <c r="N97" s="3"/>
    </row>
    <row r="98" spans="5:14" x14ac:dyDescent="0.25">
      <c r="E98" s="3">
        <v>41900</v>
      </c>
      <c r="F98">
        <v>263.82</v>
      </c>
      <c r="N98" s="3"/>
    </row>
    <row r="99" spans="5:14" x14ac:dyDescent="0.25">
      <c r="E99" s="3">
        <v>41901</v>
      </c>
      <c r="F99">
        <v>259.32</v>
      </c>
      <c r="N99" s="3"/>
    </row>
    <row r="100" spans="5:14" x14ac:dyDescent="0.25">
      <c r="E100" s="3">
        <v>41904</v>
      </c>
      <c r="F100">
        <v>250.03</v>
      </c>
      <c r="N100" s="3"/>
    </row>
    <row r="101" spans="5:14" x14ac:dyDescent="0.25">
      <c r="E101" s="3">
        <v>41905</v>
      </c>
      <c r="F101">
        <v>250.41</v>
      </c>
      <c r="N101" s="3"/>
    </row>
    <row r="102" spans="5:14" x14ac:dyDescent="0.25">
      <c r="E102" s="3">
        <v>41906</v>
      </c>
      <c r="F102">
        <v>252.14</v>
      </c>
      <c r="N102" s="3"/>
    </row>
    <row r="103" spans="5:14" x14ac:dyDescent="0.25">
      <c r="E103" s="3">
        <v>41907</v>
      </c>
      <c r="F103">
        <v>246.95</v>
      </c>
      <c r="N103" s="3"/>
    </row>
    <row r="104" spans="5:14" x14ac:dyDescent="0.25">
      <c r="E104" s="3">
        <v>41908</v>
      </c>
      <c r="F104">
        <v>246.6</v>
      </c>
      <c r="N104" s="3"/>
    </row>
    <row r="105" spans="5:14" x14ac:dyDescent="0.25">
      <c r="E105" s="3">
        <v>41911</v>
      </c>
      <c r="F105">
        <v>245.26</v>
      </c>
      <c r="N105" s="3"/>
    </row>
    <row r="106" spans="5:14" x14ac:dyDescent="0.25">
      <c r="E106" s="3">
        <v>41912</v>
      </c>
      <c r="F106">
        <v>242.68</v>
      </c>
      <c r="N106" s="3"/>
    </row>
    <row r="107" spans="5:14" x14ac:dyDescent="0.25">
      <c r="E107" s="3">
        <v>41913</v>
      </c>
      <c r="F107">
        <v>240.24</v>
      </c>
      <c r="N107" s="3"/>
    </row>
    <row r="108" spans="5:14" x14ac:dyDescent="0.25">
      <c r="E108" s="3">
        <v>41914</v>
      </c>
      <c r="F108">
        <v>251.42</v>
      </c>
      <c r="N108" s="3"/>
    </row>
    <row r="109" spans="5:14" x14ac:dyDescent="0.25">
      <c r="E109" s="3">
        <v>41915</v>
      </c>
      <c r="F109">
        <v>255.21</v>
      </c>
      <c r="N109" s="3"/>
    </row>
    <row r="110" spans="5:14" x14ac:dyDescent="0.25">
      <c r="E110" s="3">
        <v>41918</v>
      </c>
      <c r="F110">
        <v>260.62</v>
      </c>
      <c r="N110" s="3"/>
    </row>
    <row r="111" spans="5:14" x14ac:dyDescent="0.25">
      <c r="E111" s="3">
        <v>41919</v>
      </c>
      <c r="F111">
        <v>259.57</v>
      </c>
      <c r="N111" s="3"/>
    </row>
    <row r="112" spans="5:14" x14ac:dyDescent="0.25">
      <c r="E112" s="3">
        <v>41920</v>
      </c>
      <c r="F112">
        <v>259.27999999999997</v>
      </c>
      <c r="N112" s="3"/>
    </row>
    <row r="113" spans="5:14" x14ac:dyDescent="0.25">
      <c r="E113" s="3">
        <v>41921</v>
      </c>
      <c r="F113">
        <v>257.01</v>
      </c>
      <c r="N113" s="3"/>
    </row>
    <row r="114" spans="5:14" x14ac:dyDescent="0.25">
      <c r="E114" s="3">
        <v>41922</v>
      </c>
      <c r="F114">
        <v>236.91</v>
      </c>
      <c r="N114" s="3"/>
    </row>
    <row r="115" spans="5:14" x14ac:dyDescent="0.25">
      <c r="E115" s="3">
        <v>41925</v>
      </c>
      <c r="F115">
        <v>224.59</v>
      </c>
      <c r="N115" s="3"/>
    </row>
    <row r="116" spans="5:14" x14ac:dyDescent="0.25">
      <c r="E116" s="3">
        <v>41926</v>
      </c>
      <c r="F116">
        <v>227.06</v>
      </c>
      <c r="N116" s="3"/>
    </row>
    <row r="117" spans="5:14" x14ac:dyDescent="0.25">
      <c r="E117" s="3">
        <v>41927</v>
      </c>
      <c r="F117">
        <v>229.7</v>
      </c>
      <c r="N117" s="3"/>
    </row>
    <row r="118" spans="5:14" x14ac:dyDescent="0.25">
      <c r="E118" s="3">
        <v>41928</v>
      </c>
      <c r="F118">
        <v>226.35</v>
      </c>
      <c r="N118" s="3"/>
    </row>
    <row r="119" spans="5:14" x14ac:dyDescent="0.25">
      <c r="E119" s="3">
        <v>41929</v>
      </c>
      <c r="F119">
        <v>227.48</v>
      </c>
      <c r="N119" s="3"/>
    </row>
    <row r="120" spans="5:14" x14ac:dyDescent="0.25">
      <c r="E120" s="3">
        <v>41932</v>
      </c>
      <c r="F120">
        <v>230.47</v>
      </c>
      <c r="N120" s="3"/>
    </row>
    <row r="121" spans="5:14" x14ac:dyDescent="0.25">
      <c r="E121" s="3">
        <v>41933</v>
      </c>
      <c r="F121">
        <v>235.34</v>
      </c>
      <c r="N121" s="3"/>
    </row>
    <row r="122" spans="5:14" x14ac:dyDescent="0.25">
      <c r="E122" s="3">
        <v>41934</v>
      </c>
      <c r="F122">
        <v>231.1</v>
      </c>
    </row>
    <row r="123" spans="5:14" x14ac:dyDescent="0.25">
      <c r="E123" s="3">
        <v>41935</v>
      </c>
      <c r="F123">
        <v>235.29</v>
      </c>
    </row>
    <row r="124" spans="5:14" x14ac:dyDescent="0.25">
      <c r="E124" s="3">
        <v>41936</v>
      </c>
      <c r="F124">
        <v>235.24</v>
      </c>
    </row>
    <row r="125" spans="5:14" x14ac:dyDescent="0.25">
      <c r="E125" s="3">
        <v>41939</v>
      </c>
      <c r="F125">
        <v>221.67</v>
      </c>
    </row>
    <row r="126" spans="5:14" x14ac:dyDescent="0.25">
      <c r="E126" s="3">
        <v>41940</v>
      </c>
      <c r="F126">
        <v>242.77</v>
      </c>
    </row>
    <row r="127" spans="5:14" x14ac:dyDescent="0.25">
      <c r="E127" s="3">
        <v>41941</v>
      </c>
      <c r="F127">
        <v>238.1</v>
      </c>
    </row>
    <row r="128" spans="5:14" x14ac:dyDescent="0.25">
      <c r="E128" s="3">
        <v>41942</v>
      </c>
      <c r="F128">
        <v>238.66</v>
      </c>
    </row>
    <row r="129" spans="5:6" x14ac:dyDescent="0.25">
      <c r="E129" s="3">
        <v>41943</v>
      </c>
      <c r="F129">
        <v>241.7</v>
      </c>
    </row>
    <row r="130" spans="5:6" x14ac:dyDescent="0.25">
      <c r="E130" s="3">
        <v>41946</v>
      </c>
      <c r="F130">
        <v>242.59</v>
      </c>
    </row>
    <row r="131" spans="5:6" x14ac:dyDescent="0.25">
      <c r="E131" s="3">
        <v>41947</v>
      </c>
      <c r="F131">
        <v>238.93</v>
      </c>
    </row>
    <row r="132" spans="5:6" x14ac:dyDescent="0.25">
      <c r="E132" s="3">
        <v>41948</v>
      </c>
      <c r="F132">
        <v>230.97</v>
      </c>
    </row>
    <row r="133" spans="5:6" x14ac:dyDescent="0.25">
      <c r="E133" s="3">
        <v>41949</v>
      </c>
      <c r="F133">
        <v>241.22</v>
      </c>
    </row>
    <row r="134" spans="5:6" x14ac:dyDescent="0.25">
      <c r="E134" s="3">
        <v>41950</v>
      </c>
      <c r="F134">
        <v>240.2</v>
      </c>
    </row>
    <row r="135" spans="5:6" x14ac:dyDescent="0.25">
      <c r="E135" s="3">
        <v>41953</v>
      </c>
      <c r="F135">
        <v>241.93</v>
      </c>
    </row>
    <row r="136" spans="5:6" x14ac:dyDescent="0.25">
      <c r="E136" s="3">
        <v>41954</v>
      </c>
      <c r="F136">
        <v>251.08</v>
      </c>
    </row>
    <row r="137" spans="5:6" x14ac:dyDescent="0.25">
      <c r="E137" s="3">
        <v>41955</v>
      </c>
      <c r="F137">
        <v>249.1</v>
      </c>
    </row>
    <row r="138" spans="5:6" x14ac:dyDescent="0.25">
      <c r="E138" s="3">
        <v>41956</v>
      </c>
      <c r="F138">
        <v>251.7</v>
      </c>
    </row>
    <row r="139" spans="5:6" x14ac:dyDescent="0.25">
      <c r="E139" s="3">
        <v>41957</v>
      </c>
      <c r="F139">
        <v>258.68</v>
      </c>
    </row>
    <row r="140" spans="5:6" x14ac:dyDescent="0.25">
      <c r="E140" s="3">
        <v>41960</v>
      </c>
      <c r="F140">
        <v>253.98</v>
      </c>
    </row>
    <row r="141" spans="5:6" x14ac:dyDescent="0.25">
      <c r="E141" s="3">
        <v>41961</v>
      </c>
      <c r="F141">
        <v>257.7</v>
      </c>
    </row>
    <row r="142" spans="5:6" x14ac:dyDescent="0.25">
      <c r="E142" s="3">
        <v>41962</v>
      </c>
      <c r="F142">
        <v>247.74</v>
      </c>
    </row>
    <row r="143" spans="5:6" x14ac:dyDescent="0.25">
      <c r="E143" s="3">
        <v>41963</v>
      </c>
      <c r="F143">
        <v>248.71</v>
      </c>
    </row>
    <row r="144" spans="5:6" x14ac:dyDescent="0.25">
      <c r="E144" s="3">
        <v>41964</v>
      </c>
      <c r="F144">
        <v>242.78</v>
      </c>
    </row>
    <row r="145" spans="5:6" x14ac:dyDescent="0.25">
      <c r="E145" s="3">
        <v>41967</v>
      </c>
      <c r="F145">
        <v>246.72</v>
      </c>
    </row>
    <row r="146" spans="5:6" x14ac:dyDescent="0.25">
      <c r="E146" s="3">
        <v>41968</v>
      </c>
      <c r="F146">
        <v>248.09</v>
      </c>
    </row>
    <row r="147" spans="5:6" x14ac:dyDescent="0.25">
      <c r="E147" s="3">
        <v>41969</v>
      </c>
      <c r="F147">
        <v>248.44</v>
      </c>
    </row>
    <row r="148" spans="5:6" x14ac:dyDescent="0.25">
      <c r="E148" s="3">
        <v>41971</v>
      </c>
      <c r="F148">
        <v>244.52</v>
      </c>
    </row>
    <row r="149" spans="5:6" x14ac:dyDescent="0.25">
      <c r="E149" s="3">
        <v>41974</v>
      </c>
      <c r="F149">
        <v>231.64</v>
      </c>
    </row>
    <row r="150" spans="5:6" x14ac:dyDescent="0.25">
      <c r="E150" s="3">
        <v>41975</v>
      </c>
      <c r="F150">
        <v>231.43</v>
      </c>
    </row>
    <row r="151" spans="5:6" x14ac:dyDescent="0.25">
      <c r="E151" s="3">
        <v>41976</v>
      </c>
      <c r="F151">
        <v>229.3</v>
      </c>
    </row>
    <row r="152" spans="5:6" x14ac:dyDescent="0.25">
      <c r="E152" s="3">
        <v>41977</v>
      </c>
      <c r="F152">
        <v>228.28</v>
      </c>
    </row>
    <row r="153" spans="5:6" x14ac:dyDescent="0.25">
      <c r="E153" s="3">
        <v>41978</v>
      </c>
      <c r="F153">
        <v>223.71</v>
      </c>
    </row>
    <row r="154" spans="5:6" x14ac:dyDescent="0.25">
      <c r="E154" s="3">
        <v>41981</v>
      </c>
      <c r="F154">
        <v>214.36</v>
      </c>
    </row>
    <row r="155" spans="5:6" x14ac:dyDescent="0.25">
      <c r="E155" s="3">
        <v>41982</v>
      </c>
      <c r="F155">
        <v>216.89</v>
      </c>
    </row>
    <row r="156" spans="5:6" x14ac:dyDescent="0.25">
      <c r="E156" s="3">
        <v>41983</v>
      </c>
      <c r="F156">
        <v>209.84</v>
      </c>
    </row>
    <row r="157" spans="5:6" x14ac:dyDescent="0.25">
      <c r="E157" s="3">
        <v>41984</v>
      </c>
      <c r="F157">
        <v>208.88</v>
      </c>
    </row>
    <row r="158" spans="5:6" x14ac:dyDescent="0.25">
      <c r="E158" s="3">
        <v>41985</v>
      </c>
      <c r="F158">
        <v>207</v>
      </c>
    </row>
    <row r="159" spans="5:6" x14ac:dyDescent="0.25">
      <c r="E159" s="3">
        <v>41988</v>
      </c>
      <c r="F159">
        <v>204.04</v>
      </c>
    </row>
    <row r="160" spans="5:6" x14ac:dyDescent="0.25">
      <c r="E160" s="3">
        <v>41989</v>
      </c>
      <c r="F160">
        <v>197.81</v>
      </c>
    </row>
    <row r="161" spans="5:6" x14ac:dyDescent="0.25">
      <c r="E161" s="3">
        <v>41990</v>
      </c>
      <c r="F161">
        <v>205.82</v>
      </c>
    </row>
    <row r="162" spans="5:6" x14ac:dyDescent="0.25">
      <c r="E162" s="3">
        <v>41991</v>
      </c>
      <c r="F162">
        <v>218.26</v>
      </c>
    </row>
    <row r="163" spans="5:6" x14ac:dyDescent="0.25">
      <c r="E163" s="3">
        <v>41992</v>
      </c>
      <c r="F163">
        <v>219.29</v>
      </c>
    </row>
    <row r="164" spans="5:6" x14ac:dyDescent="0.25">
      <c r="E164" s="3">
        <v>41995</v>
      </c>
      <c r="F164">
        <v>222.6</v>
      </c>
    </row>
    <row r="165" spans="5:6" x14ac:dyDescent="0.25">
      <c r="E165" s="3">
        <v>41996</v>
      </c>
      <c r="F165">
        <v>220.97</v>
      </c>
    </row>
    <row r="166" spans="5:6" x14ac:dyDescent="0.25">
      <c r="E166" s="3">
        <v>41997</v>
      </c>
      <c r="F166">
        <v>222.26</v>
      </c>
    </row>
    <row r="167" spans="5:6" x14ac:dyDescent="0.25">
      <c r="E167" s="3">
        <v>41999</v>
      </c>
      <c r="F167">
        <v>227.82</v>
      </c>
    </row>
    <row r="168" spans="5:6" x14ac:dyDescent="0.25">
      <c r="E168" s="3">
        <v>42002</v>
      </c>
      <c r="F168">
        <v>225.71</v>
      </c>
    </row>
    <row r="169" spans="5:6" x14ac:dyDescent="0.25">
      <c r="E169" s="3">
        <v>42003</v>
      </c>
      <c r="F169">
        <v>222.23</v>
      </c>
    </row>
    <row r="170" spans="5:6" x14ac:dyDescent="0.25">
      <c r="E170" s="3">
        <v>42004</v>
      </c>
      <c r="F170">
        <v>222.41</v>
      </c>
    </row>
    <row r="171" spans="5:6" x14ac:dyDescent="0.25">
      <c r="E171" s="3">
        <v>42006</v>
      </c>
      <c r="F171">
        <v>219.31</v>
      </c>
    </row>
    <row r="172" spans="5:6" x14ac:dyDescent="0.25">
      <c r="E172" s="3">
        <v>42009</v>
      </c>
      <c r="F172">
        <v>210.09</v>
      </c>
    </row>
    <row r="173" spans="5:6" x14ac:dyDescent="0.25">
      <c r="E173" s="3">
        <v>42010</v>
      </c>
      <c r="F173">
        <v>211.28</v>
      </c>
    </row>
    <row r="174" spans="5:6" x14ac:dyDescent="0.25">
      <c r="E174" s="3">
        <v>42011</v>
      </c>
      <c r="F174">
        <v>210.95</v>
      </c>
    </row>
    <row r="175" spans="5:6" x14ac:dyDescent="0.25">
      <c r="E175" s="3">
        <v>42012</v>
      </c>
      <c r="F175">
        <v>210.61500000000001</v>
      </c>
    </row>
    <row r="176" spans="5:6" x14ac:dyDescent="0.25">
      <c r="E176" s="3">
        <v>42013</v>
      </c>
      <c r="F176">
        <v>206.66</v>
      </c>
    </row>
    <row r="177" spans="5:6" x14ac:dyDescent="0.25">
      <c r="E177" s="3">
        <v>42016</v>
      </c>
      <c r="F177">
        <v>202.21</v>
      </c>
    </row>
    <row r="178" spans="5:6" x14ac:dyDescent="0.25">
      <c r="E178" s="3">
        <v>42017</v>
      </c>
      <c r="F178">
        <v>204.25</v>
      </c>
    </row>
    <row r="179" spans="5:6" x14ac:dyDescent="0.25">
      <c r="E179" s="3">
        <v>42018</v>
      </c>
      <c r="F179">
        <v>192.69</v>
      </c>
    </row>
    <row r="180" spans="5:6" x14ac:dyDescent="0.25">
      <c r="E180" s="3">
        <v>42019</v>
      </c>
      <c r="F180">
        <v>191.87</v>
      </c>
    </row>
    <row r="181" spans="5:6" x14ac:dyDescent="0.25">
      <c r="E181" s="3">
        <v>42020</v>
      </c>
      <c r="F181">
        <v>193.07</v>
      </c>
    </row>
    <row r="182" spans="5:6" x14ac:dyDescent="0.25">
      <c r="E182" s="3">
        <v>42024</v>
      </c>
      <c r="F182">
        <v>191.93</v>
      </c>
    </row>
    <row r="183" spans="5:6" x14ac:dyDescent="0.25">
      <c r="E183" s="3">
        <v>42025</v>
      </c>
      <c r="F183">
        <v>196.57</v>
      </c>
    </row>
    <row r="184" spans="5:6" x14ac:dyDescent="0.25">
      <c r="E184" s="3">
        <v>42026</v>
      </c>
      <c r="F184">
        <v>201.62</v>
      </c>
    </row>
    <row r="185" spans="5:6" x14ac:dyDescent="0.25">
      <c r="E185" s="3">
        <v>42027</v>
      </c>
      <c r="F185">
        <v>201.29</v>
      </c>
    </row>
    <row r="186" spans="5:6" x14ac:dyDescent="0.25">
      <c r="E186" s="3">
        <v>42030</v>
      </c>
      <c r="F186">
        <v>206.55</v>
      </c>
    </row>
    <row r="187" spans="5:6" x14ac:dyDescent="0.25">
      <c r="E187" s="3">
        <v>42031</v>
      </c>
      <c r="F187">
        <v>205.98</v>
      </c>
    </row>
    <row r="188" spans="5:6" x14ac:dyDescent="0.25">
      <c r="E188" s="3">
        <v>42032</v>
      </c>
      <c r="F188">
        <v>199.37</v>
      </c>
    </row>
    <row r="189" spans="5:6" x14ac:dyDescent="0.25">
      <c r="E189" s="3">
        <v>42033</v>
      </c>
      <c r="F189">
        <v>205.2</v>
      </c>
    </row>
    <row r="190" spans="5:6" x14ac:dyDescent="0.25">
      <c r="E190" s="3">
        <v>42034</v>
      </c>
      <c r="F190">
        <v>203.6</v>
      </c>
    </row>
    <row r="191" spans="5:6" x14ac:dyDescent="0.25">
      <c r="E191" s="3">
        <v>42037</v>
      </c>
      <c r="F191">
        <v>210.94</v>
      </c>
    </row>
    <row r="192" spans="5:6" x14ac:dyDescent="0.25">
      <c r="E192" s="3">
        <v>42038</v>
      </c>
      <c r="F192">
        <v>218.36</v>
      </c>
    </row>
    <row r="193" spans="5:6" x14ac:dyDescent="0.25">
      <c r="E193" s="3">
        <v>42039</v>
      </c>
      <c r="F193">
        <v>218.55</v>
      </c>
    </row>
    <row r="194" spans="5:6" x14ac:dyDescent="0.25">
      <c r="E194" s="3">
        <v>42040</v>
      </c>
      <c r="F194">
        <v>220.99</v>
      </c>
    </row>
    <row r="195" spans="5:6" x14ac:dyDescent="0.25">
      <c r="E195" s="3">
        <v>42041</v>
      </c>
      <c r="F195">
        <v>217.36</v>
      </c>
    </row>
    <row r="196" spans="5:6" x14ac:dyDescent="0.25">
      <c r="E196" s="3">
        <v>42044</v>
      </c>
      <c r="F196">
        <v>217.48</v>
      </c>
    </row>
    <row r="197" spans="5:6" x14ac:dyDescent="0.25">
      <c r="E197" s="3">
        <v>42045</v>
      </c>
      <c r="F197">
        <v>216.29</v>
      </c>
    </row>
    <row r="198" spans="5:6" x14ac:dyDescent="0.25">
      <c r="E198" s="3">
        <v>42046</v>
      </c>
      <c r="F198">
        <v>212.8</v>
      </c>
    </row>
    <row r="199" spans="5:6" x14ac:dyDescent="0.25">
      <c r="E199" s="3">
        <v>42047</v>
      </c>
      <c r="F199">
        <v>202.88</v>
      </c>
    </row>
    <row r="200" spans="5:6" x14ac:dyDescent="0.25">
      <c r="E200" s="3">
        <v>42048</v>
      </c>
      <c r="F200">
        <v>203.77</v>
      </c>
    </row>
    <row r="201" spans="5:6" x14ac:dyDescent="0.25">
      <c r="E201" s="3">
        <v>42052</v>
      </c>
      <c r="F201">
        <v>204.35</v>
      </c>
    </row>
    <row r="202" spans="5:6" x14ac:dyDescent="0.25">
      <c r="E202" s="3">
        <v>42053</v>
      </c>
      <c r="F202">
        <v>204.46</v>
      </c>
    </row>
    <row r="203" spans="5:6" x14ac:dyDescent="0.25">
      <c r="E203" s="3">
        <v>42054</v>
      </c>
      <c r="F203">
        <v>211.70500000000001</v>
      </c>
    </row>
    <row r="204" spans="5:6" x14ac:dyDescent="0.25">
      <c r="E204" s="3">
        <v>42055</v>
      </c>
      <c r="F204">
        <v>217.11</v>
      </c>
    </row>
    <row r="205" spans="5:6" x14ac:dyDescent="0.25">
      <c r="E205" s="3">
        <v>42058</v>
      </c>
      <c r="F205">
        <v>207.33500000000001</v>
      </c>
    </row>
    <row r="206" spans="5:6" x14ac:dyDescent="0.25">
      <c r="E206" s="3">
        <v>42059</v>
      </c>
      <c r="F206">
        <v>204.11</v>
      </c>
    </row>
    <row r="207" spans="5:6" x14ac:dyDescent="0.25">
      <c r="E207" s="3">
        <v>42060</v>
      </c>
      <c r="F207">
        <v>203.76</v>
      </c>
    </row>
    <row r="208" spans="5:6" x14ac:dyDescent="0.25">
      <c r="E208" s="3">
        <v>42061</v>
      </c>
      <c r="F208">
        <v>207.19</v>
      </c>
    </row>
    <row r="209" spans="5:6" x14ac:dyDescent="0.25">
      <c r="E209" s="3">
        <v>42062</v>
      </c>
      <c r="F209">
        <v>203.34</v>
      </c>
    </row>
    <row r="210" spans="5:6" x14ac:dyDescent="0.25">
      <c r="E210" s="3">
        <v>42065</v>
      </c>
      <c r="F210">
        <v>197.32499999999999</v>
      </c>
    </row>
    <row r="211" spans="5:6" x14ac:dyDescent="0.25">
      <c r="E211" s="3">
        <v>42066</v>
      </c>
      <c r="F211">
        <v>199.56</v>
      </c>
    </row>
    <row r="212" spans="5:6" x14ac:dyDescent="0.25">
      <c r="E212" s="3">
        <v>42067</v>
      </c>
      <c r="F212">
        <v>202.435</v>
      </c>
    </row>
    <row r="213" spans="5:6" x14ac:dyDescent="0.25">
      <c r="E213" s="3">
        <v>42068</v>
      </c>
      <c r="F213">
        <v>200.63</v>
      </c>
    </row>
    <row r="214" spans="5:6" x14ac:dyDescent="0.25">
      <c r="E214" s="3">
        <v>42069</v>
      </c>
      <c r="F214">
        <v>193.88</v>
      </c>
    </row>
    <row r="215" spans="5:6" x14ac:dyDescent="0.25">
      <c r="E215" s="3">
        <v>42072</v>
      </c>
      <c r="F215">
        <v>190.88</v>
      </c>
    </row>
    <row r="216" spans="5:6" x14ac:dyDescent="0.25">
      <c r="E216" s="3">
        <v>42073</v>
      </c>
      <c r="F216">
        <v>190.32</v>
      </c>
    </row>
    <row r="217" spans="5:6" x14ac:dyDescent="0.25">
      <c r="E217" s="3">
        <v>42074</v>
      </c>
      <c r="F217">
        <v>193.74</v>
      </c>
    </row>
    <row r="218" spans="5:6" x14ac:dyDescent="0.25">
      <c r="E218" s="3">
        <v>42075</v>
      </c>
      <c r="F218">
        <v>191.07</v>
      </c>
    </row>
    <row r="219" spans="5:6" x14ac:dyDescent="0.25">
      <c r="E219" s="3">
        <v>42076</v>
      </c>
      <c r="F219">
        <v>188.68</v>
      </c>
    </row>
    <row r="220" spans="5:6" x14ac:dyDescent="0.25">
      <c r="E220" s="3">
        <v>42079</v>
      </c>
      <c r="F220">
        <v>195.7</v>
      </c>
    </row>
    <row r="221" spans="5:6" x14ac:dyDescent="0.25">
      <c r="E221" s="3">
        <v>42080</v>
      </c>
      <c r="F221">
        <v>194.73</v>
      </c>
    </row>
    <row r="222" spans="5:6" x14ac:dyDescent="0.25">
      <c r="E222" s="3">
        <v>42081</v>
      </c>
      <c r="F222">
        <v>200.71</v>
      </c>
    </row>
    <row r="223" spans="5:6" x14ac:dyDescent="0.25">
      <c r="E223" s="3">
        <v>42082</v>
      </c>
      <c r="F223">
        <v>195.65</v>
      </c>
    </row>
    <row r="224" spans="5:6" x14ac:dyDescent="0.25">
      <c r="E224" s="3">
        <v>42083</v>
      </c>
      <c r="F224">
        <v>198.08</v>
      </c>
    </row>
    <row r="225" spans="5:6" x14ac:dyDescent="0.25">
      <c r="E225" s="3">
        <v>42086</v>
      </c>
      <c r="F225">
        <v>199.63</v>
      </c>
    </row>
    <row r="226" spans="5:6" x14ac:dyDescent="0.25">
      <c r="E226" s="3">
        <v>42087</v>
      </c>
      <c r="F226">
        <v>201.72</v>
      </c>
    </row>
    <row r="227" spans="5:6" x14ac:dyDescent="0.25">
      <c r="E227" s="3">
        <v>42088</v>
      </c>
      <c r="F227">
        <v>194.3</v>
      </c>
    </row>
    <row r="228" spans="5:6" x14ac:dyDescent="0.25">
      <c r="E228" s="3">
        <v>42089</v>
      </c>
      <c r="F228">
        <v>190.405</v>
      </c>
    </row>
    <row r="229" spans="5:6" x14ac:dyDescent="0.25">
      <c r="E229" s="3">
        <v>42090</v>
      </c>
      <c r="F229">
        <v>185</v>
      </c>
    </row>
    <row r="230" spans="5:6" x14ac:dyDescent="0.25">
      <c r="E230" s="3">
        <v>42093</v>
      </c>
      <c r="F230">
        <v>190.57</v>
      </c>
    </row>
    <row r="231" spans="5:6" x14ac:dyDescent="0.25">
      <c r="E231" s="3">
        <v>42094</v>
      </c>
      <c r="F231">
        <v>188.77</v>
      </c>
    </row>
    <row r="232" spans="5:6" x14ac:dyDescent="0.25">
      <c r="E232" s="3">
        <v>42095</v>
      </c>
      <c r="F232">
        <v>187.59</v>
      </c>
    </row>
    <row r="233" spans="5:6" x14ac:dyDescent="0.25">
      <c r="E233" s="3">
        <v>42096</v>
      </c>
      <c r="F233">
        <v>191</v>
      </c>
    </row>
    <row r="234" spans="5:6" x14ac:dyDescent="0.25">
      <c r="E234" s="3">
        <v>42100</v>
      </c>
      <c r="F234">
        <v>203.1</v>
      </c>
    </row>
    <row r="235" spans="5:6" x14ac:dyDescent="0.25">
      <c r="E235" s="3">
        <v>42101</v>
      </c>
      <c r="F235">
        <v>203.25</v>
      </c>
    </row>
    <row r="236" spans="5:6" x14ac:dyDescent="0.25">
      <c r="E236" s="3">
        <v>42102</v>
      </c>
      <c r="F236">
        <v>207.67</v>
      </c>
    </row>
    <row r="237" spans="5:6" x14ac:dyDescent="0.25">
      <c r="E237" s="3">
        <v>42103</v>
      </c>
      <c r="F237">
        <v>210.09</v>
      </c>
    </row>
    <row r="238" spans="5:6" x14ac:dyDescent="0.25">
      <c r="E238" s="3">
        <v>42104</v>
      </c>
      <c r="F238">
        <v>210.9</v>
      </c>
    </row>
    <row r="239" spans="5:6" x14ac:dyDescent="0.25">
      <c r="E239" s="3">
        <v>42107</v>
      </c>
      <c r="F239">
        <v>209.78</v>
      </c>
    </row>
    <row r="240" spans="5:6" x14ac:dyDescent="0.25">
      <c r="E240" s="3">
        <v>42108</v>
      </c>
      <c r="F240">
        <v>207.46</v>
      </c>
    </row>
    <row r="241" spans="5:6" x14ac:dyDescent="0.25">
      <c r="E241" s="3">
        <v>42109</v>
      </c>
      <c r="F241">
        <v>207.83</v>
      </c>
    </row>
    <row r="242" spans="5:6" x14ac:dyDescent="0.25">
      <c r="E242" s="3">
        <v>42110</v>
      </c>
      <c r="F242">
        <v>206.7</v>
      </c>
    </row>
    <row r="243" spans="5:6" x14ac:dyDescent="0.25">
      <c r="E243" s="3">
        <v>42111</v>
      </c>
      <c r="F243">
        <v>206.79</v>
      </c>
    </row>
    <row r="244" spans="5:6" x14ac:dyDescent="0.25">
      <c r="E244" s="3">
        <v>42114</v>
      </c>
      <c r="F244">
        <v>205.27</v>
      </c>
    </row>
    <row r="245" spans="5:6" x14ac:dyDescent="0.25">
      <c r="E245" s="3">
        <v>42115</v>
      </c>
      <c r="F245">
        <v>209.41</v>
      </c>
    </row>
    <row r="246" spans="5:6" x14ac:dyDescent="0.25">
      <c r="E246" s="3">
        <v>42116</v>
      </c>
      <c r="F246">
        <v>219.44</v>
      </c>
    </row>
    <row r="247" spans="5:6" x14ac:dyDescent="0.25">
      <c r="E247" s="3">
        <v>42117</v>
      </c>
      <c r="F247">
        <v>218.6</v>
      </c>
    </row>
    <row r="248" spans="5:6" x14ac:dyDescent="0.25">
      <c r="E248" s="3">
        <v>42118</v>
      </c>
      <c r="F248">
        <v>218.42500000000001</v>
      </c>
    </row>
    <row r="249" spans="5:6" x14ac:dyDescent="0.25">
      <c r="E249" s="3">
        <v>42121</v>
      </c>
      <c r="F249">
        <v>231.55</v>
      </c>
    </row>
    <row r="250" spans="5:6" x14ac:dyDescent="0.25">
      <c r="E250" s="3">
        <v>42122</v>
      </c>
      <c r="F250">
        <v>230.48</v>
      </c>
    </row>
    <row r="251" spans="5:6" x14ac:dyDescent="0.25">
      <c r="E251" s="3">
        <v>42123</v>
      </c>
      <c r="F251">
        <v>232.45</v>
      </c>
    </row>
    <row r="252" spans="5:6" x14ac:dyDescent="0.25">
      <c r="E252" s="3">
        <v>42124</v>
      </c>
      <c r="F252">
        <v>226.05</v>
      </c>
    </row>
    <row r="253" spans="5:6" x14ac:dyDescent="0.25">
      <c r="E253" s="3">
        <v>42125</v>
      </c>
      <c r="F253">
        <v>226.03</v>
      </c>
    </row>
    <row r="254" spans="5:6" x14ac:dyDescent="0.25">
      <c r="E254" s="3">
        <v>42128</v>
      </c>
      <c r="F254">
        <v>230.51</v>
      </c>
    </row>
    <row r="255" spans="5:6" x14ac:dyDescent="0.25">
      <c r="E255" s="3">
        <v>42129</v>
      </c>
      <c r="F255">
        <v>232.95</v>
      </c>
    </row>
    <row r="256" spans="5:6" x14ac:dyDescent="0.25">
      <c r="E256" s="3">
        <v>42130</v>
      </c>
      <c r="F256">
        <v>230.43</v>
      </c>
    </row>
    <row r="257" spans="5:6" x14ac:dyDescent="0.25">
      <c r="E257" s="3">
        <v>42131</v>
      </c>
      <c r="F257">
        <v>236.8</v>
      </c>
    </row>
    <row r="258" spans="5:6" x14ac:dyDescent="0.25">
      <c r="E258" s="3">
        <v>42132</v>
      </c>
      <c r="F258">
        <v>236.61</v>
      </c>
    </row>
    <row r="259" spans="5:6" x14ac:dyDescent="0.25">
      <c r="E259" s="3">
        <v>42135</v>
      </c>
      <c r="F259">
        <v>239.49</v>
      </c>
    </row>
    <row r="260" spans="5:6" x14ac:dyDescent="0.25">
      <c r="E260" s="3">
        <v>42136</v>
      </c>
      <c r="F260">
        <v>244.74</v>
      </c>
    </row>
    <row r="261" spans="5:6" x14ac:dyDescent="0.25">
      <c r="E261" s="3">
        <v>42137</v>
      </c>
      <c r="F261">
        <v>243.18</v>
      </c>
    </row>
    <row r="262" spans="5:6" x14ac:dyDescent="0.25">
      <c r="E262" s="3">
        <v>42138</v>
      </c>
      <c r="F262">
        <v>244.1</v>
      </c>
    </row>
    <row r="263" spans="5:6" x14ac:dyDescent="0.25">
      <c r="E263" s="3">
        <v>42139</v>
      </c>
      <c r="F263">
        <v>248.84</v>
      </c>
    </row>
    <row r="264" spans="5:6" x14ac:dyDescent="0.25">
      <c r="E264" s="3">
        <v>42142</v>
      </c>
      <c r="F264">
        <v>248.75</v>
      </c>
    </row>
    <row r="265" spans="5:6" x14ac:dyDescent="0.25">
      <c r="E265" s="3">
        <v>42143</v>
      </c>
      <c r="F265">
        <v>247.14</v>
      </c>
    </row>
    <row r="266" spans="5:6" x14ac:dyDescent="0.25">
      <c r="E266" s="3">
        <v>42144</v>
      </c>
      <c r="F266">
        <v>244.35</v>
      </c>
    </row>
    <row r="267" spans="5:6" x14ac:dyDescent="0.25">
      <c r="E267" s="3">
        <v>42145</v>
      </c>
      <c r="F267">
        <v>245.62</v>
      </c>
    </row>
    <row r="268" spans="5:6" x14ac:dyDescent="0.25">
      <c r="E268" s="3">
        <v>42146</v>
      </c>
      <c r="F268">
        <v>247.73</v>
      </c>
    </row>
    <row r="269" spans="5:6" x14ac:dyDescent="0.25">
      <c r="E269" s="3">
        <v>42150</v>
      </c>
      <c r="F269">
        <v>247.45500000000001</v>
      </c>
    </row>
    <row r="270" spans="5:6" x14ac:dyDescent="0.25">
      <c r="E270" s="3">
        <v>42151</v>
      </c>
      <c r="F270">
        <v>247.43</v>
      </c>
    </row>
    <row r="271" spans="5:6" x14ac:dyDescent="0.25">
      <c r="E271" s="3">
        <v>42152</v>
      </c>
      <c r="F271">
        <v>251.45</v>
      </c>
    </row>
    <row r="272" spans="5:6" x14ac:dyDescent="0.25">
      <c r="E272" s="3">
        <v>42153</v>
      </c>
      <c r="F272">
        <v>250.8</v>
      </c>
    </row>
    <row r="273" spans="5:6" x14ac:dyDescent="0.25">
      <c r="E273" s="3">
        <v>42156</v>
      </c>
      <c r="F273">
        <v>249.45</v>
      </c>
    </row>
    <row r="274" spans="5:6" x14ac:dyDescent="0.25">
      <c r="E274" s="3">
        <v>42157</v>
      </c>
      <c r="F274">
        <v>248.35</v>
      </c>
    </row>
    <row r="275" spans="5:6" x14ac:dyDescent="0.25">
      <c r="E275" s="3">
        <v>42158</v>
      </c>
      <c r="F275">
        <v>248.99</v>
      </c>
    </row>
    <row r="276" spans="5:6" x14ac:dyDescent="0.25">
      <c r="E276" s="3">
        <v>42159</v>
      </c>
      <c r="F276">
        <v>245.92</v>
      </c>
    </row>
    <row r="277" spans="5:6" x14ac:dyDescent="0.25">
      <c r="E277" s="3">
        <v>42160</v>
      </c>
      <c r="F277">
        <v>249.14</v>
      </c>
    </row>
    <row r="278" spans="5:6" x14ac:dyDescent="0.25">
      <c r="E278" s="3">
        <v>42163</v>
      </c>
      <c r="F278">
        <v>256.29000000000002</v>
      </c>
    </row>
    <row r="279" spans="5:6" x14ac:dyDescent="0.25">
      <c r="E279" s="3">
        <v>42164</v>
      </c>
      <c r="F279">
        <v>256</v>
      </c>
    </row>
    <row r="280" spans="5:6" x14ac:dyDescent="0.25">
      <c r="E280" s="3">
        <v>42165</v>
      </c>
      <c r="F280">
        <v>250.7</v>
      </c>
    </row>
    <row r="281" spans="5:6" x14ac:dyDescent="0.25">
      <c r="E281" s="3">
        <v>42166</v>
      </c>
      <c r="F281">
        <v>251.41</v>
      </c>
    </row>
    <row r="282" spans="5:6" x14ac:dyDescent="0.25">
      <c r="E282" s="3">
        <v>42167</v>
      </c>
      <c r="F282">
        <v>250.69</v>
      </c>
    </row>
    <row r="283" spans="5:6" x14ac:dyDescent="0.25">
      <c r="E283" s="3">
        <v>42170</v>
      </c>
      <c r="F283">
        <v>250.38</v>
      </c>
    </row>
    <row r="284" spans="5:6" x14ac:dyDescent="0.25">
      <c r="E284" s="3">
        <v>42171</v>
      </c>
      <c r="F284">
        <v>253.12</v>
      </c>
    </row>
    <row r="285" spans="5:6" x14ac:dyDescent="0.25">
      <c r="E285" s="3">
        <v>42172</v>
      </c>
      <c r="F285">
        <v>260.41000000000003</v>
      </c>
    </row>
    <row r="286" spans="5:6" x14ac:dyDescent="0.25">
      <c r="E286" s="3">
        <v>42173</v>
      </c>
      <c r="F286">
        <v>261.89</v>
      </c>
    </row>
    <row r="287" spans="5:6" x14ac:dyDescent="0.25">
      <c r="E287" s="3">
        <v>42174</v>
      </c>
      <c r="F287">
        <v>262.51</v>
      </c>
    </row>
    <row r="288" spans="5:6" x14ac:dyDescent="0.25">
      <c r="E288" s="3">
        <v>42177</v>
      </c>
      <c r="F288">
        <v>259.79000000000002</v>
      </c>
    </row>
    <row r="289" spans="5:6" x14ac:dyDescent="0.25">
      <c r="E289" s="3">
        <v>42178</v>
      </c>
      <c r="F289">
        <v>267.67</v>
      </c>
    </row>
    <row r="290" spans="5:6" x14ac:dyDescent="0.25">
      <c r="E290" s="3">
        <v>42179</v>
      </c>
      <c r="F290">
        <v>265.17</v>
      </c>
    </row>
    <row r="291" spans="5:6" x14ac:dyDescent="0.25">
      <c r="E291" s="3">
        <v>42180</v>
      </c>
      <c r="F291">
        <v>268.79000000000002</v>
      </c>
    </row>
    <row r="292" spans="5:6" x14ac:dyDescent="0.25">
      <c r="E292" s="3">
        <v>42181</v>
      </c>
      <c r="F292">
        <v>267.08999999999997</v>
      </c>
    </row>
    <row r="293" spans="5:6" x14ac:dyDescent="0.25">
      <c r="E293" s="3">
        <v>42184</v>
      </c>
      <c r="F293">
        <v>262.02</v>
      </c>
    </row>
    <row r="294" spans="5:6" x14ac:dyDescent="0.25">
      <c r="E294" s="3">
        <v>42185</v>
      </c>
      <c r="F294">
        <v>268.26</v>
      </c>
    </row>
    <row r="295" spans="5:6" x14ac:dyDescent="0.25">
      <c r="E295" s="3">
        <v>42186</v>
      </c>
      <c r="F295">
        <v>269.14999999999998</v>
      </c>
    </row>
    <row r="296" spans="5:6" x14ac:dyDescent="0.25">
      <c r="E296" s="3">
        <v>42187</v>
      </c>
      <c r="F296">
        <v>280.02</v>
      </c>
    </row>
    <row r="297" spans="5:6" x14ac:dyDescent="0.25">
      <c r="E297" s="3">
        <v>42191</v>
      </c>
      <c r="F297">
        <v>279.72000000000003</v>
      </c>
    </row>
    <row r="298" spans="5:6" x14ac:dyDescent="0.25">
      <c r="E298" s="3">
        <v>42192</v>
      </c>
      <c r="F298">
        <v>267.88</v>
      </c>
    </row>
    <row r="299" spans="5:6" x14ac:dyDescent="0.25">
      <c r="E299" s="3">
        <v>42193</v>
      </c>
      <c r="F299">
        <v>254.96</v>
      </c>
    </row>
    <row r="300" spans="5:6" x14ac:dyDescent="0.25">
      <c r="E300" s="3">
        <v>42194</v>
      </c>
      <c r="F300">
        <v>257.92</v>
      </c>
    </row>
    <row r="301" spans="5:6" x14ac:dyDescent="0.25">
      <c r="E301" s="3">
        <v>42195</v>
      </c>
      <c r="F301">
        <v>259.14999999999998</v>
      </c>
    </row>
    <row r="302" spans="5:6" x14ac:dyDescent="0.25">
      <c r="E302" s="3">
        <v>42198</v>
      </c>
      <c r="F302">
        <v>262.16000000000003</v>
      </c>
    </row>
    <row r="303" spans="5:6" x14ac:dyDescent="0.25">
      <c r="E303" s="3">
        <v>42199</v>
      </c>
      <c r="F303">
        <v>265.64999999999998</v>
      </c>
    </row>
    <row r="304" spans="5:6" x14ac:dyDescent="0.25">
      <c r="E304" s="3">
        <v>42200</v>
      </c>
      <c r="F304">
        <v>263.14</v>
      </c>
    </row>
    <row r="305" spans="5:6" x14ac:dyDescent="0.25">
      <c r="E305" s="3">
        <v>42201</v>
      </c>
      <c r="F305">
        <v>266.68</v>
      </c>
    </row>
    <row r="306" spans="5:6" x14ac:dyDescent="0.25">
      <c r="E306" s="3">
        <v>42202</v>
      </c>
      <c r="F306">
        <v>274.66000000000003</v>
      </c>
    </row>
    <row r="307" spans="5:6" x14ac:dyDescent="0.25">
      <c r="E307" s="3">
        <v>42205</v>
      </c>
      <c r="F307">
        <v>282.26</v>
      </c>
    </row>
    <row r="308" spans="5:6" x14ac:dyDescent="0.25">
      <c r="E308" s="3">
        <v>42206</v>
      </c>
      <c r="F308">
        <v>266.77</v>
      </c>
    </row>
    <row r="309" spans="5:6" x14ac:dyDescent="0.25">
      <c r="E309" s="3">
        <v>42207</v>
      </c>
      <c r="F309">
        <v>267.87</v>
      </c>
    </row>
    <row r="310" spans="5:6" x14ac:dyDescent="0.25">
      <c r="E310" s="3">
        <v>42208</v>
      </c>
      <c r="F310">
        <v>267.2</v>
      </c>
    </row>
    <row r="311" spans="5:6" x14ac:dyDescent="0.25">
      <c r="E311" s="3">
        <v>42209</v>
      </c>
      <c r="F311">
        <v>265.41000000000003</v>
      </c>
    </row>
    <row r="312" spans="5:6" x14ac:dyDescent="0.25">
      <c r="E312" s="3">
        <v>42212</v>
      </c>
      <c r="F312">
        <v>253.01</v>
      </c>
    </row>
    <row r="313" spans="5:6" x14ac:dyDescent="0.25">
      <c r="E313" s="3">
        <v>42213</v>
      </c>
      <c r="F313">
        <v>264.82</v>
      </c>
    </row>
    <row r="314" spans="5:6" x14ac:dyDescent="0.25">
      <c r="E314" s="3">
        <v>42214</v>
      </c>
      <c r="F314">
        <v>263.82</v>
      </c>
    </row>
    <row r="315" spans="5:6" x14ac:dyDescent="0.25">
      <c r="E315" s="3">
        <v>42215</v>
      </c>
      <c r="F315">
        <v>266.79000000000002</v>
      </c>
    </row>
    <row r="316" spans="5:6" x14ac:dyDescent="0.25">
      <c r="E316" s="3">
        <v>42216</v>
      </c>
      <c r="F316">
        <v>266.14999999999998</v>
      </c>
    </row>
    <row r="317" spans="5:6" x14ac:dyDescent="0.25">
      <c r="E317" s="3">
        <v>42219</v>
      </c>
      <c r="F317">
        <v>259.99</v>
      </c>
    </row>
    <row r="318" spans="5:6" x14ac:dyDescent="0.25">
      <c r="E318" s="3">
        <v>42220</v>
      </c>
      <c r="F318">
        <v>266.27999999999997</v>
      </c>
    </row>
    <row r="319" spans="5:6" x14ac:dyDescent="0.25">
      <c r="E319" s="3">
        <v>42221</v>
      </c>
      <c r="F319">
        <v>270.13</v>
      </c>
    </row>
    <row r="320" spans="5:6" x14ac:dyDescent="0.25">
      <c r="E320" s="3">
        <v>42222</v>
      </c>
      <c r="F320">
        <v>246.13</v>
      </c>
    </row>
    <row r="321" spans="5:6" x14ac:dyDescent="0.25">
      <c r="E321" s="3">
        <v>42223</v>
      </c>
      <c r="F321">
        <v>242.51</v>
      </c>
    </row>
    <row r="322" spans="5:6" x14ac:dyDescent="0.25">
      <c r="E322" s="3">
        <v>42226</v>
      </c>
      <c r="F322">
        <v>241.14</v>
      </c>
    </row>
    <row r="323" spans="5:6" x14ac:dyDescent="0.25">
      <c r="E323" s="3">
        <v>42227</v>
      </c>
      <c r="F323">
        <v>237.37</v>
      </c>
    </row>
    <row r="324" spans="5:6" x14ac:dyDescent="0.25">
      <c r="E324" s="3">
        <v>42228</v>
      </c>
      <c r="F324">
        <v>238.17</v>
      </c>
    </row>
    <row r="325" spans="5:6" x14ac:dyDescent="0.25">
      <c r="E325" s="3">
        <v>42229</v>
      </c>
      <c r="F325">
        <v>242.51</v>
      </c>
    </row>
    <row r="326" spans="5:6" x14ac:dyDescent="0.25">
      <c r="E326" s="3">
        <v>42230</v>
      </c>
      <c r="F326">
        <v>243.15</v>
      </c>
    </row>
    <row r="327" spans="5:6" x14ac:dyDescent="0.25">
      <c r="E327" s="3">
        <v>42233</v>
      </c>
      <c r="F327">
        <v>254.99</v>
      </c>
    </row>
    <row r="328" spans="5:6" x14ac:dyDescent="0.25">
      <c r="E328" s="3">
        <v>42234</v>
      </c>
      <c r="F328">
        <v>260.72000000000003</v>
      </c>
    </row>
    <row r="329" spans="5:6" x14ac:dyDescent="0.25">
      <c r="E329" s="3">
        <v>42235</v>
      </c>
      <c r="F329">
        <v>255.25</v>
      </c>
    </row>
    <row r="330" spans="5:6" x14ac:dyDescent="0.25">
      <c r="E330" s="3">
        <v>42236</v>
      </c>
      <c r="F330">
        <v>242.18</v>
      </c>
    </row>
    <row r="331" spans="5:6" x14ac:dyDescent="0.25">
      <c r="E331" s="3">
        <v>42237</v>
      </c>
      <c r="F331">
        <v>230.77</v>
      </c>
    </row>
    <row r="332" spans="5:6" x14ac:dyDescent="0.25">
      <c r="E332" s="3">
        <v>42240</v>
      </c>
      <c r="F332">
        <v>218.87</v>
      </c>
    </row>
    <row r="333" spans="5:6" x14ac:dyDescent="0.25">
      <c r="E333" s="3">
        <v>42241</v>
      </c>
      <c r="F333">
        <v>220.03</v>
      </c>
    </row>
    <row r="334" spans="5:6" x14ac:dyDescent="0.25">
      <c r="E334" s="3">
        <v>42242</v>
      </c>
      <c r="F334">
        <v>224.84</v>
      </c>
    </row>
    <row r="335" spans="5:6" x14ac:dyDescent="0.25">
      <c r="E335" s="3">
        <v>42243</v>
      </c>
      <c r="F335">
        <v>242.99</v>
      </c>
    </row>
    <row r="336" spans="5:6" x14ac:dyDescent="0.25">
      <c r="E336" s="3">
        <v>42244</v>
      </c>
      <c r="F336">
        <v>248.48</v>
      </c>
    </row>
    <row r="337" spans="5:6" x14ac:dyDescent="0.25">
      <c r="E337" s="3">
        <v>42247</v>
      </c>
      <c r="F337">
        <v>249.06</v>
      </c>
    </row>
    <row r="338" spans="5:6" x14ac:dyDescent="0.25">
      <c r="E338" s="3">
        <v>42248</v>
      </c>
      <c r="F338">
        <v>238.63</v>
      </c>
    </row>
    <row r="339" spans="5:6" x14ac:dyDescent="0.25">
      <c r="E339" s="3">
        <v>42249</v>
      </c>
      <c r="F339">
        <v>247.69</v>
      </c>
    </row>
    <row r="340" spans="5:6" x14ac:dyDescent="0.25">
      <c r="E340" s="3">
        <v>42250</v>
      </c>
      <c r="F340">
        <v>245.57</v>
      </c>
    </row>
    <row r="341" spans="5:6" x14ac:dyDescent="0.25">
      <c r="E341" s="3">
        <v>42251</v>
      </c>
      <c r="F341">
        <v>241.93</v>
      </c>
    </row>
    <row r="342" spans="5:6" x14ac:dyDescent="0.25">
      <c r="E342" s="3">
        <v>42255</v>
      </c>
      <c r="F342">
        <v>248.17</v>
      </c>
    </row>
    <row r="343" spans="5:6" x14ac:dyDescent="0.25">
      <c r="E343" s="3">
        <v>42256</v>
      </c>
      <c r="F343">
        <v>248.91</v>
      </c>
    </row>
    <row r="344" spans="5:6" x14ac:dyDescent="0.25">
      <c r="E344" s="3">
        <v>42257</v>
      </c>
      <c r="F344">
        <v>248.48</v>
      </c>
    </row>
    <row r="345" spans="5:6" x14ac:dyDescent="0.25">
      <c r="E345" s="3">
        <v>42258</v>
      </c>
      <c r="F345">
        <v>250.24</v>
      </c>
    </row>
    <row r="346" spans="5:6" x14ac:dyDescent="0.25">
      <c r="E346" s="3">
        <v>42261</v>
      </c>
      <c r="F346">
        <v>253.19</v>
      </c>
    </row>
    <row r="347" spans="5:6" x14ac:dyDescent="0.25">
      <c r="E347" s="3">
        <v>42262</v>
      </c>
      <c r="F347">
        <v>253.57</v>
      </c>
    </row>
    <row r="348" spans="5:6" x14ac:dyDescent="0.25">
      <c r="E348" s="3">
        <v>42263</v>
      </c>
      <c r="F348">
        <v>262.25</v>
      </c>
    </row>
    <row r="349" spans="5:6" x14ac:dyDescent="0.25">
      <c r="E349" s="3">
        <v>42264</v>
      </c>
      <c r="F349">
        <v>262.07</v>
      </c>
    </row>
    <row r="350" spans="5:6" x14ac:dyDescent="0.25">
      <c r="E350" s="3">
        <v>42265</v>
      </c>
      <c r="F350">
        <v>260.62</v>
      </c>
    </row>
    <row r="351" spans="5:6" x14ac:dyDescent="0.25">
      <c r="E351" s="3">
        <v>42268</v>
      </c>
      <c r="F351">
        <v>264.2</v>
      </c>
    </row>
    <row r="352" spans="5:6" x14ac:dyDescent="0.25">
      <c r="E352" s="3">
        <v>42269</v>
      </c>
      <c r="F352">
        <v>260.94</v>
      </c>
    </row>
    <row r="353" spans="5:6" x14ac:dyDescent="0.25">
      <c r="E353" s="3">
        <v>42270</v>
      </c>
      <c r="F353">
        <v>261.06</v>
      </c>
    </row>
    <row r="354" spans="5:6" x14ac:dyDescent="0.25">
      <c r="E354" s="3">
        <v>42271</v>
      </c>
      <c r="F354">
        <v>263.12</v>
      </c>
    </row>
    <row r="355" spans="5:6" x14ac:dyDescent="0.25">
      <c r="E355" s="3">
        <v>42272</v>
      </c>
      <c r="F355">
        <v>256.91000000000003</v>
      </c>
    </row>
    <row r="356" spans="5:6" x14ac:dyDescent="0.25">
      <c r="E356" s="3">
        <v>42275</v>
      </c>
      <c r="F356">
        <v>248.43</v>
      </c>
    </row>
    <row r="357" spans="5:6" x14ac:dyDescent="0.25">
      <c r="E357" s="3">
        <v>42276</v>
      </c>
      <c r="F357">
        <v>246.65</v>
      </c>
    </row>
    <row r="358" spans="5:6" x14ac:dyDescent="0.25">
      <c r="E358" s="3">
        <v>42277</v>
      </c>
      <c r="F358">
        <v>248.4</v>
      </c>
    </row>
    <row r="359" spans="5:6" x14ac:dyDescent="0.25">
      <c r="E359" s="3">
        <v>42278</v>
      </c>
      <c r="F359">
        <v>239.88</v>
      </c>
    </row>
    <row r="360" spans="5:6" x14ac:dyDescent="0.25">
      <c r="E360" s="3">
        <v>42279</v>
      </c>
      <c r="F360">
        <v>247.57</v>
      </c>
    </row>
    <row r="361" spans="5:6" x14ac:dyDescent="0.25">
      <c r="E361" s="3">
        <v>42282</v>
      </c>
      <c r="F361">
        <v>246.15</v>
      </c>
    </row>
    <row r="362" spans="5:6" x14ac:dyDescent="0.25">
      <c r="E362" s="3">
        <v>42283</v>
      </c>
      <c r="F362">
        <v>241.46</v>
      </c>
    </row>
    <row r="363" spans="5:6" x14ac:dyDescent="0.25">
      <c r="E363" s="3">
        <v>42284</v>
      </c>
      <c r="F363">
        <v>231.96</v>
      </c>
    </row>
    <row r="364" spans="5:6" x14ac:dyDescent="0.25">
      <c r="E364" s="3">
        <v>42285</v>
      </c>
      <c r="F364">
        <v>226.72</v>
      </c>
    </row>
    <row r="365" spans="5:6" x14ac:dyDescent="0.25">
      <c r="E365" s="3">
        <v>42286</v>
      </c>
      <c r="F365">
        <v>220.69</v>
      </c>
    </row>
    <row r="366" spans="5:6" x14ac:dyDescent="0.25">
      <c r="E366" s="3">
        <v>42289</v>
      </c>
      <c r="F366">
        <v>215.58</v>
      </c>
    </row>
    <row r="367" spans="5:6" x14ac:dyDescent="0.25">
      <c r="E367" s="3">
        <v>42290</v>
      </c>
      <c r="F367">
        <v>219.25</v>
      </c>
    </row>
    <row r="368" spans="5:6" x14ac:dyDescent="0.25">
      <c r="E368" s="3">
        <v>42291</v>
      </c>
      <c r="F368">
        <v>216.88</v>
      </c>
    </row>
    <row r="369" spans="5:6" x14ac:dyDescent="0.25">
      <c r="E369" s="3">
        <v>42292</v>
      </c>
      <c r="F369">
        <v>221.31</v>
      </c>
    </row>
    <row r="370" spans="5:6" x14ac:dyDescent="0.25">
      <c r="E370" s="3">
        <v>42293</v>
      </c>
      <c r="F370">
        <v>227.01</v>
      </c>
    </row>
    <row r="371" spans="5:6" x14ac:dyDescent="0.25">
      <c r="E371" s="3">
        <v>42296</v>
      </c>
      <c r="F371">
        <v>228.1</v>
      </c>
    </row>
    <row r="372" spans="5:6" x14ac:dyDescent="0.25">
      <c r="E372" s="3">
        <v>42297</v>
      </c>
      <c r="F372">
        <v>213.03</v>
      </c>
    </row>
    <row r="373" spans="5:6" x14ac:dyDescent="0.25">
      <c r="E373" s="3">
        <v>42298</v>
      </c>
      <c r="F373">
        <v>210.09</v>
      </c>
    </row>
    <row r="374" spans="5:6" x14ac:dyDescent="0.25">
      <c r="E374" s="3">
        <v>42299</v>
      </c>
      <c r="F374">
        <v>211.72</v>
      </c>
    </row>
    <row r="375" spans="5:6" x14ac:dyDescent="0.25">
      <c r="E375" s="3">
        <v>42300</v>
      </c>
      <c r="F375">
        <v>209.09</v>
      </c>
    </row>
    <row r="376" spans="5:6" x14ac:dyDescent="0.25">
      <c r="E376" s="3">
        <v>42303</v>
      </c>
      <c r="F376">
        <v>215.26</v>
      </c>
    </row>
    <row r="377" spans="5:6" x14ac:dyDescent="0.25">
      <c r="E377" s="3">
        <v>42304</v>
      </c>
      <c r="F377">
        <v>210.35</v>
      </c>
    </row>
    <row r="378" spans="5:6" x14ac:dyDescent="0.25">
      <c r="E378" s="3">
        <v>42305</v>
      </c>
      <c r="F378">
        <v>212.96</v>
      </c>
    </row>
    <row r="379" spans="5:6" x14ac:dyDescent="0.25">
      <c r="E379" s="3">
        <v>42306</v>
      </c>
      <c r="F379">
        <v>211.63</v>
      </c>
    </row>
    <row r="380" spans="5:6" x14ac:dyDescent="0.25">
      <c r="E380" s="3">
        <v>42307</v>
      </c>
      <c r="F380">
        <v>206.93</v>
      </c>
    </row>
    <row r="381" spans="5:6" x14ac:dyDescent="0.25">
      <c r="E381" s="3">
        <v>42310</v>
      </c>
      <c r="F381">
        <v>213.79</v>
      </c>
    </row>
    <row r="382" spans="5:6" x14ac:dyDescent="0.25">
      <c r="E382" s="3">
        <v>42311</v>
      </c>
      <c r="F382">
        <v>208.35</v>
      </c>
    </row>
    <row r="383" spans="5:6" x14ac:dyDescent="0.25">
      <c r="E383" s="3">
        <v>42312</v>
      </c>
      <c r="F383">
        <v>231.63</v>
      </c>
    </row>
    <row r="384" spans="5:6" x14ac:dyDescent="0.25">
      <c r="E384" s="3">
        <v>42313</v>
      </c>
      <c r="F384">
        <v>231.77</v>
      </c>
    </row>
    <row r="385" spans="5:6" x14ac:dyDescent="0.25">
      <c r="E385" s="3">
        <v>42314</v>
      </c>
      <c r="F385">
        <v>232.36</v>
      </c>
    </row>
    <row r="386" spans="5:6" x14ac:dyDescent="0.25">
      <c r="E386" s="3">
        <v>42317</v>
      </c>
      <c r="F386">
        <v>225.33</v>
      </c>
    </row>
    <row r="387" spans="5:6" x14ac:dyDescent="0.25">
      <c r="E387" s="3">
        <v>42318</v>
      </c>
      <c r="F387">
        <v>216.5</v>
      </c>
    </row>
    <row r="388" spans="5:6" x14ac:dyDescent="0.25">
      <c r="E388" s="3">
        <v>42319</v>
      </c>
      <c r="F388">
        <v>219.08</v>
      </c>
    </row>
    <row r="389" spans="5:6" x14ac:dyDescent="0.25">
      <c r="E389" s="3">
        <v>42320</v>
      </c>
      <c r="F389">
        <v>212.94</v>
      </c>
    </row>
    <row r="390" spans="5:6" x14ac:dyDescent="0.25">
      <c r="E390" s="3">
        <v>42321</v>
      </c>
      <c r="F390">
        <v>207.19</v>
      </c>
    </row>
    <row r="391" spans="5:6" x14ac:dyDescent="0.25">
      <c r="E391" s="3">
        <v>42324</v>
      </c>
      <c r="F391">
        <v>214.31</v>
      </c>
    </row>
    <row r="392" spans="5:6" x14ac:dyDescent="0.25">
      <c r="E392" s="3">
        <v>42325</v>
      </c>
      <c r="F392">
        <v>214</v>
      </c>
    </row>
    <row r="393" spans="5:6" x14ac:dyDescent="0.25">
      <c r="E393" s="3">
        <v>42326</v>
      </c>
      <c r="F393">
        <v>221.07</v>
      </c>
    </row>
    <row r="394" spans="5:6" x14ac:dyDescent="0.25">
      <c r="E394" s="3">
        <v>42327</v>
      </c>
      <c r="F394">
        <v>221.8</v>
      </c>
    </row>
    <row r="395" spans="5:6" x14ac:dyDescent="0.25">
      <c r="E395" s="3">
        <v>42328</v>
      </c>
      <c r="F395">
        <v>220.01</v>
      </c>
    </row>
    <row r="396" spans="5:6" x14ac:dyDescent="0.25">
      <c r="E396" s="3">
        <v>42331</v>
      </c>
      <c r="F396">
        <v>217.75</v>
      </c>
    </row>
    <row r="397" spans="5:6" x14ac:dyDescent="0.25">
      <c r="E397" s="3">
        <v>42332</v>
      </c>
      <c r="F397">
        <v>218.25</v>
      </c>
    </row>
    <row r="398" spans="5:6" x14ac:dyDescent="0.25">
      <c r="E398" s="3">
        <v>42333</v>
      </c>
      <c r="F398">
        <v>229.64</v>
      </c>
    </row>
    <row r="399" spans="5:6" x14ac:dyDescent="0.25">
      <c r="E399" s="3">
        <v>42335</v>
      </c>
      <c r="F399">
        <v>231.61</v>
      </c>
    </row>
    <row r="400" spans="5:6" x14ac:dyDescent="0.25">
      <c r="E400" s="3">
        <v>42338</v>
      </c>
      <c r="F400">
        <v>230.26</v>
      </c>
    </row>
    <row r="401" spans="5:6" x14ac:dyDescent="0.25">
      <c r="E401" s="3">
        <v>42339</v>
      </c>
      <c r="F401">
        <v>237.19</v>
      </c>
    </row>
    <row r="402" spans="5:6" x14ac:dyDescent="0.25">
      <c r="E402" s="3">
        <v>42340</v>
      </c>
      <c r="F402">
        <v>231.99</v>
      </c>
    </row>
    <row r="403" spans="5:6" x14ac:dyDescent="0.25">
      <c r="E403" s="3">
        <v>42341</v>
      </c>
      <c r="F403">
        <v>232.71</v>
      </c>
    </row>
    <row r="404" spans="5:6" x14ac:dyDescent="0.25">
      <c r="E404" s="3">
        <v>42342</v>
      </c>
      <c r="F404">
        <v>230.38</v>
      </c>
    </row>
    <row r="405" spans="5:6" x14ac:dyDescent="0.25">
      <c r="E405" s="3">
        <v>42345</v>
      </c>
      <c r="F405">
        <v>231.13</v>
      </c>
    </row>
    <row r="406" spans="5:6" x14ac:dyDescent="0.25">
      <c r="E406" s="3">
        <v>42346</v>
      </c>
      <c r="F406">
        <v>226.72</v>
      </c>
    </row>
    <row r="407" spans="5:6" x14ac:dyDescent="0.25">
      <c r="E407" s="3">
        <v>42347</v>
      </c>
      <c r="F407">
        <v>224.52</v>
      </c>
    </row>
    <row r="408" spans="5:6" x14ac:dyDescent="0.25">
      <c r="E408" s="3">
        <v>42348</v>
      </c>
      <c r="F408">
        <v>227.07</v>
      </c>
    </row>
    <row r="409" spans="5:6" x14ac:dyDescent="0.25">
      <c r="E409" s="3">
        <v>42349</v>
      </c>
      <c r="F409">
        <v>217.02</v>
      </c>
    </row>
    <row r="410" spans="5:6" x14ac:dyDescent="0.25">
      <c r="E410" s="3">
        <v>42352</v>
      </c>
      <c r="F410">
        <v>218.58</v>
      </c>
    </row>
    <row r="411" spans="5:6" x14ac:dyDescent="0.25">
      <c r="E411" s="3">
        <v>42353</v>
      </c>
      <c r="F411">
        <v>221.09</v>
      </c>
    </row>
    <row r="412" spans="5:6" x14ac:dyDescent="0.25">
      <c r="E412" s="3">
        <v>42354</v>
      </c>
      <c r="F412">
        <v>234.51</v>
      </c>
    </row>
    <row r="413" spans="5:6" x14ac:dyDescent="0.25">
      <c r="E413" s="3">
        <v>42355</v>
      </c>
      <c r="F413">
        <v>233.39</v>
      </c>
    </row>
    <row r="414" spans="5:6" x14ac:dyDescent="0.25">
      <c r="E414" s="3">
        <v>42356</v>
      </c>
      <c r="F414">
        <v>230.46</v>
      </c>
    </row>
    <row r="415" spans="5:6" x14ac:dyDescent="0.25">
      <c r="E415" s="3">
        <v>42359</v>
      </c>
      <c r="F415">
        <v>232.56</v>
      </c>
    </row>
    <row r="416" spans="5:6" x14ac:dyDescent="0.25">
      <c r="E416" s="3">
        <v>42360</v>
      </c>
      <c r="F416">
        <v>229.95</v>
      </c>
    </row>
    <row r="417" spans="5:6" x14ac:dyDescent="0.25">
      <c r="E417" s="3">
        <v>42361</v>
      </c>
      <c r="F417">
        <v>229.7</v>
      </c>
    </row>
    <row r="418" spans="5:6" x14ac:dyDescent="0.25">
      <c r="E418" s="3">
        <v>42362</v>
      </c>
      <c r="F418">
        <v>230.57</v>
      </c>
    </row>
    <row r="419" spans="5:6" x14ac:dyDescent="0.25">
      <c r="E419" s="3">
        <v>42366</v>
      </c>
      <c r="F419">
        <v>228.95</v>
      </c>
    </row>
    <row r="420" spans="5:6" x14ac:dyDescent="0.25">
      <c r="E420" s="3">
        <v>42367</v>
      </c>
      <c r="F420">
        <v>237.19</v>
      </c>
    </row>
    <row r="421" spans="5:6" x14ac:dyDescent="0.25">
      <c r="E421" s="3">
        <v>42368</v>
      </c>
      <c r="F421">
        <v>238.09</v>
      </c>
    </row>
    <row r="422" spans="5:6" x14ac:dyDescent="0.25">
      <c r="E422" s="3">
        <v>42369</v>
      </c>
      <c r="F422">
        <v>240.01</v>
      </c>
    </row>
    <row r="423" spans="5:6" x14ac:dyDescent="0.25">
      <c r="E423" s="3">
        <v>42373</v>
      </c>
      <c r="F423">
        <v>223.41</v>
      </c>
    </row>
    <row r="424" spans="5:6" x14ac:dyDescent="0.25">
      <c r="E424" s="3">
        <v>42374</v>
      </c>
      <c r="F424">
        <v>223.43</v>
      </c>
    </row>
    <row r="425" spans="5:6" x14ac:dyDescent="0.25">
      <c r="E425" s="3">
        <v>42375</v>
      </c>
      <c r="F425">
        <v>219.04</v>
      </c>
    </row>
    <row r="426" spans="5:6" x14ac:dyDescent="0.25">
      <c r="E426" s="3">
        <v>42376</v>
      </c>
      <c r="F426">
        <v>215.65</v>
      </c>
    </row>
    <row r="427" spans="5:6" x14ac:dyDescent="0.25">
      <c r="E427" s="3">
        <v>42377</v>
      </c>
      <c r="F427">
        <v>211</v>
      </c>
    </row>
    <row r="428" spans="5:6" x14ac:dyDescent="0.25">
      <c r="E428" s="3">
        <v>42380</v>
      </c>
      <c r="F428">
        <v>207.85</v>
      </c>
    </row>
    <row r="429" spans="5:6" x14ac:dyDescent="0.25">
      <c r="E429" s="3">
        <v>42381</v>
      </c>
      <c r="F429">
        <v>209.97</v>
      </c>
    </row>
    <row r="430" spans="5:6" x14ac:dyDescent="0.25">
      <c r="E430" s="3">
        <v>42382</v>
      </c>
      <c r="F430">
        <v>200.31</v>
      </c>
    </row>
    <row r="431" spans="5:6" x14ac:dyDescent="0.25">
      <c r="E431" s="3">
        <v>42383</v>
      </c>
      <c r="F431">
        <v>206.18</v>
      </c>
    </row>
    <row r="432" spans="5:6" x14ac:dyDescent="0.25">
      <c r="E432" s="3">
        <v>42384</v>
      </c>
      <c r="F432">
        <v>204.99</v>
      </c>
    </row>
    <row r="433" spans="5:6" x14ac:dyDescent="0.25">
      <c r="E433" s="3">
        <v>42388</v>
      </c>
      <c r="F433">
        <v>204.72</v>
      </c>
    </row>
    <row r="434" spans="5:6" x14ac:dyDescent="0.25">
      <c r="E434" s="3">
        <v>42389</v>
      </c>
      <c r="F434">
        <v>198.7</v>
      </c>
    </row>
    <row r="435" spans="5:6" x14ac:dyDescent="0.25">
      <c r="E435" s="3">
        <v>42390</v>
      </c>
      <c r="F435">
        <v>199.97</v>
      </c>
    </row>
    <row r="436" spans="5:6" x14ac:dyDescent="0.25">
      <c r="E436" s="3">
        <v>42391</v>
      </c>
      <c r="F436">
        <v>202.55</v>
      </c>
    </row>
    <row r="437" spans="5:6" x14ac:dyDescent="0.25">
      <c r="E437" s="3">
        <v>42394</v>
      </c>
      <c r="F437">
        <v>196.38</v>
      </c>
    </row>
    <row r="438" spans="5:6" x14ac:dyDescent="0.25">
      <c r="E438" s="3">
        <v>42395</v>
      </c>
      <c r="F438">
        <v>193.56</v>
      </c>
    </row>
    <row r="439" spans="5:6" x14ac:dyDescent="0.25">
      <c r="E439" s="3">
        <v>42396</v>
      </c>
      <c r="F439">
        <v>188.07</v>
      </c>
    </row>
    <row r="440" spans="5:6" x14ac:dyDescent="0.25">
      <c r="E440" s="3">
        <v>42397</v>
      </c>
      <c r="F440">
        <v>189.7</v>
      </c>
    </row>
    <row r="441" spans="5:6" x14ac:dyDescent="0.25">
      <c r="E441" s="3">
        <v>42398</v>
      </c>
      <c r="F441">
        <v>191.2</v>
      </c>
    </row>
    <row r="442" spans="5:6" x14ac:dyDescent="0.25">
      <c r="E442" s="3">
        <v>42401</v>
      </c>
      <c r="F442">
        <v>196.94</v>
      </c>
    </row>
    <row r="443" spans="5:6" x14ac:dyDescent="0.25">
      <c r="E443" s="3">
        <v>42402</v>
      </c>
      <c r="F443">
        <v>182.78</v>
      </c>
    </row>
    <row r="444" spans="5:6" x14ac:dyDescent="0.25">
      <c r="E444" s="3">
        <v>42403</v>
      </c>
      <c r="F444">
        <v>173.48</v>
      </c>
    </row>
    <row r="445" spans="5:6" x14ac:dyDescent="0.25">
      <c r="E445" s="3">
        <v>42404</v>
      </c>
      <c r="F445">
        <v>175.33</v>
      </c>
    </row>
    <row r="446" spans="5:6" x14ac:dyDescent="0.25">
      <c r="E446" s="3">
        <v>42405</v>
      </c>
      <c r="F446">
        <v>162.6</v>
      </c>
    </row>
    <row r="447" spans="5:6" x14ac:dyDescent="0.25">
      <c r="E447" s="3">
        <v>42408</v>
      </c>
      <c r="F447">
        <v>147.99</v>
      </c>
    </row>
    <row r="448" spans="5:6" x14ac:dyDescent="0.25">
      <c r="E448" s="3">
        <v>42409</v>
      </c>
      <c r="F448">
        <v>148.25</v>
      </c>
    </row>
    <row r="449" spans="5:6" x14ac:dyDescent="0.25">
      <c r="E449" s="3">
        <v>42410</v>
      </c>
      <c r="F449">
        <v>143.66999999999999</v>
      </c>
    </row>
    <row r="450" spans="5:6" x14ac:dyDescent="0.25">
      <c r="E450" s="3">
        <v>42411</v>
      </c>
      <c r="F450">
        <v>150.47</v>
      </c>
    </row>
    <row r="451" spans="5:6" x14ac:dyDescent="0.25">
      <c r="E451" s="3">
        <v>42412</v>
      </c>
      <c r="F451">
        <v>151.04</v>
      </c>
    </row>
    <row r="452" spans="5:6" x14ac:dyDescent="0.25">
      <c r="E452" s="3">
        <v>42416</v>
      </c>
      <c r="F452">
        <v>155.16999999999999</v>
      </c>
    </row>
    <row r="453" spans="5:6" x14ac:dyDescent="0.25">
      <c r="E453" s="3">
        <v>42417</v>
      </c>
      <c r="F453">
        <v>168.68</v>
      </c>
    </row>
    <row r="454" spans="5:6" x14ac:dyDescent="0.25">
      <c r="E454" s="3">
        <v>42418</v>
      </c>
      <c r="F454">
        <v>166.77</v>
      </c>
    </row>
    <row r="455" spans="5:6" x14ac:dyDescent="0.25">
      <c r="E455" s="3">
        <v>42419</v>
      </c>
      <c r="F455">
        <v>166.58</v>
      </c>
    </row>
    <row r="456" spans="5:6" x14ac:dyDescent="0.25">
      <c r="E456" s="3">
        <v>42422</v>
      </c>
      <c r="F456">
        <v>177.74</v>
      </c>
    </row>
    <row r="457" spans="5:6" x14ac:dyDescent="0.25">
      <c r="E457" s="3">
        <v>42423</v>
      </c>
      <c r="F457">
        <v>177.21</v>
      </c>
    </row>
    <row r="458" spans="5:6" x14ac:dyDescent="0.25">
      <c r="E458" s="3">
        <v>42424</v>
      </c>
      <c r="F458">
        <v>179</v>
      </c>
    </row>
    <row r="459" spans="5:6" x14ac:dyDescent="0.25">
      <c r="E459" s="3">
        <v>42425</v>
      </c>
      <c r="F459">
        <v>187.43</v>
      </c>
    </row>
    <row r="460" spans="5:6" x14ac:dyDescent="0.25">
      <c r="E460" s="3">
        <v>42426</v>
      </c>
      <c r="F460">
        <v>190.34</v>
      </c>
    </row>
    <row r="461" spans="5:6" x14ac:dyDescent="0.25">
      <c r="E461" s="3">
        <v>42429</v>
      </c>
      <c r="F461">
        <v>191.93</v>
      </c>
    </row>
    <row r="462" spans="5:6" x14ac:dyDescent="0.25">
      <c r="E462" s="3">
        <v>42430</v>
      </c>
      <c r="F462">
        <v>186.35</v>
      </c>
    </row>
    <row r="463" spans="5:6" x14ac:dyDescent="0.25">
      <c r="E463" s="3">
        <v>42431</v>
      </c>
      <c r="F463">
        <v>188.34</v>
      </c>
    </row>
    <row r="464" spans="5:6" x14ac:dyDescent="0.25">
      <c r="E464" s="3">
        <v>42432</v>
      </c>
      <c r="F464">
        <v>195.74</v>
      </c>
    </row>
    <row r="465" spans="5:6" x14ac:dyDescent="0.25">
      <c r="E465" s="3">
        <v>42433</v>
      </c>
      <c r="F465">
        <v>201.04</v>
      </c>
    </row>
    <row r="466" spans="5:6" x14ac:dyDescent="0.25">
      <c r="E466" s="3">
        <v>42436</v>
      </c>
      <c r="F466">
        <v>205.29</v>
      </c>
    </row>
    <row r="467" spans="5:6" x14ac:dyDescent="0.25">
      <c r="E467" s="3">
        <v>42437</v>
      </c>
      <c r="F467">
        <v>202.6</v>
      </c>
    </row>
    <row r="468" spans="5:6" x14ac:dyDescent="0.25">
      <c r="E468" s="3">
        <v>42438</v>
      </c>
      <c r="F468">
        <v>208.72</v>
      </c>
    </row>
    <row r="469" spans="5:6" x14ac:dyDescent="0.25">
      <c r="E469" s="3">
        <v>42439</v>
      </c>
      <c r="F469">
        <v>205.18</v>
      </c>
    </row>
    <row r="470" spans="5:6" x14ac:dyDescent="0.25">
      <c r="E470" s="3">
        <v>42440</v>
      </c>
      <c r="F470">
        <v>207.5</v>
      </c>
    </row>
    <row r="471" spans="5:6" x14ac:dyDescent="0.25">
      <c r="E471" s="3">
        <v>42443</v>
      </c>
      <c r="F471">
        <v>215.15</v>
      </c>
    </row>
    <row r="472" spans="5:6" x14ac:dyDescent="0.25">
      <c r="E472" s="3">
        <v>42444</v>
      </c>
      <c r="F472">
        <v>218.34</v>
      </c>
    </row>
    <row r="473" spans="5:6" x14ac:dyDescent="0.25">
      <c r="E473" s="3">
        <v>42445</v>
      </c>
      <c r="F473">
        <v>221.93</v>
      </c>
    </row>
    <row r="474" spans="5:6" x14ac:dyDescent="0.25">
      <c r="E474" s="3">
        <v>42446</v>
      </c>
      <c r="F474">
        <v>226.38</v>
      </c>
    </row>
    <row r="475" spans="5:6" x14ac:dyDescent="0.25">
      <c r="E475" s="3">
        <v>42447</v>
      </c>
      <c r="F475">
        <v>232.74</v>
      </c>
    </row>
    <row r="476" spans="5:6" x14ac:dyDescent="0.25">
      <c r="E476" s="3">
        <v>42450</v>
      </c>
      <c r="F476">
        <v>238.32</v>
      </c>
    </row>
    <row r="477" spans="5:6" x14ac:dyDescent="0.25">
      <c r="E477" s="3">
        <v>42451</v>
      </c>
      <c r="F477">
        <v>234.24</v>
      </c>
    </row>
    <row r="478" spans="5:6" x14ac:dyDescent="0.25">
      <c r="E478" s="3">
        <v>42452</v>
      </c>
      <c r="F478">
        <v>222.58</v>
      </c>
    </row>
    <row r="479" spans="5:6" x14ac:dyDescent="0.25">
      <c r="E479" s="3">
        <v>42453</v>
      </c>
      <c r="F479">
        <v>227.75</v>
      </c>
    </row>
    <row r="480" spans="5:6" x14ac:dyDescent="0.25">
      <c r="E480" s="3">
        <v>42457</v>
      </c>
      <c r="F480">
        <v>230.26</v>
      </c>
    </row>
    <row r="481" spans="5:6" x14ac:dyDescent="0.25">
      <c r="E481" s="3">
        <v>42458</v>
      </c>
      <c r="F481">
        <v>230.13</v>
      </c>
    </row>
    <row r="482" spans="5:6" x14ac:dyDescent="0.25">
      <c r="E482" s="3">
        <v>42459</v>
      </c>
      <c r="F482">
        <v>226.89</v>
      </c>
    </row>
    <row r="483" spans="5:6" x14ac:dyDescent="0.25">
      <c r="E483" s="3">
        <v>42460</v>
      </c>
      <c r="F483">
        <v>229.77</v>
      </c>
    </row>
    <row r="484" spans="5:6" x14ac:dyDescent="0.25">
      <c r="E484" s="3">
        <v>42461</v>
      </c>
      <c r="F484">
        <v>237.59</v>
      </c>
    </row>
    <row r="485" spans="5:6" x14ac:dyDescent="0.25">
      <c r="E485" s="3">
        <v>42464</v>
      </c>
      <c r="F485">
        <v>246.99</v>
      </c>
    </row>
    <row r="486" spans="5:6" x14ac:dyDescent="0.25">
      <c r="E486" s="3">
        <v>42465</v>
      </c>
      <c r="F486">
        <v>255.47</v>
      </c>
    </row>
    <row r="487" spans="5:6" x14ac:dyDescent="0.25">
      <c r="E487" s="3">
        <v>42466</v>
      </c>
      <c r="F487">
        <v>265.42</v>
      </c>
    </row>
    <row r="488" spans="5:6" x14ac:dyDescent="0.25">
      <c r="E488" s="3">
        <v>42467</v>
      </c>
      <c r="F488">
        <v>257.2</v>
      </c>
    </row>
    <row r="489" spans="5:6" x14ac:dyDescent="0.25">
      <c r="E489" s="3">
        <v>42468</v>
      </c>
      <c r="F489">
        <v>250.07</v>
      </c>
    </row>
    <row r="490" spans="5:6" x14ac:dyDescent="0.25">
      <c r="E490" s="3">
        <v>42471</v>
      </c>
      <c r="F490">
        <v>249.92</v>
      </c>
    </row>
    <row r="491" spans="5:6" x14ac:dyDescent="0.25">
      <c r="E491" s="3">
        <v>42472</v>
      </c>
      <c r="F491">
        <v>247.82</v>
      </c>
    </row>
    <row r="492" spans="5:6" x14ac:dyDescent="0.25">
      <c r="E492" s="3">
        <v>42473</v>
      </c>
      <c r="F492">
        <v>254.53</v>
      </c>
    </row>
    <row r="493" spans="5:6" x14ac:dyDescent="0.25">
      <c r="E493" s="3">
        <v>42474</v>
      </c>
      <c r="F493">
        <v>251.86</v>
      </c>
    </row>
    <row r="494" spans="5:6" x14ac:dyDescent="0.25">
      <c r="E494" s="3">
        <v>42475</v>
      </c>
      <c r="F494">
        <v>254.51</v>
      </c>
    </row>
    <row r="495" spans="5:6" x14ac:dyDescent="0.25">
      <c r="E495" s="3">
        <v>42478</v>
      </c>
      <c r="F495">
        <v>253.88</v>
      </c>
    </row>
    <row r="496" spans="5:6" x14ac:dyDescent="0.25">
      <c r="E496" s="3">
        <v>42479</v>
      </c>
      <c r="F496">
        <v>247.37</v>
      </c>
    </row>
    <row r="497" spans="5:6" x14ac:dyDescent="0.25">
      <c r="E497" s="3">
        <v>42480</v>
      </c>
      <c r="F497">
        <v>249.97</v>
      </c>
    </row>
    <row r="498" spans="5:6" x14ac:dyDescent="0.25">
      <c r="E498" s="3">
        <v>42481</v>
      </c>
      <c r="F498">
        <v>248.29</v>
      </c>
    </row>
    <row r="499" spans="5:6" x14ac:dyDescent="0.25">
      <c r="E499" s="3">
        <v>42482</v>
      </c>
      <c r="F499">
        <v>253.75</v>
      </c>
    </row>
    <row r="500" spans="5:6" x14ac:dyDescent="0.25">
      <c r="E500" s="3">
        <v>42485</v>
      </c>
      <c r="F500">
        <v>251.82</v>
      </c>
    </row>
    <row r="501" spans="5:6" x14ac:dyDescent="0.25">
      <c r="E501" s="3">
        <v>42486</v>
      </c>
      <c r="F501">
        <v>253.74</v>
      </c>
    </row>
    <row r="502" spans="5:6" x14ac:dyDescent="0.25">
      <c r="E502" s="3">
        <v>42487</v>
      </c>
      <c r="F502">
        <v>251.47</v>
      </c>
    </row>
    <row r="503" spans="5:6" x14ac:dyDescent="0.25">
      <c r="E503" s="3">
        <v>42488</v>
      </c>
      <c r="F503">
        <v>247.71</v>
      </c>
    </row>
    <row r="504" spans="5:6" x14ac:dyDescent="0.25">
      <c r="E504" s="3">
        <v>42489</v>
      </c>
      <c r="F504">
        <v>240.76</v>
      </c>
    </row>
    <row r="505" spans="5:6" x14ac:dyDescent="0.25">
      <c r="E505" s="3">
        <v>42492</v>
      </c>
      <c r="F505">
        <v>241.8</v>
      </c>
    </row>
    <row r="506" spans="5:6" x14ac:dyDescent="0.25">
      <c r="E506" s="3">
        <v>42493</v>
      </c>
      <c r="F506">
        <v>232.32</v>
      </c>
    </row>
    <row r="507" spans="5:6" x14ac:dyDescent="0.25">
      <c r="E507" s="3">
        <v>42494</v>
      </c>
      <c r="F507">
        <v>222.56</v>
      </c>
    </row>
    <row r="508" spans="5:6" x14ac:dyDescent="0.25">
      <c r="E508" s="3">
        <v>42495</v>
      </c>
      <c r="F508">
        <v>211.53</v>
      </c>
    </row>
    <row r="509" spans="5:6" x14ac:dyDescent="0.25">
      <c r="E509" s="3">
        <v>42496</v>
      </c>
      <c r="F509">
        <v>214.93</v>
      </c>
    </row>
    <row r="510" spans="5:6" x14ac:dyDescent="0.25">
      <c r="E510" s="3">
        <v>42499</v>
      </c>
      <c r="F510">
        <v>208.92</v>
      </c>
    </row>
    <row r="511" spans="5:6" x14ac:dyDescent="0.25">
      <c r="E511" s="3">
        <v>42500</v>
      </c>
      <c r="F511">
        <v>208.69</v>
      </c>
    </row>
    <row r="512" spans="5:6" x14ac:dyDescent="0.25">
      <c r="E512" s="3">
        <v>42501</v>
      </c>
      <c r="F512">
        <v>208.96</v>
      </c>
    </row>
    <row r="513" spans="5:6" x14ac:dyDescent="0.25">
      <c r="E513" s="3">
        <v>42502</v>
      </c>
      <c r="F513">
        <v>207.28</v>
      </c>
    </row>
    <row r="514" spans="5:6" x14ac:dyDescent="0.25">
      <c r="E514" s="3">
        <v>42503</v>
      </c>
      <c r="F514">
        <v>207.61</v>
      </c>
    </row>
    <row r="515" spans="5:6" x14ac:dyDescent="0.25">
      <c r="E515" s="3">
        <v>42506</v>
      </c>
      <c r="F515">
        <v>208.29</v>
      </c>
    </row>
    <row r="516" spans="5:6" x14ac:dyDescent="0.25">
      <c r="E516" s="3">
        <v>42507</v>
      </c>
      <c r="F516">
        <v>204.66</v>
      </c>
    </row>
    <row r="517" spans="5:6" x14ac:dyDescent="0.25">
      <c r="E517" s="3">
        <v>42508</v>
      </c>
      <c r="F517">
        <v>211.17</v>
      </c>
    </row>
    <row r="518" spans="5:6" x14ac:dyDescent="0.25">
      <c r="E518" s="3">
        <v>42509</v>
      </c>
      <c r="F518">
        <v>215.21</v>
      </c>
    </row>
    <row r="519" spans="5:6" x14ac:dyDescent="0.25">
      <c r="E519" s="3">
        <v>42510</v>
      </c>
      <c r="F519">
        <v>220.28</v>
      </c>
    </row>
    <row r="520" spans="5:6" x14ac:dyDescent="0.25">
      <c r="E520" s="3">
        <v>42513</v>
      </c>
      <c r="F520">
        <v>216.22</v>
      </c>
    </row>
    <row r="521" spans="5:6" x14ac:dyDescent="0.25">
      <c r="E521" s="3">
        <v>42514</v>
      </c>
      <c r="F521">
        <v>217.91</v>
      </c>
    </row>
    <row r="522" spans="5:6" x14ac:dyDescent="0.25">
      <c r="E522" s="3">
        <v>42515</v>
      </c>
      <c r="F522">
        <v>219.58</v>
      </c>
    </row>
    <row r="523" spans="5:6" x14ac:dyDescent="0.25">
      <c r="E523" s="3">
        <v>42516</v>
      </c>
      <c r="F523">
        <v>225.12</v>
      </c>
    </row>
    <row r="524" spans="5:6" x14ac:dyDescent="0.25">
      <c r="E524" s="3">
        <v>42517</v>
      </c>
      <c r="F524">
        <v>223.04</v>
      </c>
    </row>
    <row r="525" spans="5:6" x14ac:dyDescent="0.25">
      <c r="E525" s="3">
        <v>42521</v>
      </c>
      <c r="F525">
        <v>223.23</v>
      </c>
    </row>
    <row r="526" spans="5:6" x14ac:dyDescent="0.25">
      <c r="E526" s="3">
        <v>42522</v>
      </c>
      <c r="F526">
        <v>219.56</v>
      </c>
    </row>
    <row r="527" spans="5:6" x14ac:dyDescent="0.25">
      <c r="E527" s="3">
        <v>42523</v>
      </c>
      <c r="F527">
        <v>218.96</v>
      </c>
    </row>
    <row r="528" spans="5:6" x14ac:dyDescent="0.25">
      <c r="E528" s="3">
        <v>42524</v>
      </c>
      <c r="F528">
        <v>218.99</v>
      </c>
    </row>
    <row r="529" spans="5:6" x14ac:dyDescent="0.25">
      <c r="E529" s="3">
        <v>42527</v>
      </c>
      <c r="F529">
        <v>220.68</v>
      </c>
    </row>
    <row r="530" spans="5:6" x14ac:dyDescent="0.25">
      <c r="E530" s="3">
        <v>42528</v>
      </c>
      <c r="F530">
        <v>232.34</v>
      </c>
    </row>
    <row r="531" spans="5:6" x14ac:dyDescent="0.25">
      <c r="E531" s="3">
        <v>42529</v>
      </c>
      <c r="F531">
        <v>235.52</v>
      </c>
    </row>
    <row r="532" spans="5:6" x14ac:dyDescent="0.25">
      <c r="E532" s="3">
        <v>42530</v>
      </c>
      <c r="F532">
        <v>229.36</v>
      </c>
    </row>
    <row r="533" spans="5:6" x14ac:dyDescent="0.25">
      <c r="E533" s="3">
        <v>42531</v>
      </c>
      <c r="F533">
        <v>218.79</v>
      </c>
    </row>
    <row r="534" spans="5:6" x14ac:dyDescent="0.25">
      <c r="E534" s="3">
        <v>42534</v>
      </c>
      <c r="F534">
        <v>217.87</v>
      </c>
    </row>
    <row r="535" spans="5:6" x14ac:dyDescent="0.25">
      <c r="E535" s="3">
        <v>42535</v>
      </c>
      <c r="F535">
        <v>214.96</v>
      </c>
    </row>
    <row r="536" spans="5:6" x14ac:dyDescent="0.25">
      <c r="E536" s="3">
        <v>42536</v>
      </c>
      <c r="F536">
        <v>217.7</v>
      </c>
    </row>
    <row r="537" spans="5:6" x14ac:dyDescent="0.25">
      <c r="E537" s="3">
        <v>42537</v>
      </c>
      <c r="F537">
        <v>217.93</v>
      </c>
    </row>
    <row r="538" spans="5:6" x14ac:dyDescent="0.25">
      <c r="E538" s="3">
        <v>42538</v>
      </c>
      <c r="F538">
        <v>215.47</v>
      </c>
    </row>
    <row r="539" spans="5:6" x14ac:dyDescent="0.25">
      <c r="E539" s="3">
        <v>42541</v>
      </c>
      <c r="F539">
        <v>219.7</v>
      </c>
    </row>
    <row r="540" spans="5:6" x14ac:dyDescent="0.25">
      <c r="E540" s="3">
        <v>42542</v>
      </c>
      <c r="F540">
        <v>219.61</v>
      </c>
    </row>
    <row r="541" spans="5:6" x14ac:dyDescent="0.25">
      <c r="E541" s="3">
        <v>42543</v>
      </c>
      <c r="F541">
        <v>196.66</v>
      </c>
    </row>
    <row r="542" spans="5:6" x14ac:dyDescent="0.25">
      <c r="E542" s="3">
        <v>42544</v>
      </c>
      <c r="F542">
        <v>196.4</v>
      </c>
    </row>
    <row r="543" spans="5:6" x14ac:dyDescent="0.25">
      <c r="E543" s="3">
        <v>42545</v>
      </c>
      <c r="F543">
        <v>193.15</v>
      </c>
    </row>
    <row r="544" spans="5:6" x14ac:dyDescent="0.25">
      <c r="E544" s="3">
        <v>42548</v>
      </c>
      <c r="F544">
        <v>198.55</v>
      </c>
    </row>
    <row r="545" spans="5:6" x14ac:dyDescent="0.25">
      <c r="E545" s="3">
        <v>42549</v>
      </c>
      <c r="F545">
        <v>201.79</v>
      </c>
    </row>
    <row r="546" spans="5:6" x14ac:dyDescent="0.25">
      <c r="E546" s="3">
        <v>42550</v>
      </c>
      <c r="F546">
        <v>210.19</v>
      </c>
    </row>
    <row r="547" spans="5:6" x14ac:dyDescent="0.25">
      <c r="E547" s="3">
        <v>42551</v>
      </c>
      <c r="F547">
        <v>212.28</v>
      </c>
    </row>
    <row r="548" spans="5:6" x14ac:dyDescent="0.25">
      <c r="E548" s="3">
        <v>42552</v>
      </c>
      <c r="F548">
        <v>216.5</v>
      </c>
    </row>
    <row r="549" spans="5:6" x14ac:dyDescent="0.25">
      <c r="E549" s="3">
        <v>42556</v>
      </c>
      <c r="F549">
        <v>213.98</v>
      </c>
    </row>
    <row r="550" spans="5:6" x14ac:dyDescent="0.25">
      <c r="E550" s="3">
        <v>42557</v>
      </c>
      <c r="F550">
        <v>214.44</v>
      </c>
    </row>
    <row r="551" spans="5:6" x14ac:dyDescent="0.25">
      <c r="E551" s="3">
        <v>42558</v>
      </c>
      <c r="F551">
        <v>215.94</v>
      </c>
    </row>
    <row r="552" spans="5:6" x14ac:dyDescent="0.25">
      <c r="E552" s="3">
        <v>42559</v>
      </c>
      <c r="F552">
        <v>216.78</v>
      </c>
    </row>
    <row r="553" spans="5:6" x14ac:dyDescent="0.25">
      <c r="E553" s="3">
        <v>42562</v>
      </c>
      <c r="F553">
        <v>224.78</v>
      </c>
    </row>
    <row r="554" spans="5:6" x14ac:dyDescent="0.25">
      <c r="E554" s="3">
        <v>42563</v>
      </c>
      <c r="F554">
        <v>224.65</v>
      </c>
    </row>
    <row r="555" spans="5:6" x14ac:dyDescent="0.25">
      <c r="E555" s="3">
        <v>42564</v>
      </c>
      <c r="F555">
        <v>222.53</v>
      </c>
    </row>
    <row r="556" spans="5:6" x14ac:dyDescent="0.25">
      <c r="E556" s="3">
        <v>42565</v>
      </c>
      <c r="F556">
        <v>221.53</v>
      </c>
    </row>
    <row r="557" spans="5:6" x14ac:dyDescent="0.25">
      <c r="E557" s="3">
        <v>42566</v>
      </c>
      <c r="F557">
        <v>220.4</v>
      </c>
    </row>
    <row r="558" spans="5:6" x14ac:dyDescent="0.25">
      <c r="E558" s="3">
        <v>42569</v>
      </c>
      <c r="F558">
        <v>226.25</v>
      </c>
    </row>
    <row r="559" spans="5:6" x14ac:dyDescent="0.25">
      <c r="E559" s="3">
        <v>42570</v>
      </c>
      <c r="F559">
        <v>225.26</v>
      </c>
    </row>
    <row r="560" spans="5:6" x14ac:dyDescent="0.25">
      <c r="E560" s="3">
        <v>42571</v>
      </c>
      <c r="F560">
        <v>228.36</v>
      </c>
    </row>
    <row r="561" spans="5:6" x14ac:dyDescent="0.25">
      <c r="E561" s="3">
        <v>42572</v>
      </c>
      <c r="F561">
        <v>220.5</v>
      </c>
    </row>
    <row r="562" spans="5:6" x14ac:dyDescent="0.25">
      <c r="E562" s="3">
        <v>42573</v>
      </c>
      <c r="F562">
        <v>222.27</v>
      </c>
    </row>
    <row r="563" spans="5:6" x14ac:dyDescent="0.25">
      <c r="E563" s="3">
        <v>42576</v>
      </c>
      <c r="F563">
        <v>230.01</v>
      </c>
    </row>
    <row r="564" spans="5:6" x14ac:dyDescent="0.25">
      <c r="E564" s="3">
        <v>42577</v>
      </c>
      <c r="F564">
        <v>229.51</v>
      </c>
    </row>
    <row r="565" spans="5:6" x14ac:dyDescent="0.25">
      <c r="E565" s="3">
        <v>42578</v>
      </c>
      <c r="F565">
        <v>228.49</v>
      </c>
    </row>
    <row r="566" spans="5:6" x14ac:dyDescent="0.25">
      <c r="E566" s="3">
        <v>42579</v>
      </c>
      <c r="F566">
        <v>230.61</v>
      </c>
    </row>
    <row r="567" spans="5:6" x14ac:dyDescent="0.25">
      <c r="E567" s="3">
        <v>42580</v>
      </c>
      <c r="F567">
        <v>234.79</v>
      </c>
    </row>
    <row r="568" spans="5:6" x14ac:dyDescent="0.25">
      <c r="E568" s="3">
        <v>42583</v>
      </c>
      <c r="F568">
        <v>230.01</v>
      </c>
    </row>
    <row r="569" spans="5:6" x14ac:dyDescent="0.25">
      <c r="E569" s="3">
        <v>42584</v>
      </c>
      <c r="F569">
        <v>227.2</v>
      </c>
    </row>
    <row r="570" spans="5:6" x14ac:dyDescent="0.25">
      <c r="E570" s="3">
        <v>42585</v>
      </c>
      <c r="F570">
        <v>225.79</v>
      </c>
    </row>
    <row r="571" spans="5:6" x14ac:dyDescent="0.25">
      <c r="E571" s="3">
        <v>42586</v>
      </c>
      <c r="F571">
        <v>230.61</v>
      </c>
    </row>
    <row r="572" spans="5:6" x14ac:dyDescent="0.25">
      <c r="E572" s="3">
        <v>42587</v>
      </c>
      <c r="F572">
        <v>230.03</v>
      </c>
    </row>
    <row r="573" spans="5:6" x14ac:dyDescent="0.25">
      <c r="E573" s="3">
        <v>42590</v>
      </c>
      <c r="F573">
        <v>226.16</v>
      </c>
    </row>
    <row r="574" spans="5:6" x14ac:dyDescent="0.25">
      <c r="E574" s="3">
        <v>42591</v>
      </c>
      <c r="F574">
        <v>229.08</v>
      </c>
    </row>
    <row r="575" spans="5:6" x14ac:dyDescent="0.25">
      <c r="E575" s="3">
        <v>42592</v>
      </c>
      <c r="F575">
        <v>225.65</v>
      </c>
    </row>
    <row r="576" spans="5:6" x14ac:dyDescent="0.25">
      <c r="E576" s="3">
        <v>42593</v>
      </c>
      <c r="F576">
        <v>224.91</v>
      </c>
    </row>
    <row r="577" spans="5:6" x14ac:dyDescent="0.25">
      <c r="E577" s="3">
        <v>42594</v>
      </c>
      <c r="F577">
        <v>225.61</v>
      </c>
    </row>
    <row r="578" spans="5:6" x14ac:dyDescent="0.25">
      <c r="E578" s="3">
        <v>42597</v>
      </c>
      <c r="F578">
        <v>225.59</v>
      </c>
    </row>
    <row r="579" spans="5:6" x14ac:dyDescent="0.25">
      <c r="E579" s="3">
        <v>42598</v>
      </c>
      <c r="F579">
        <v>223.61</v>
      </c>
    </row>
    <row r="580" spans="5:6" x14ac:dyDescent="0.25">
      <c r="E580" s="3">
        <v>42599</v>
      </c>
      <c r="F580">
        <v>223.24</v>
      </c>
    </row>
    <row r="581" spans="5:6" x14ac:dyDescent="0.25">
      <c r="E581" s="3">
        <v>42600</v>
      </c>
      <c r="F581">
        <v>223.51</v>
      </c>
    </row>
    <row r="582" spans="5:6" x14ac:dyDescent="0.25">
      <c r="E582" s="3">
        <v>42601</v>
      </c>
      <c r="F582">
        <v>225</v>
      </c>
    </row>
    <row r="583" spans="5:6" x14ac:dyDescent="0.25">
      <c r="E583" s="3">
        <v>42604</v>
      </c>
      <c r="F583">
        <v>222.93</v>
      </c>
    </row>
    <row r="584" spans="5:6" x14ac:dyDescent="0.25">
      <c r="E584" s="3">
        <v>42605</v>
      </c>
      <c r="F584">
        <v>224.84</v>
      </c>
    </row>
    <row r="585" spans="5:6" x14ac:dyDescent="0.25">
      <c r="E585" s="3">
        <v>42606</v>
      </c>
      <c r="F585">
        <v>222.62</v>
      </c>
    </row>
    <row r="586" spans="5:6" x14ac:dyDescent="0.25">
      <c r="E586" s="3">
        <v>42607</v>
      </c>
      <c r="F586">
        <v>220.96</v>
      </c>
    </row>
    <row r="587" spans="5:6" x14ac:dyDescent="0.25">
      <c r="E587" s="3">
        <v>42608</v>
      </c>
      <c r="F587">
        <v>219.99</v>
      </c>
    </row>
    <row r="588" spans="5:6" x14ac:dyDescent="0.25">
      <c r="E588" s="3">
        <v>42611</v>
      </c>
      <c r="F588">
        <v>215.2</v>
      </c>
    </row>
    <row r="589" spans="5:6" x14ac:dyDescent="0.25">
      <c r="E589" s="3">
        <v>42612</v>
      </c>
      <c r="F589">
        <v>211.34</v>
      </c>
    </row>
    <row r="590" spans="5:6" x14ac:dyDescent="0.25">
      <c r="E590" s="3">
        <v>42613</v>
      </c>
      <c r="F590">
        <v>212.01</v>
      </c>
    </row>
    <row r="591" spans="5:6" x14ac:dyDescent="0.25">
      <c r="E591" s="3">
        <v>42614</v>
      </c>
      <c r="F591">
        <v>200.77</v>
      </c>
    </row>
    <row r="592" spans="5:6" x14ac:dyDescent="0.25">
      <c r="E592" s="3">
        <v>42615</v>
      </c>
      <c r="F592">
        <v>197.78</v>
      </c>
    </row>
    <row r="593" spans="5:6" x14ac:dyDescent="0.25">
      <c r="E593" s="3">
        <v>42619</v>
      </c>
      <c r="F593">
        <v>202.83</v>
      </c>
    </row>
    <row r="594" spans="5:6" x14ac:dyDescent="0.25">
      <c r="E594" s="3">
        <v>42620</v>
      </c>
      <c r="F594">
        <v>201.71</v>
      </c>
    </row>
    <row r="595" spans="5:6" x14ac:dyDescent="0.25">
      <c r="E595" s="3">
        <v>42621</v>
      </c>
      <c r="F595">
        <v>197.36</v>
      </c>
    </row>
    <row r="596" spans="5:6" x14ac:dyDescent="0.25">
      <c r="E596" s="3">
        <v>42622</v>
      </c>
      <c r="F596">
        <v>194.47</v>
      </c>
    </row>
    <row r="597" spans="5:6" x14ac:dyDescent="0.25">
      <c r="E597" s="3">
        <v>42625</v>
      </c>
      <c r="F597">
        <v>198.3</v>
      </c>
    </row>
    <row r="598" spans="5:6" x14ac:dyDescent="0.25">
      <c r="E598" s="3">
        <v>42626</v>
      </c>
      <c r="F598">
        <v>196.05</v>
      </c>
    </row>
    <row r="599" spans="5:6" x14ac:dyDescent="0.25">
      <c r="E599" s="3">
        <v>42627</v>
      </c>
      <c r="F599">
        <v>196.41</v>
      </c>
    </row>
    <row r="600" spans="5:6" x14ac:dyDescent="0.25">
      <c r="E600" s="3">
        <v>42628</v>
      </c>
      <c r="F600">
        <v>200.42</v>
      </c>
    </row>
    <row r="601" spans="5:6" x14ac:dyDescent="0.25">
      <c r="E601" s="3">
        <v>42629</v>
      </c>
      <c r="F601">
        <v>205.4</v>
      </c>
    </row>
    <row r="602" spans="5:6" x14ac:dyDescent="0.25">
      <c r="E602" s="3">
        <v>42632</v>
      </c>
      <c r="F602">
        <v>206.34</v>
      </c>
    </row>
    <row r="603" spans="5:6" x14ac:dyDescent="0.25">
      <c r="E603" s="3">
        <v>42633</v>
      </c>
      <c r="F603">
        <v>204.64</v>
      </c>
    </row>
    <row r="604" spans="5:6" x14ac:dyDescent="0.25">
      <c r="E604" s="3">
        <v>42634</v>
      </c>
      <c r="F604">
        <v>205.22</v>
      </c>
    </row>
    <row r="605" spans="5:6" x14ac:dyDescent="0.25">
      <c r="E605" s="3">
        <v>42635</v>
      </c>
      <c r="F605">
        <v>206.43</v>
      </c>
    </row>
    <row r="606" spans="5:6" x14ac:dyDescent="0.25">
      <c r="E606" s="3">
        <v>42636</v>
      </c>
      <c r="F606">
        <v>207.45</v>
      </c>
    </row>
    <row r="607" spans="5:6" x14ac:dyDescent="0.25">
      <c r="E607" s="3">
        <v>42639</v>
      </c>
      <c r="F607">
        <v>208.99</v>
      </c>
    </row>
    <row r="608" spans="5:6" x14ac:dyDescent="0.25">
      <c r="E608" s="3">
        <v>42640</v>
      </c>
      <c r="F608">
        <v>205.81</v>
      </c>
    </row>
    <row r="609" spans="5:6" x14ac:dyDescent="0.25">
      <c r="E609" s="3">
        <v>42641</v>
      </c>
      <c r="F609">
        <v>206.27</v>
      </c>
    </row>
    <row r="610" spans="5:6" x14ac:dyDescent="0.25">
      <c r="E610" s="3">
        <v>42642</v>
      </c>
      <c r="F610">
        <v>200.7</v>
      </c>
    </row>
    <row r="611" spans="5:6" x14ac:dyDescent="0.25">
      <c r="E611" s="3">
        <v>42643</v>
      </c>
      <c r="F611">
        <v>204.03</v>
      </c>
    </row>
    <row r="612" spans="5:6" x14ac:dyDescent="0.25">
      <c r="E612" s="3">
        <v>42646</v>
      </c>
      <c r="F612">
        <v>213.7</v>
      </c>
    </row>
    <row r="613" spans="5:6" x14ac:dyDescent="0.25">
      <c r="E613" s="3">
        <v>42647</v>
      </c>
      <c r="F613">
        <v>211.41</v>
      </c>
    </row>
    <row r="614" spans="5:6" x14ac:dyDescent="0.25">
      <c r="E614" s="3">
        <v>42648</v>
      </c>
      <c r="F614">
        <v>208.46</v>
      </c>
    </row>
    <row r="615" spans="5:6" x14ac:dyDescent="0.25">
      <c r="E615" s="3">
        <v>42649</v>
      </c>
      <c r="F615">
        <v>201</v>
      </c>
    </row>
    <row r="616" spans="5:6" x14ac:dyDescent="0.25">
      <c r="E616" s="3">
        <v>42650</v>
      </c>
      <c r="F616">
        <v>196.61</v>
      </c>
    </row>
    <row r="617" spans="5:6" x14ac:dyDescent="0.25">
      <c r="E617" s="3">
        <v>42653</v>
      </c>
      <c r="F617">
        <v>200.95</v>
      </c>
    </row>
    <row r="618" spans="5:6" x14ac:dyDescent="0.25">
      <c r="E618" s="3">
        <v>42654</v>
      </c>
      <c r="F618">
        <v>200.1</v>
      </c>
    </row>
    <row r="619" spans="5:6" x14ac:dyDescent="0.25">
      <c r="E619" s="3">
        <v>42655</v>
      </c>
      <c r="F619">
        <v>201.51</v>
      </c>
    </row>
    <row r="620" spans="5:6" x14ac:dyDescent="0.25">
      <c r="E620" s="3">
        <v>42656</v>
      </c>
      <c r="F620">
        <v>200.24</v>
      </c>
    </row>
    <row r="621" spans="5:6" x14ac:dyDescent="0.25">
      <c r="E621" s="3">
        <v>42657</v>
      </c>
      <c r="F621">
        <v>196.51</v>
      </c>
    </row>
    <row r="622" spans="5:6" x14ac:dyDescent="0.25">
      <c r="E622" s="3">
        <v>42660</v>
      </c>
      <c r="F622">
        <v>193.96</v>
      </c>
    </row>
    <row r="623" spans="5:6" x14ac:dyDescent="0.25">
      <c r="E623" s="3">
        <v>42661</v>
      </c>
      <c r="F623">
        <v>199.1</v>
      </c>
    </row>
    <row r="624" spans="5:6" x14ac:dyDescent="0.25">
      <c r="E624" s="3">
        <v>42662</v>
      </c>
      <c r="F624">
        <v>203.56</v>
      </c>
    </row>
    <row r="625" spans="5:6" x14ac:dyDescent="0.25">
      <c r="E625" s="3">
        <v>42663</v>
      </c>
      <c r="F625">
        <v>199.1</v>
      </c>
    </row>
    <row r="626" spans="5:6" x14ac:dyDescent="0.25">
      <c r="E626" s="3">
        <v>42664</v>
      </c>
      <c r="F626">
        <v>200.09</v>
      </c>
    </row>
    <row r="627" spans="5:6" x14ac:dyDescent="0.25">
      <c r="E627" s="3">
        <v>42667</v>
      </c>
      <c r="F627">
        <v>202.76</v>
      </c>
    </row>
    <row r="628" spans="5:6" x14ac:dyDescent="0.25">
      <c r="E628" s="3">
        <v>42668</v>
      </c>
      <c r="F628">
        <v>202.34</v>
      </c>
    </row>
    <row r="629" spans="5:6" x14ac:dyDescent="0.25">
      <c r="E629" s="3">
        <v>42669</v>
      </c>
      <c r="F629">
        <v>202.24</v>
      </c>
    </row>
    <row r="630" spans="5:6" x14ac:dyDescent="0.25">
      <c r="E630" s="3">
        <v>42670</v>
      </c>
      <c r="F630">
        <v>204.01</v>
      </c>
    </row>
    <row r="631" spans="5:6" x14ac:dyDescent="0.25">
      <c r="E631" s="3">
        <v>42671</v>
      </c>
      <c r="F631">
        <v>199.97</v>
      </c>
    </row>
    <row r="632" spans="5:6" x14ac:dyDescent="0.25">
      <c r="E632" s="3">
        <v>42674</v>
      </c>
      <c r="F632">
        <v>197.73</v>
      </c>
    </row>
    <row r="633" spans="5:6" x14ac:dyDescent="0.25">
      <c r="E633" s="3">
        <v>42675</v>
      </c>
      <c r="F633">
        <v>190.79</v>
      </c>
    </row>
    <row r="634" spans="5:6" x14ac:dyDescent="0.25">
      <c r="E634" s="3">
        <v>42676</v>
      </c>
      <c r="F634">
        <v>188.02</v>
      </c>
    </row>
    <row r="635" spans="5:6" x14ac:dyDescent="0.25">
      <c r="E635" s="3">
        <v>42677</v>
      </c>
      <c r="F635">
        <v>187.42</v>
      </c>
    </row>
    <row r="636" spans="5:6" x14ac:dyDescent="0.25">
      <c r="E636" s="3">
        <v>42678</v>
      </c>
      <c r="F636">
        <v>190.56</v>
      </c>
    </row>
    <row r="637" spans="5:6" x14ac:dyDescent="0.25">
      <c r="E637" s="3">
        <v>42681</v>
      </c>
      <c r="F637">
        <v>193.21</v>
      </c>
    </row>
    <row r="638" spans="5:6" x14ac:dyDescent="0.25">
      <c r="E638" s="3">
        <v>42682</v>
      </c>
      <c r="F638">
        <v>194.94</v>
      </c>
    </row>
    <row r="639" spans="5:6" x14ac:dyDescent="0.25">
      <c r="E639" s="3">
        <v>42683</v>
      </c>
      <c r="F639">
        <v>190.06</v>
      </c>
    </row>
    <row r="640" spans="5:6" x14ac:dyDescent="0.25">
      <c r="E640" s="3">
        <v>42684</v>
      </c>
      <c r="F640">
        <v>185.35</v>
      </c>
    </row>
    <row r="641" spans="5:6" x14ac:dyDescent="0.25">
      <c r="E641" s="3">
        <v>42685</v>
      </c>
      <c r="F641">
        <v>188.56</v>
      </c>
    </row>
    <row r="642" spans="5:6" x14ac:dyDescent="0.25">
      <c r="E642" s="3">
        <v>42688</v>
      </c>
      <c r="F642">
        <v>181.45</v>
      </c>
    </row>
    <row r="643" spans="5:6" x14ac:dyDescent="0.25">
      <c r="E643" s="3">
        <v>42689</v>
      </c>
      <c r="F643">
        <v>183.77</v>
      </c>
    </row>
    <row r="644" spans="5:6" x14ac:dyDescent="0.25">
      <c r="E644" s="3">
        <v>42690</v>
      </c>
      <c r="F644">
        <v>183.93</v>
      </c>
    </row>
    <row r="645" spans="5:6" x14ac:dyDescent="0.25">
      <c r="E645" s="3">
        <v>42691</v>
      </c>
      <c r="F645">
        <v>188.66</v>
      </c>
    </row>
    <row r="646" spans="5:6" x14ac:dyDescent="0.25">
      <c r="E646" s="3">
        <v>42692</v>
      </c>
      <c r="F646">
        <v>185.02</v>
      </c>
    </row>
    <row r="647" spans="5:6" x14ac:dyDescent="0.25">
      <c r="E647" s="3">
        <v>42695</v>
      </c>
      <c r="F647">
        <v>184.52</v>
      </c>
    </row>
    <row r="648" spans="5:6" x14ac:dyDescent="0.25">
      <c r="E648" s="3">
        <v>42696</v>
      </c>
      <c r="F648">
        <v>191.17</v>
      </c>
    </row>
    <row r="649" spans="5:6" x14ac:dyDescent="0.25">
      <c r="E649" s="3">
        <v>42697</v>
      </c>
      <c r="F649">
        <v>193.14</v>
      </c>
    </row>
    <row r="650" spans="5:6" x14ac:dyDescent="0.25">
      <c r="E650" s="3">
        <v>42699</v>
      </c>
      <c r="F650">
        <v>196.65</v>
      </c>
    </row>
    <row r="651" spans="5:6" x14ac:dyDescent="0.25">
      <c r="E651" s="3">
        <v>42702</v>
      </c>
      <c r="F651">
        <v>196.12</v>
      </c>
    </row>
    <row r="652" spans="5:6" x14ac:dyDescent="0.25">
      <c r="E652" s="3">
        <v>42703</v>
      </c>
      <c r="F652">
        <v>189.57</v>
      </c>
    </row>
    <row r="653" spans="5:6" x14ac:dyDescent="0.25">
      <c r="E653" s="3">
        <v>42704</v>
      </c>
      <c r="F653">
        <v>189.4</v>
      </c>
    </row>
    <row r="654" spans="5:6" x14ac:dyDescent="0.25">
      <c r="E654" s="3">
        <v>42705</v>
      </c>
      <c r="F654">
        <v>181.88</v>
      </c>
    </row>
    <row r="655" spans="5:6" x14ac:dyDescent="0.25">
      <c r="E655" s="3">
        <v>42706</v>
      </c>
      <c r="F655">
        <v>181.47</v>
      </c>
    </row>
    <row r="656" spans="5:6" x14ac:dyDescent="0.25">
      <c r="E656" s="3">
        <v>42709</v>
      </c>
      <c r="F656">
        <v>186.8</v>
      </c>
    </row>
    <row r="657" spans="5:6" x14ac:dyDescent="0.25">
      <c r="E657" s="3">
        <v>42710</v>
      </c>
      <c r="F657">
        <v>185.85</v>
      </c>
    </row>
    <row r="658" spans="5:6" x14ac:dyDescent="0.25">
      <c r="E658" s="3">
        <v>42711</v>
      </c>
      <c r="F658">
        <v>193.15</v>
      </c>
    </row>
    <row r="659" spans="5:6" x14ac:dyDescent="0.25">
      <c r="E659" s="3">
        <v>42712</v>
      </c>
      <c r="F659">
        <v>192.29</v>
      </c>
    </row>
    <row r="660" spans="5:6" x14ac:dyDescent="0.25">
      <c r="E660" s="3">
        <v>42713</v>
      </c>
      <c r="F660">
        <v>192.18</v>
      </c>
    </row>
    <row r="661" spans="5:6" x14ac:dyDescent="0.25">
      <c r="E661" s="3">
        <v>42716</v>
      </c>
      <c r="F661">
        <v>192.43</v>
      </c>
    </row>
    <row r="662" spans="5:6" x14ac:dyDescent="0.25">
      <c r="E662" s="3">
        <v>42717</v>
      </c>
      <c r="F662">
        <v>198.15</v>
      </c>
    </row>
    <row r="663" spans="5:6" x14ac:dyDescent="0.25">
      <c r="E663" s="3">
        <v>42718</v>
      </c>
      <c r="F663">
        <v>198.69</v>
      </c>
    </row>
    <row r="664" spans="5:6" x14ac:dyDescent="0.25">
      <c r="E664" s="3">
        <v>42719</v>
      </c>
      <c r="F664">
        <v>197.58</v>
      </c>
    </row>
    <row r="665" spans="5:6" x14ac:dyDescent="0.25">
      <c r="E665" s="3">
        <v>42720</v>
      </c>
      <c r="F665">
        <v>202.49</v>
      </c>
    </row>
    <row r="666" spans="5:6" x14ac:dyDescent="0.25">
      <c r="E666" s="3">
        <v>42723</v>
      </c>
      <c r="F666">
        <v>202.73</v>
      </c>
    </row>
    <row r="667" spans="5:6" x14ac:dyDescent="0.25">
      <c r="E667" s="3">
        <v>42724</v>
      </c>
      <c r="F667">
        <v>208.79</v>
      </c>
    </row>
    <row r="668" spans="5:6" x14ac:dyDescent="0.25">
      <c r="E668" s="3">
        <v>42725</v>
      </c>
      <c r="F668">
        <v>207.7</v>
      </c>
    </row>
    <row r="669" spans="5:6" x14ac:dyDescent="0.25">
      <c r="E669" s="3">
        <v>42726</v>
      </c>
      <c r="F669">
        <v>208.45</v>
      </c>
    </row>
    <row r="670" spans="5:6" x14ac:dyDescent="0.25">
      <c r="E670" s="3">
        <v>42727</v>
      </c>
      <c r="F670">
        <v>213.34</v>
      </c>
    </row>
    <row r="671" spans="5:6" x14ac:dyDescent="0.25">
      <c r="E671" s="3">
        <v>42731</v>
      </c>
      <c r="F671">
        <v>219.53</v>
      </c>
    </row>
    <row r="672" spans="5:6" x14ac:dyDescent="0.25">
      <c r="E672" s="3">
        <v>42732</v>
      </c>
      <c r="F672">
        <v>219.74</v>
      </c>
    </row>
    <row r="673" spans="5:6" x14ac:dyDescent="0.25">
      <c r="E673" s="3">
        <v>42733</v>
      </c>
      <c r="F673">
        <v>214.68</v>
      </c>
    </row>
    <row r="674" spans="5:6" x14ac:dyDescent="0.25">
      <c r="E674" s="3">
        <v>42734</v>
      </c>
      <c r="F674">
        <v>213.69</v>
      </c>
    </row>
    <row r="675" spans="5:6" x14ac:dyDescent="0.25">
      <c r="E675" s="3">
        <v>42738</v>
      </c>
      <c r="F675">
        <v>216.99</v>
      </c>
    </row>
    <row r="676" spans="5:6" x14ac:dyDescent="0.25">
      <c r="E676" s="3">
        <v>42739</v>
      </c>
      <c r="F676">
        <v>226.99</v>
      </c>
    </row>
    <row r="677" spans="5:6" x14ac:dyDescent="0.25">
      <c r="E677" s="3">
        <v>42740</v>
      </c>
      <c r="F677">
        <v>226.75</v>
      </c>
    </row>
    <row r="678" spans="5:6" x14ac:dyDescent="0.25">
      <c r="E678" s="3">
        <v>42741</v>
      </c>
      <c r="F678">
        <v>229.01</v>
      </c>
    </row>
    <row r="679" spans="5:6" x14ac:dyDescent="0.25">
      <c r="E679" s="3">
        <v>42744</v>
      </c>
      <c r="F679">
        <v>231.28</v>
      </c>
    </row>
    <row r="680" spans="5:6" x14ac:dyDescent="0.25">
      <c r="E680" s="3">
        <v>42745</v>
      </c>
      <c r="F680">
        <v>229.87</v>
      </c>
    </row>
    <row r="681" spans="5:6" x14ac:dyDescent="0.25">
      <c r="E681" s="3">
        <v>42746</v>
      </c>
      <c r="F681">
        <v>229.73</v>
      </c>
    </row>
    <row r="682" spans="5:6" x14ac:dyDescent="0.25">
      <c r="E682" s="3">
        <v>42747</v>
      </c>
      <c r="F682">
        <v>229.59</v>
      </c>
    </row>
    <row r="683" spans="5:6" x14ac:dyDescent="0.25">
      <c r="E683" s="3">
        <v>42748</v>
      </c>
      <c r="F683">
        <v>237.75</v>
      </c>
    </row>
    <row r="684" spans="5:6" x14ac:dyDescent="0.25">
      <c r="E684" s="3">
        <v>42752</v>
      </c>
      <c r="F684">
        <v>235.58</v>
      </c>
    </row>
    <row r="685" spans="5:6" x14ac:dyDescent="0.25">
      <c r="E685" s="3">
        <v>42753</v>
      </c>
      <c r="F685">
        <v>238.36</v>
      </c>
    </row>
    <row r="686" spans="5:6" x14ac:dyDescent="0.25">
      <c r="E686" s="3">
        <v>42754</v>
      </c>
      <c r="F686">
        <v>243.76</v>
      </c>
    </row>
    <row r="687" spans="5:6" x14ac:dyDescent="0.25">
      <c r="E687" s="3">
        <v>42755</v>
      </c>
      <c r="F687">
        <v>244.73</v>
      </c>
    </row>
    <row r="688" spans="5:6" x14ac:dyDescent="0.25">
      <c r="E688" s="3">
        <v>42758</v>
      </c>
      <c r="F688">
        <v>248.92</v>
      </c>
    </row>
    <row r="689" spans="5:6" x14ac:dyDescent="0.25">
      <c r="E689" s="3">
        <v>42759</v>
      </c>
      <c r="F689">
        <v>254.61</v>
      </c>
    </row>
    <row r="690" spans="5:6" x14ac:dyDescent="0.25">
      <c r="E690" s="3">
        <v>42760</v>
      </c>
      <c r="F690">
        <v>254.47</v>
      </c>
    </row>
    <row r="691" spans="5:6" x14ac:dyDescent="0.25">
      <c r="E691" s="3">
        <v>42761</v>
      </c>
      <c r="F691">
        <v>252.51</v>
      </c>
    </row>
    <row r="692" spans="5:6" x14ac:dyDescent="0.25">
      <c r="E692" s="3">
        <v>42762</v>
      </c>
      <c r="F692">
        <v>252.95</v>
      </c>
    </row>
    <row r="693" spans="5:6" x14ac:dyDescent="0.25">
      <c r="E693" s="3">
        <v>42765</v>
      </c>
      <c r="F693">
        <v>250.63</v>
      </c>
    </row>
    <row r="694" spans="5:6" x14ac:dyDescent="0.25">
      <c r="E694" s="3">
        <v>42766</v>
      </c>
      <c r="F694">
        <v>251.93</v>
      </c>
    </row>
    <row r="695" spans="5:6" x14ac:dyDescent="0.25">
      <c r="E695" s="3">
        <v>42767</v>
      </c>
      <c r="F695">
        <v>249.24</v>
      </c>
    </row>
    <row r="696" spans="5:6" x14ac:dyDescent="0.25">
      <c r="E696" s="3">
        <v>42768</v>
      </c>
      <c r="F696">
        <v>251.55</v>
      </c>
    </row>
    <row r="697" spans="5:6" x14ac:dyDescent="0.25">
      <c r="E697" s="3">
        <v>42769</v>
      </c>
      <c r="F697">
        <v>251.33</v>
      </c>
    </row>
    <row r="698" spans="5:6" x14ac:dyDescent="0.25">
      <c r="E698" s="3">
        <v>42772</v>
      </c>
      <c r="F698">
        <v>257.77</v>
      </c>
    </row>
    <row r="699" spans="5:6" x14ac:dyDescent="0.25">
      <c r="E699" s="3">
        <v>42773</v>
      </c>
      <c r="F699">
        <v>257.48</v>
      </c>
    </row>
    <row r="700" spans="5:6" x14ac:dyDescent="0.25">
      <c r="E700" s="3">
        <v>42774</v>
      </c>
      <c r="F700">
        <v>262.08</v>
      </c>
    </row>
    <row r="701" spans="5:6" x14ac:dyDescent="0.25">
      <c r="E701" s="3">
        <v>42775</v>
      </c>
      <c r="F701">
        <v>269.2</v>
      </c>
    </row>
    <row r="702" spans="5:6" x14ac:dyDescent="0.25">
      <c r="E702" s="3">
        <v>42776</v>
      </c>
      <c r="F702">
        <v>269.23</v>
      </c>
    </row>
    <row r="703" spans="5:6" x14ac:dyDescent="0.25">
      <c r="E703" s="3">
        <v>42779</v>
      </c>
      <c r="F703">
        <v>280.60000000000002</v>
      </c>
    </row>
    <row r="704" spans="5:6" x14ac:dyDescent="0.25">
      <c r="E704" s="3">
        <v>42780</v>
      </c>
      <c r="F704">
        <v>280.98</v>
      </c>
    </row>
    <row r="705" spans="5:6" x14ac:dyDescent="0.25">
      <c r="E705" s="3">
        <v>42781</v>
      </c>
      <c r="F705">
        <v>279.76</v>
      </c>
    </row>
    <row r="706" spans="5:6" x14ac:dyDescent="0.25">
      <c r="E706" s="3">
        <v>42782</v>
      </c>
      <c r="F706">
        <v>268.95</v>
      </c>
    </row>
    <row r="707" spans="5:6" x14ac:dyDescent="0.25">
      <c r="E707" s="3">
        <v>42783</v>
      </c>
      <c r="F707">
        <v>272.23</v>
      </c>
    </row>
    <row r="708" spans="5:6" x14ac:dyDescent="0.25">
      <c r="E708" s="3">
        <v>42787</v>
      </c>
      <c r="F708">
        <v>277.39</v>
      </c>
    </row>
    <row r="709" spans="5:6" x14ac:dyDescent="0.25">
      <c r="E709" s="3">
        <v>42788</v>
      </c>
      <c r="F709">
        <v>273.51</v>
      </c>
    </row>
    <row r="710" spans="5:6" x14ac:dyDescent="0.25">
      <c r="E710" s="3">
        <v>42789</v>
      </c>
      <c r="F710">
        <v>255.99</v>
      </c>
    </row>
    <row r="711" spans="5:6" x14ac:dyDescent="0.25">
      <c r="E711" s="3">
        <v>42790</v>
      </c>
      <c r="F711">
        <v>257</v>
      </c>
    </row>
    <row r="712" spans="5:6" x14ac:dyDescent="0.25">
      <c r="E712" s="3">
        <v>42793</v>
      </c>
      <c r="F712">
        <v>246.23</v>
      </c>
    </row>
    <row r="713" spans="5:6" x14ac:dyDescent="0.25">
      <c r="E713" s="3">
        <v>42794</v>
      </c>
      <c r="F713">
        <v>249.99</v>
      </c>
    </row>
    <row r="714" spans="5:6" x14ac:dyDescent="0.25">
      <c r="E714" s="3">
        <v>42795</v>
      </c>
      <c r="F714">
        <v>250.02</v>
      </c>
    </row>
    <row r="715" spans="5:6" x14ac:dyDescent="0.25">
      <c r="E715" s="3">
        <v>42796</v>
      </c>
      <c r="F715">
        <v>250.48</v>
      </c>
    </row>
    <row r="716" spans="5:6" x14ac:dyDescent="0.25">
      <c r="E716" s="3">
        <v>42797</v>
      </c>
      <c r="F716">
        <v>251.57</v>
      </c>
    </row>
    <row r="717" spans="5:6" x14ac:dyDescent="0.25">
      <c r="E717" s="3">
        <v>42800</v>
      </c>
      <c r="F717">
        <v>251.21</v>
      </c>
    </row>
    <row r="718" spans="5:6" x14ac:dyDescent="0.25">
      <c r="E718" s="3">
        <v>42801</v>
      </c>
      <c r="F718">
        <v>248.59</v>
      </c>
    </row>
    <row r="719" spans="5:6" x14ac:dyDescent="0.25">
      <c r="E719" s="3">
        <v>42802</v>
      </c>
      <c r="F719">
        <v>246.87</v>
      </c>
    </row>
    <row r="720" spans="5:6" x14ac:dyDescent="0.25">
      <c r="E720" s="3">
        <v>42803</v>
      </c>
      <c r="F720">
        <v>244.9</v>
      </c>
    </row>
    <row r="721" spans="5:6" x14ac:dyDescent="0.25">
      <c r="E721" s="3">
        <v>42804</v>
      </c>
      <c r="F721">
        <v>243.69</v>
      </c>
    </row>
    <row r="722" spans="5:6" x14ac:dyDescent="0.25">
      <c r="E722" s="3">
        <v>42807</v>
      </c>
      <c r="F722">
        <v>246.17</v>
      </c>
    </row>
    <row r="723" spans="5:6" x14ac:dyDescent="0.25">
      <c r="E723" s="3">
        <v>42808</v>
      </c>
      <c r="F723">
        <v>258</v>
      </c>
    </row>
    <row r="724" spans="5:6" x14ac:dyDescent="0.25">
      <c r="E724" s="3">
        <v>42809</v>
      </c>
      <c r="F724">
        <v>255.73</v>
      </c>
    </row>
    <row r="725" spans="5:6" x14ac:dyDescent="0.25">
      <c r="E725" s="3">
        <v>42810</v>
      </c>
      <c r="F725">
        <v>262.05</v>
      </c>
    </row>
    <row r="726" spans="5:6" x14ac:dyDescent="0.25">
      <c r="E726" s="3">
        <v>42811</v>
      </c>
      <c r="F726">
        <v>261.5</v>
      </c>
    </row>
    <row r="727" spans="5:6" x14ac:dyDescent="0.25">
      <c r="E727" s="3">
        <v>42814</v>
      </c>
      <c r="F727">
        <v>261.92</v>
      </c>
    </row>
    <row r="728" spans="5:6" x14ac:dyDescent="0.25">
      <c r="E728" s="3">
        <v>42815</v>
      </c>
      <c r="F728">
        <v>250.68</v>
      </c>
    </row>
    <row r="729" spans="5:6" x14ac:dyDescent="0.25">
      <c r="E729" s="3">
        <v>42816</v>
      </c>
      <c r="F729">
        <v>255.01</v>
      </c>
    </row>
    <row r="730" spans="5:6" x14ac:dyDescent="0.25">
      <c r="E730" s="3">
        <v>42817</v>
      </c>
      <c r="F730">
        <v>254.78</v>
      </c>
    </row>
    <row r="731" spans="5:6" x14ac:dyDescent="0.25">
      <c r="E731" s="3">
        <v>42818</v>
      </c>
      <c r="F731">
        <v>263.16000000000003</v>
      </c>
    </row>
    <row r="732" spans="5:6" x14ac:dyDescent="0.25">
      <c r="E732" s="3">
        <v>42821</v>
      </c>
      <c r="F732">
        <v>270.22000000000003</v>
      </c>
    </row>
    <row r="733" spans="5:6" x14ac:dyDescent="0.25">
      <c r="E733" s="3">
        <v>42822</v>
      </c>
      <c r="F733">
        <v>277.45</v>
      </c>
    </row>
    <row r="734" spans="5:6" x14ac:dyDescent="0.25">
      <c r="E734" s="3">
        <v>42823</v>
      </c>
      <c r="F734">
        <v>277.38</v>
      </c>
    </row>
    <row r="735" spans="5:6" x14ac:dyDescent="0.25">
      <c r="E735" s="3">
        <v>42824</v>
      </c>
      <c r="F735">
        <v>277.92</v>
      </c>
    </row>
    <row r="736" spans="5:6" x14ac:dyDescent="0.25">
      <c r="E736" s="3">
        <v>42825</v>
      </c>
      <c r="F736">
        <v>278.3</v>
      </c>
    </row>
    <row r="737" spans="5:6" x14ac:dyDescent="0.25">
      <c r="E737" s="3">
        <v>42828</v>
      </c>
      <c r="F737">
        <v>298.52</v>
      </c>
    </row>
    <row r="738" spans="5:6" x14ac:dyDescent="0.25">
      <c r="E738" s="3">
        <v>42829</v>
      </c>
      <c r="F738">
        <v>303.7</v>
      </c>
    </row>
    <row r="739" spans="5:6" x14ac:dyDescent="0.25">
      <c r="E739" s="3">
        <v>42830</v>
      </c>
      <c r="F739">
        <v>295</v>
      </c>
    </row>
    <row r="740" spans="5:6" x14ac:dyDescent="0.25">
      <c r="E740" s="3">
        <v>42831</v>
      </c>
      <c r="F740">
        <v>298.7</v>
      </c>
    </row>
    <row r="741" spans="5:6" x14ac:dyDescent="0.25">
      <c r="E741" s="3">
        <v>42832</v>
      </c>
      <c r="F741">
        <v>302.54000000000002</v>
      </c>
    </row>
    <row r="742" spans="5:6" x14ac:dyDescent="0.25">
      <c r="E742" s="3">
        <v>42835</v>
      </c>
      <c r="F742">
        <v>312.39</v>
      </c>
    </row>
    <row r="743" spans="5:6" x14ac:dyDescent="0.25">
      <c r="E743" s="3">
        <v>42836</v>
      </c>
      <c r="F743">
        <v>308.70999999999998</v>
      </c>
    </row>
    <row r="744" spans="5:6" x14ac:dyDescent="0.25">
      <c r="E744" s="3">
        <v>42837</v>
      </c>
      <c r="F744">
        <v>296.83999999999997</v>
      </c>
    </row>
    <row r="745" spans="5:6" x14ac:dyDescent="0.25">
      <c r="E745" s="3">
        <v>42838</v>
      </c>
      <c r="F745">
        <v>304</v>
      </c>
    </row>
    <row r="746" spans="5:6" x14ac:dyDescent="0.25">
      <c r="E746" s="3">
        <v>42842</v>
      </c>
      <c r="F746">
        <v>301.44</v>
      </c>
    </row>
    <row r="747" spans="5:6" x14ac:dyDescent="0.25">
      <c r="E747" s="3">
        <v>42843</v>
      </c>
      <c r="F747">
        <v>300.25</v>
      </c>
    </row>
    <row r="748" spans="5:6" x14ac:dyDescent="0.25">
      <c r="E748" s="3">
        <v>42844</v>
      </c>
      <c r="F748">
        <v>305.52</v>
      </c>
    </row>
    <row r="749" spans="5:6" x14ac:dyDescent="0.25">
      <c r="E749" s="3">
        <v>42845</v>
      </c>
      <c r="F749">
        <v>302.51</v>
      </c>
    </row>
    <row r="750" spans="5:6" x14ac:dyDescent="0.25">
      <c r="E750" s="3">
        <v>42846</v>
      </c>
      <c r="F750">
        <v>305.60000000000002</v>
      </c>
    </row>
    <row r="751" spans="5:6" x14ac:dyDescent="0.25">
      <c r="E751" s="3">
        <v>42849</v>
      </c>
      <c r="F751">
        <v>308.02999999999997</v>
      </c>
    </row>
    <row r="752" spans="5:6" x14ac:dyDescent="0.25">
      <c r="E752" s="3">
        <v>42850</v>
      </c>
      <c r="F752">
        <v>313.79000000000002</v>
      </c>
    </row>
    <row r="753" spans="5:6" x14ac:dyDescent="0.25">
      <c r="E753" s="3">
        <v>42851</v>
      </c>
      <c r="F753">
        <v>310.17</v>
      </c>
    </row>
    <row r="754" spans="5:6" x14ac:dyDescent="0.25">
      <c r="E754" s="3">
        <v>42852</v>
      </c>
      <c r="F754">
        <v>308.63</v>
      </c>
    </row>
    <row r="755" spans="5:6" x14ac:dyDescent="0.25">
      <c r="E755" s="3">
        <v>42853</v>
      </c>
      <c r="F755">
        <v>314.07</v>
      </c>
    </row>
    <row r="756" spans="5:6" x14ac:dyDescent="0.25">
      <c r="E756" s="3">
        <v>42856</v>
      </c>
      <c r="F756">
        <v>322.83</v>
      </c>
    </row>
    <row r="757" spans="5:6" x14ac:dyDescent="0.25">
      <c r="E757" s="3">
        <v>42857</v>
      </c>
      <c r="F757">
        <v>318.89</v>
      </c>
    </row>
    <row r="758" spans="5:6" x14ac:dyDescent="0.25">
      <c r="E758" s="3">
        <v>42858</v>
      </c>
      <c r="F758">
        <v>311.02</v>
      </c>
    </row>
    <row r="759" spans="5:6" x14ac:dyDescent="0.25">
      <c r="E759" s="3">
        <v>42859</v>
      </c>
      <c r="F759">
        <v>295.45999999999998</v>
      </c>
    </row>
    <row r="760" spans="5:6" x14ac:dyDescent="0.25">
      <c r="E760" s="3">
        <v>42860</v>
      </c>
      <c r="F760">
        <v>308.35000000000002</v>
      </c>
    </row>
    <row r="761" spans="5:6" x14ac:dyDescent="0.25">
      <c r="E761" s="3">
        <v>42863</v>
      </c>
      <c r="F761">
        <v>307.19</v>
      </c>
    </row>
    <row r="762" spans="5:6" x14ac:dyDescent="0.25">
      <c r="E762" s="3">
        <v>42864</v>
      </c>
      <c r="F762">
        <v>321.26</v>
      </c>
    </row>
    <row r="763" spans="5:6" x14ac:dyDescent="0.25">
      <c r="E763" s="3">
        <v>42865</v>
      </c>
      <c r="F763">
        <v>325.22000000000003</v>
      </c>
    </row>
    <row r="764" spans="5:6" x14ac:dyDescent="0.25">
      <c r="E764" s="3">
        <v>42866</v>
      </c>
      <c r="F764">
        <v>323.10000000000002</v>
      </c>
    </row>
    <row r="765" spans="5:6" x14ac:dyDescent="0.25">
      <c r="E765" s="3">
        <v>42867</v>
      </c>
      <c r="F765">
        <v>324.81</v>
      </c>
    </row>
    <row r="766" spans="5:6" x14ac:dyDescent="0.25">
      <c r="E766" s="3">
        <v>42870</v>
      </c>
      <c r="F766">
        <v>315.88</v>
      </c>
    </row>
    <row r="767" spans="5:6" x14ac:dyDescent="0.25">
      <c r="E767" s="3">
        <v>42871</v>
      </c>
      <c r="F767">
        <v>317.01</v>
      </c>
    </row>
    <row r="768" spans="5:6" x14ac:dyDescent="0.25">
      <c r="E768" s="3">
        <v>42872</v>
      </c>
      <c r="F768">
        <v>306.11</v>
      </c>
    </row>
    <row r="769" spans="5:6" x14ac:dyDescent="0.25">
      <c r="E769" s="3">
        <v>42873</v>
      </c>
      <c r="F769">
        <v>313.06</v>
      </c>
    </row>
    <row r="770" spans="5:6" x14ac:dyDescent="0.25">
      <c r="E770" s="3">
        <v>42874</v>
      </c>
      <c r="F770">
        <v>310.83</v>
      </c>
    </row>
    <row r="771" spans="5:6" x14ac:dyDescent="0.25">
      <c r="E771" s="3">
        <v>42877</v>
      </c>
      <c r="F771">
        <v>310.35000000000002</v>
      </c>
    </row>
    <row r="772" spans="5:6" x14ac:dyDescent="0.25">
      <c r="E772" s="3">
        <v>42878</v>
      </c>
      <c r="F772">
        <v>303.86</v>
      </c>
    </row>
    <row r="773" spans="5:6" x14ac:dyDescent="0.25">
      <c r="E773" s="3">
        <v>42879</v>
      </c>
      <c r="F773">
        <v>310.22000000000003</v>
      </c>
    </row>
    <row r="774" spans="5:6" x14ac:dyDescent="0.25">
      <c r="E774" s="3">
        <v>42880</v>
      </c>
      <c r="F774">
        <v>316.83</v>
      </c>
    </row>
    <row r="775" spans="5:6" x14ac:dyDescent="0.25">
      <c r="E775" s="3">
        <v>42881</v>
      </c>
      <c r="F775">
        <v>325.14</v>
      </c>
    </row>
    <row r="776" spans="5:6" x14ac:dyDescent="0.25">
      <c r="E776" s="3">
        <v>42885</v>
      </c>
      <c r="F776">
        <v>335.1</v>
      </c>
    </row>
    <row r="777" spans="5:6" x14ac:dyDescent="0.25">
      <c r="E777" s="3">
        <v>42886</v>
      </c>
      <c r="F777">
        <v>341.01</v>
      </c>
    </row>
    <row r="778" spans="5:6" x14ac:dyDescent="0.25">
      <c r="E778" s="3">
        <v>42887</v>
      </c>
      <c r="F778">
        <v>340.37</v>
      </c>
    </row>
    <row r="779" spans="5:6" x14ac:dyDescent="0.25">
      <c r="E779" s="3">
        <v>42888</v>
      </c>
      <c r="F779">
        <v>339.85</v>
      </c>
    </row>
    <row r="780" spans="5:6" x14ac:dyDescent="0.25">
      <c r="E780" s="3">
        <v>42891</v>
      </c>
      <c r="F780">
        <v>347.32</v>
      </c>
    </row>
    <row r="781" spans="5:6" x14ac:dyDescent="0.25">
      <c r="E781" s="3">
        <v>42892</v>
      </c>
      <c r="F781">
        <v>352.85</v>
      </c>
    </row>
    <row r="782" spans="5:6" x14ac:dyDescent="0.25">
      <c r="E782" s="3">
        <v>42893</v>
      </c>
      <c r="F782">
        <v>359.65</v>
      </c>
    </row>
    <row r="783" spans="5:6" x14ac:dyDescent="0.25">
      <c r="E783" s="3">
        <v>42894</v>
      </c>
      <c r="F783">
        <v>370</v>
      </c>
    </row>
    <row r="784" spans="5:6" x14ac:dyDescent="0.25">
      <c r="E784" s="3">
        <v>42895</v>
      </c>
      <c r="F784">
        <v>357.32</v>
      </c>
    </row>
    <row r="785" spans="5:6" x14ac:dyDescent="0.25">
      <c r="E785" s="3">
        <v>42898</v>
      </c>
      <c r="F785">
        <v>359.01</v>
      </c>
    </row>
    <row r="786" spans="5:6" x14ac:dyDescent="0.25">
      <c r="E786" s="3">
        <v>42899</v>
      </c>
      <c r="F786">
        <v>375.95</v>
      </c>
    </row>
    <row r="787" spans="5:6" x14ac:dyDescent="0.25">
      <c r="E787" s="3">
        <v>42900</v>
      </c>
      <c r="F787">
        <v>380.66</v>
      </c>
    </row>
    <row r="788" spans="5:6" x14ac:dyDescent="0.25">
      <c r="E788" s="3">
        <v>42901</v>
      </c>
      <c r="F788">
        <v>375.34</v>
      </c>
    </row>
    <row r="789" spans="5:6" x14ac:dyDescent="0.25">
      <c r="E789" s="3">
        <v>42902</v>
      </c>
      <c r="F789">
        <v>371.4</v>
      </c>
    </row>
    <row r="790" spans="5:6" x14ac:dyDescent="0.25">
      <c r="E790" s="3">
        <v>42905</v>
      </c>
      <c r="F790">
        <v>369.8</v>
      </c>
    </row>
    <row r="791" spans="5:6" x14ac:dyDescent="0.25">
      <c r="E791" s="3">
        <v>42906</v>
      </c>
      <c r="F791">
        <v>372.24</v>
      </c>
    </row>
    <row r="792" spans="5:6" x14ac:dyDescent="0.25">
      <c r="E792" s="3">
        <v>42907</v>
      </c>
      <c r="F792">
        <v>376.4</v>
      </c>
    </row>
    <row r="793" spans="5:6" x14ac:dyDescent="0.25">
      <c r="E793" s="3">
        <v>42908</v>
      </c>
      <c r="F793">
        <v>382.61</v>
      </c>
    </row>
    <row r="794" spans="5:6" x14ac:dyDescent="0.25">
      <c r="E794" s="3">
        <v>42909</v>
      </c>
      <c r="F794">
        <v>383.45</v>
      </c>
    </row>
    <row r="795" spans="5:6" x14ac:dyDescent="0.25">
      <c r="E795" s="3">
        <v>42912</v>
      </c>
      <c r="F795">
        <v>377.49</v>
      </c>
    </row>
    <row r="796" spans="5:6" x14ac:dyDescent="0.25">
      <c r="E796" s="3">
        <v>42913</v>
      </c>
      <c r="F796">
        <v>362.37</v>
      </c>
    </row>
    <row r="797" spans="5:6" x14ac:dyDescent="0.25">
      <c r="E797" s="3">
        <v>42914</v>
      </c>
      <c r="F797">
        <v>371.24</v>
      </c>
    </row>
    <row r="798" spans="5:6" x14ac:dyDescent="0.25">
      <c r="E798" s="3">
        <v>42915</v>
      </c>
      <c r="F798">
        <v>360.75</v>
      </c>
    </row>
    <row r="799" spans="5:6" x14ac:dyDescent="0.25">
      <c r="E799" s="3">
        <v>42916</v>
      </c>
      <c r="F799">
        <v>361.61</v>
      </c>
    </row>
    <row r="800" spans="5:6" x14ac:dyDescent="0.25">
      <c r="E800" s="3">
        <v>42919</v>
      </c>
      <c r="F800">
        <v>352.62</v>
      </c>
    </row>
    <row r="801" spans="5:6" x14ac:dyDescent="0.25">
      <c r="E801" s="3">
        <v>42921</v>
      </c>
      <c r="F801">
        <v>327.08999999999997</v>
      </c>
    </row>
    <row r="802" spans="5:6" x14ac:dyDescent="0.25">
      <c r="E802" s="3">
        <v>42922</v>
      </c>
      <c r="F802">
        <v>308.83</v>
      </c>
    </row>
    <row r="803" spans="5:6" x14ac:dyDescent="0.25">
      <c r="E803" s="3">
        <v>42923</v>
      </c>
      <c r="F803">
        <v>313.22000000000003</v>
      </c>
    </row>
    <row r="804" spans="5:6" x14ac:dyDescent="0.25">
      <c r="E804" s="3">
        <v>42926</v>
      </c>
      <c r="F804">
        <v>316.05</v>
      </c>
    </row>
    <row r="805" spans="5:6" x14ac:dyDescent="0.25">
      <c r="E805" s="3">
        <v>42927</v>
      </c>
      <c r="F805">
        <v>327.22000000000003</v>
      </c>
    </row>
    <row r="806" spans="5:6" x14ac:dyDescent="0.25">
      <c r="E806" s="3">
        <v>42928</v>
      </c>
      <c r="F806">
        <v>329.52</v>
      </c>
    </row>
    <row r="807" spans="5:6" x14ac:dyDescent="0.25">
      <c r="E807" s="3">
        <v>42929</v>
      </c>
      <c r="F807">
        <v>323.41000000000003</v>
      </c>
    </row>
    <row r="808" spans="5:6" x14ac:dyDescent="0.25">
      <c r="E808" s="3">
        <v>42930</v>
      </c>
      <c r="F808">
        <v>327.78</v>
      </c>
    </row>
    <row r="809" spans="5:6" x14ac:dyDescent="0.25">
      <c r="E809" s="3">
        <v>42933</v>
      </c>
      <c r="F809">
        <v>319.57</v>
      </c>
    </row>
    <row r="810" spans="5:6" x14ac:dyDescent="0.25">
      <c r="E810" s="3">
        <v>42934</v>
      </c>
      <c r="F810">
        <v>328.24</v>
      </c>
    </row>
    <row r="811" spans="5:6" x14ac:dyDescent="0.25">
      <c r="E811" s="3">
        <v>42935</v>
      </c>
      <c r="F811">
        <v>325.26</v>
      </c>
    </row>
    <row r="812" spans="5:6" x14ac:dyDescent="0.25">
      <c r="E812" s="3">
        <v>42936</v>
      </c>
      <c r="F812">
        <v>329.92</v>
      </c>
    </row>
    <row r="813" spans="5:6" x14ac:dyDescent="0.25">
      <c r="E813" s="3">
        <v>42937</v>
      </c>
      <c r="F813">
        <v>328.4</v>
      </c>
    </row>
    <row r="814" spans="5:6" x14ac:dyDescent="0.25">
      <c r="E814" s="3">
        <v>42940</v>
      </c>
      <c r="F814">
        <v>342.52</v>
      </c>
    </row>
    <row r="815" spans="5:6" x14ac:dyDescent="0.25">
      <c r="E815" s="3">
        <v>42941</v>
      </c>
      <c r="F815">
        <v>339.6</v>
      </c>
    </row>
    <row r="816" spans="5:6" x14ac:dyDescent="0.25">
      <c r="E816" s="3">
        <v>42942</v>
      </c>
      <c r="F816">
        <v>343.85</v>
      </c>
    </row>
    <row r="817" spans="5:6" x14ac:dyDescent="0.25">
      <c r="E817" s="3">
        <v>42943</v>
      </c>
      <c r="F817">
        <v>334.46</v>
      </c>
    </row>
    <row r="818" spans="5:6" x14ac:dyDescent="0.25">
      <c r="E818" s="3">
        <v>42944</v>
      </c>
      <c r="F818">
        <v>335.07</v>
      </c>
    </row>
    <row r="819" spans="5:6" x14ac:dyDescent="0.25">
      <c r="E819" s="3">
        <v>42947</v>
      </c>
      <c r="F819">
        <v>323.47000000000003</v>
      </c>
    </row>
    <row r="820" spans="5:6" x14ac:dyDescent="0.25">
      <c r="E820" s="3">
        <v>42948</v>
      </c>
      <c r="F820">
        <v>319.57</v>
      </c>
    </row>
    <row r="821" spans="5:6" x14ac:dyDescent="0.25">
      <c r="E821" s="3">
        <v>42949</v>
      </c>
      <c r="F821">
        <v>325.89</v>
      </c>
    </row>
    <row r="822" spans="5:6" x14ac:dyDescent="0.25">
      <c r="E822" s="3">
        <v>42950</v>
      </c>
      <c r="F822">
        <v>347.09</v>
      </c>
    </row>
    <row r="823" spans="5:6" x14ac:dyDescent="0.25">
      <c r="E823" s="3">
        <v>42951</v>
      </c>
      <c r="F823">
        <v>356.91</v>
      </c>
    </row>
    <row r="824" spans="5:6" x14ac:dyDescent="0.25">
      <c r="E824" s="3">
        <v>42954</v>
      </c>
      <c r="F824">
        <v>355.17</v>
      </c>
    </row>
    <row r="825" spans="5:6" x14ac:dyDescent="0.25">
      <c r="E825" s="3">
        <v>42955</v>
      </c>
      <c r="F825">
        <v>365.22</v>
      </c>
    </row>
    <row r="826" spans="5:6" x14ac:dyDescent="0.25">
      <c r="E826" s="3">
        <v>42956</v>
      </c>
      <c r="F826">
        <v>363.53</v>
      </c>
    </row>
    <row r="827" spans="5:6" x14ac:dyDescent="0.25">
      <c r="E827" s="3">
        <v>42957</v>
      </c>
      <c r="F827">
        <v>355.4</v>
      </c>
    </row>
    <row r="828" spans="5:6" x14ac:dyDescent="0.25">
      <c r="E828" s="3">
        <v>42958</v>
      </c>
      <c r="F828">
        <v>357.87</v>
      </c>
    </row>
    <row r="829" spans="5:6" x14ac:dyDescent="0.25">
      <c r="E829" s="3">
        <v>42961</v>
      </c>
      <c r="F829">
        <v>363.8</v>
      </c>
    </row>
    <row r="830" spans="5:6" x14ac:dyDescent="0.25">
      <c r="E830" s="3">
        <v>42962</v>
      </c>
      <c r="F830">
        <v>362.33</v>
      </c>
    </row>
    <row r="831" spans="5:6" x14ac:dyDescent="0.25">
      <c r="E831" s="3">
        <v>42963</v>
      </c>
      <c r="F831">
        <v>362.91</v>
      </c>
    </row>
    <row r="832" spans="5:6" x14ac:dyDescent="0.25">
      <c r="E832" s="3">
        <v>42964</v>
      </c>
      <c r="F832">
        <v>351.92</v>
      </c>
    </row>
    <row r="833" spans="5:6" x14ac:dyDescent="0.25">
      <c r="E833" s="3">
        <v>42965</v>
      </c>
      <c r="F833">
        <v>347.46</v>
      </c>
    </row>
    <row r="834" spans="5:6" x14ac:dyDescent="0.25">
      <c r="E834" s="3">
        <v>42968</v>
      </c>
      <c r="F834">
        <v>337.86</v>
      </c>
    </row>
    <row r="835" spans="5:6" x14ac:dyDescent="0.25">
      <c r="E835" s="3">
        <v>42969</v>
      </c>
      <c r="F835">
        <v>341.35</v>
      </c>
    </row>
    <row r="836" spans="5:6" x14ac:dyDescent="0.25">
      <c r="E836" s="3">
        <v>42970</v>
      </c>
      <c r="F836">
        <v>352.77</v>
      </c>
    </row>
    <row r="837" spans="5:6" x14ac:dyDescent="0.25">
      <c r="E837" s="3">
        <v>42971</v>
      </c>
      <c r="F837">
        <v>352.93</v>
      </c>
    </row>
    <row r="838" spans="5:6" x14ac:dyDescent="0.25">
      <c r="E838" s="3">
        <v>42972</v>
      </c>
      <c r="F838">
        <v>348.05</v>
      </c>
    </row>
    <row r="839" spans="5:6" x14ac:dyDescent="0.25">
      <c r="E839" s="3">
        <v>42975</v>
      </c>
      <c r="F839">
        <v>345.66</v>
      </c>
    </row>
    <row r="840" spans="5:6" x14ac:dyDescent="0.25">
      <c r="E840" s="3">
        <v>42976</v>
      </c>
      <c r="F840">
        <v>347.36</v>
      </c>
    </row>
    <row r="841" spans="5:6" x14ac:dyDescent="0.25">
      <c r="E841" s="3">
        <v>42977</v>
      </c>
      <c r="F841">
        <v>353.18</v>
      </c>
    </row>
    <row r="842" spans="5:6" x14ac:dyDescent="0.25">
      <c r="E842" s="3">
        <v>42978</v>
      </c>
      <c r="F842">
        <v>355.9</v>
      </c>
    </row>
    <row r="843" spans="5:6" x14ac:dyDescent="0.25">
      <c r="E843" s="3">
        <v>42979</v>
      </c>
      <c r="F843">
        <v>355.4</v>
      </c>
    </row>
    <row r="844" spans="5:6" x14ac:dyDescent="0.25">
      <c r="E844" s="3">
        <v>42983</v>
      </c>
      <c r="F844">
        <v>349.59</v>
      </c>
    </row>
    <row r="845" spans="5:6" x14ac:dyDescent="0.25">
      <c r="E845" s="3">
        <v>42984</v>
      </c>
      <c r="F845">
        <v>344.53</v>
      </c>
    </row>
    <row r="846" spans="5:6" x14ac:dyDescent="0.25">
      <c r="E846" s="3">
        <v>42985</v>
      </c>
      <c r="F846">
        <v>350.61</v>
      </c>
    </row>
    <row r="847" spans="5:6" x14ac:dyDescent="0.25">
      <c r="E847" s="3">
        <v>42986</v>
      </c>
      <c r="F847">
        <v>343.4</v>
      </c>
    </row>
    <row r="848" spans="5:6" x14ac:dyDescent="0.25">
      <c r="E848" s="3">
        <v>42989</v>
      </c>
      <c r="F848">
        <v>363.69</v>
      </c>
    </row>
    <row r="849" spans="5:6" x14ac:dyDescent="0.25">
      <c r="E849" s="3">
        <v>42990</v>
      </c>
      <c r="F849">
        <v>362.75</v>
      </c>
    </row>
    <row r="850" spans="5:6" x14ac:dyDescent="0.25">
      <c r="E850" s="3">
        <v>42991</v>
      </c>
      <c r="F850">
        <v>366.23</v>
      </c>
    </row>
    <row r="851" spans="5:6" x14ac:dyDescent="0.25">
      <c r="E851" s="3">
        <v>42992</v>
      </c>
      <c r="F851">
        <v>377.64</v>
      </c>
    </row>
    <row r="852" spans="5:6" x14ac:dyDescent="0.25">
      <c r="E852" s="3">
        <v>42993</v>
      </c>
      <c r="F852">
        <v>379.81</v>
      </c>
    </row>
    <row r="853" spans="5:6" x14ac:dyDescent="0.25">
      <c r="E853" s="3">
        <v>42996</v>
      </c>
      <c r="F853">
        <v>385</v>
      </c>
    </row>
    <row r="854" spans="5:6" x14ac:dyDescent="0.25">
      <c r="E854" s="3">
        <v>42997</v>
      </c>
      <c r="F854">
        <v>375.1</v>
      </c>
    </row>
    <row r="855" spans="5:6" x14ac:dyDescent="0.25">
      <c r="E855" s="3">
        <v>42998</v>
      </c>
      <c r="F855">
        <v>373.91</v>
      </c>
    </row>
    <row r="856" spans="5:6" x14ac:dyDescent="0.25">
      <c r="E856" s="3">
        <v>42999</v>
      </c>
      <c r="F856">
        <v>366.48</v>
      </c>
    </row>
    <row r="857" spans="5:6" x14ac:dyDescent="0.25">
      <c r="E857" s="3">
        <v>43000</v>
      </c>
      <c r="F857">
        <v>351.09</v>
      </c>
    </row>
    <row r="858" spans="5:6" x14ac:dyDescent="0.25">
      <c r="E858" s="3">
        <v>43003</v>
      </c>
      <c r="F858">
        <v>344.99</v>
      </c>
    </row>
    <row r="859" spans="5:6" x14ac:dyDescent="0.25">
      <c r="E859" s="3">
        <v>43004</v>
      </c>
      <c r="F859">
        <v>345.25</v>
      </c>
    </row>
    <row r="860" spans="5:6" x14ac:dyDescent="0.25">
      <c r="E860" s="3">
        <v>43005</v>
      </c>
      <c r="F860">
        <v>340.97</v>
      </c>
    </row>
    <row r="861" spans="5:6" x14ac:dyDescent="0.25">
      <c r="E861" s="3">
        <v>43006</v>
      </c>
      <c r="F861">
        <v>339.6</v>
      </c>
    </row>
    <row r="862" spans="5:6" x14ac:dyDescent="0.25">
      <c r="E862" s="3">
        <v>43007</v>
      </c>
      <c r="F862">
        <v>341.1</v>
      </c>
    </row>
    <row r="863" spans="5:6" x14ac:dyDescent="0.25">
      <c r="E863" s="3">
        <v>43010</v>
      </c>
      <c r="F863">
        <v>341.53</v>
      </c>
    </row>
    <row r="864" spans="5:6" x14ac:dyDescent="0.25">
      <c r="E864" s="3">
        <v>43011</v>
      </c>
      <c r="F864">
        <v>348.14</v>
      </c>
    </row>
    <row r="865" spans="5:6" x14ac:dyDescent="0.25">
      <c r="E865" s="3">
        <v>43012</v>
      </c>
      <c r="F865">
        <v>355.01</v>
      </c>
    </row>
    <row r="866" spans="5:6" x14ac:dyDescent="0.25">
      <c r="E866" s="3">
        <v>43013</v>
      </c>
      <c r="F866">
        <v>355.33</v>
      </c>
    </row>
    <row r="867" spans="5:6" x14ac:dyDescent="0.25">
      <c r="E867" s="3">
        <v>43014</v>
      </c>
      <c r="F867">
        <v>356.88</v>
      </c>
    </row>
    <row r="868" spans="5:6" x14ac:dyDescent="0.25">
      <c r="E868" s="3">
        <v>43017</v>
      </c>
      <c r="F868">
        <v>342.94</v>
      </c>
    </row>
    <row r="869" spans="5:6" x14ac:dyDescent="0.25">
      <c r="E869" s="3">
        <v>43018</v>
      </c>
      <c r="F869">
        <v>355.59</v>
      </c>
    </row>
    <row r="870" spans="5:6" x14ac:dyDescent="0.25">
      <c r="E870" s="3">
        <v>43019</v>
      </c>
      <c r="F870">
        <v>354.6</v>
      </c>
    </row>
    <row r="871" spans="5:6" x14ac:dyDescent="0.25">
      <c r="E871" s="3">
        <v>43020</v>
      </c>
      <c r="F871">
        <v>355.68</v>
      </c>
    </row>
    <row r="872" spans="5:6" x14ac:dyDescent="0.25">
      <c r="E872" s="3">
        <v>43021</v>
      </c>
      <c r="F872">
        <v>355.57</v>
      </c>
    </row>
    <row r="873" spans="5:6" x14ac:dyDescent="0.25">
      <c r="E873" s="3">
        <v>43024</v>
      </c>
      <c r="F873">
        <v>350.6</v>
      </c>
    </row>
    <row r="874" spans="5:6" x14ac:dyDescent="0.25">
      <c r="E874" s="3">
        <v>43025</v>
      </c>
      <c r="F874">
        <v>355.75</v>
      </c>
    </row>
    <row r="875" spans="5:6" x14ac:dyDescent="0.25">
      <c r="E875" s="3">
        <v>43026</v>
      </c>
      <c r="F875">
        <v>359.65</v>
      </c>
    </row>
    <row r="876" spans="5:6" x14ac:dyDescent="0.25">
      <c r="E876" s="3">
        <v>43027</v>
      </c>
      <c r="F876">
        <v>351.81</v>
      </c>
    </row>
    <row r="877" spans="5:6" x14ac:dyDescent="0.25">
      <c r="E877" s="3">
        <v>43028</v>
      </c>
      <c r="F877">
        <v>345.1</v>
      </c>
    </row>
    <row r="878" spans="5:6" x14ac:dyDescent="0.25">
      <c r="E878" s="3">
        <v>43031</v>
      </c>
      <c r="F878">
        <v>337.02</v>
      </c>
    </row>
    <row r="879" spans="5:6" x14ac:dyDescent="0.25">
      <c r="E879" s="3">
        <v>43032</v>
      </c>
      <c r="F879">
        <v>337.34</v>
      </c>
    </row>
    <row r="880" spans="5:6" x14ac:dyDescent="0.25">
      <c r="E880" s="3">
        <v>43033</v>
      </c>
      <c r="F880">
        <v>325.83999999999997</v>
      </c>
    </row>
    <row r="881" spans="5:6" x14ac:dyDescent="0.25">
      <c r="E881" s="3">
        <v>43034</v>
      </c>
      <c r="F881">
        <v>326.17</v>
      </c>
    </row>
    <row r="882" spans="5:6" x14ac:dyDescent="0.25">
      <c r="E882" s="3">
        <v>43035</v>
      </c>
      <c r="F882">
        <v>320.87</v>
      </c>
    </row>
    <row r="883" spans="5:6" x14ac:dyDescent="0.25">
      <c r="E883" s="3">
        <v>43038</v>
      </c>
      <c r="F883">
        <v>320.08</v>
      </c>
    </row>
    <row r="884" spans="5:6" x14ac:dyDescent="0.25">
      <c r="E884" s="3">
        <v>43039</v>
      </c>
      <c r="F884">
        <v>331.53</v>
      </c>
    </row>
    <row r="885" spans="5:6" x14ac:dyDescent="0.25">
      <c r="E885" s="3">
        <v>43040</v>
      </c>
      <c r="F885">
        <v>321.08</v>
      </c>
    </row>
    <row r="886" spans="5:6" x14ac:dyDescent="0.25">
      <c r="E886" s="3">
        <v>43041</v>
      </c>
      <c r="F886">
        <v>299.26</v>
      </c>
    </row>
    <row r="887" spans="5:6" x14ac:dyDescent="0.25">
      <c r="E887" s="3">
        <v>43042</v>
      </c>
      <c r="F887">
        <v>306.08999999999997</v>
      </c>
    </row>
    <row r="888" spans="5:6" x14ac:dyDescent="0.25">
      <c r="E888" s="3">
        <v>43045</v>
      </c>
      <c r="F888">
        <v>302.77999999999997</v>
      </c>
    </row>
    <row r="889" spans="5:6" x14ac:dyDescent="0.25">
      <c r="E889" s="3">
        <v>43046</v>
      </c>
      <c r="F889">
        <v>306.05</v>
      </c>
    </row>
    <row r="890" spans="5:6" x14ac:dyDescent="0.25">
      <c r="E890" s="3">
        <v>43047</v>
      </c>
      <c r="F890">
        <v>304.39</v>
      </c>
    </row>
    <row r="891" spans="5:6" x14ac:dyDescent="0.25">
      <c r="E891" s="3">
        <v>43048</v>
      </c>
      <c r="F891">
        <v>302.99</v>
      </c>
    </row>
    <row r="892" spans="5:6" x14ac:dyDescent="0.25">
      <c r="E892" s="3">
        <v>43049</v>
      </c>
      <c r="F892">
        <v>302.99</v>
      </c>
    </row>
    <row r="893" spans="5:6" x14ac:dyDescent="0.25">
      <c r="E893" s="3">
        <v>43052</v>
      </c>
      <c r="F893">
        <v>315.39999999999998</v>
      </c>
    </row>
    <row r="894" spans="5:6" x14ac:dyDescent="0.25">
      <c r="E894" s="3">
        <v>43053</v>
      </c>
      <c r="F894">
        <v>308.7</v>
      </c>
    </row>
    <row r="895" spans="5:6" x14ac:dyDescent="0.25">
      <c r="E895" s="3">
        <v>43054</v>
      </c>
      <c r="F895">
        <v>311.3</v>
      </c>
    </row>
    <row r="896" spans="5:6" x14ac:dyDescent="0.25">
      <c r="E896" s="3">
        <v>43055</v>
      </c>
      <c r="F896">
        <v>312.5</v>
      </c>
    </row>
    <row r="897" spans="5:6" x14ac:dyDescent="0.25">
      <c r="E897" s="3">
        <v>43056</v>
      </c>
      <c r="F897">
        <v>315.05</v>
      </c>
    </row>
    <row r="898" spans="5:6" x14ac:dyDescent="0.25">
      <c r="E898" s="3">
        <v>43059</v>
      </c>
      <c r="F898">
        <v>308.74</v>
      </c>
    </row>
    <row r="899" spans="5:6" x14ac:dyDescent="0.25">
      <c r="E899" s="3">
        <v>43060</v>
      </c>
      <c r="F899">
        <v>317.81</v>
      </c>
    </row>
    <row r="900" spans="5:6" x14ac:dyDescent="0.25">
      <c r="E900" s="3">
        <v>43061</v>
      </c>
      <c r="F900">
        <v>312.60000000000002</v>
      </c>
    </row>
    <row r="901" spans="5:6" x14ac:dyDescent="0.25">
      <c r="E901" s="3">
        <v>43063</v>
      </c>
      <c r="F901">
        <v>315.55</v>
      </c>
    </row>
    <row r="902" spans="5:6" x14ac:dyDescent="0.25">
      <c r="E902" s="3">
        <v>43066</v>
      </c>
      <c r="F902">
        <v>316.81</v>
      </c>
    </row>
    <row r="903" spans="5:6" x14ac:dyDescent="0.25">
      <c r="E903" s="3">
        <v>43067</v>
      </c>
      <c r="F903">
        <v>317.55</v>
      </c>
    </row>
    <row r="904" spans="5:6" x14ac:dyDescent="0.25">
      <c r="E904" s="3">
        <v>43068</v>
      </c>
      <c r="F904">
        <v>307.54000000000002</v>
      </c>
    </row>
    <row r="905" spans="5:6" x14ac:dyDescent="0.25">
      <c r="E905" s="3">
        <v>43069</v>
      </c>
      <c r="F905">
        <v>308.85000000000002</v>
      </c>
    </row>
    <row r="906" spans="5:6" x14ac:dyDescent="0.25">
      <c r="E906" s="3">
        <v>43070</v>
      </c>
      <c r="F906">
        <v>306.52999999999997</v>
      </c>
    </row>
    <row r="907" spans="5:6" x14ac:dyDescent="0.25">
      <c r="E907" s="3">
        <v>43073</v>
      </c>
      <c r="F907">
        <v>305.2</v>
      </c>
    </row>
    <row r="908" spans="5:6" x14ac:dyDescent="0.25">
      <c r="E908" s="3">
        <v>43074</v>
      </c>
      <c r="F908">
        <v>303.7</v>
      </c>
    </row>
    <row r="909" spans="5:6" x14ac:dyDescent="0.25">
      <c r="E909" s="3">
        <v>43075</v>
      </c>
      <c r="F909">
        <v>313.26</v>
      </c>
    </row>
    <row r="910" spans="5:6" x14ac:dyDescent="0.25">
      <c r="E910" s="3">
        <v>43076</v>
      </c>
      <c r="F910">
        <v>311.24</v>
      </c>
    </row>
    <row r="911" spans="5:6" x14ac:dyDescent="0.25">
      <c r="E911" s="3">
        <v>43077</v>
      </c>
      <c r="F911">
        <v>315.13</v>
      </c>
    </row>
    <row r="912" spans="5:6" x14ac:dyDescent="0.25">
      <c r="E912" s="3">
        <v>43080</v>
      </c>
      <c r="F912">
        <v>328.91</v>
      </c>
    </row>
    <row r="913" spans="5:6" x14ac:dyDescent="0.25">
      <c r="E913" s="3">
        <v>43081</v>
      </c>
      <c r="F913">
        <v>341.03</v>
      </c>
    </row>
    <row r="914" spans="5:6" x14ac:dyDescent="0.25">
      <c r="E914" s="3">
        <v>43082</v>
      </c>
      <c r="F914">
        <v>339.03</v>
      </c>
    </row>
    <row r="915" spans="5:6" x14ac:dyDescent="0.25">
      <c r="E915" s="3">
        <v>43083</v>
      </c>
      <c r="F915">
        <v>337.89</v>
      </c>
    </row>
    <row r="916" spans="5:6" x14ac:dyDescent="0.25">
      <c r="E916" s="3">
        <v>43084</v>
      </c>
      <c r="F916">
        <v>343.45</v>
      </c>
    </row>
    <row r="917" spans="5:6" x14ac:dyDescent="0.25">
      <c r="E917" s="3">
        <v>43087</v>
      </c>
      <c r="F917">
        <v>338.87</v>
      </c>
    </row>
    <row r="918" spans="5:6" x14ac:dyDescent="0.25">
      <c r="E918" s="3">
        <v>43088</v>
      </c>
      <c r="F918">
        <v>331.1</v>
      </c>
    </row>
    <row r="919" spans="5:6" x14ac:dyDescent="0.25">
      <c r="E919" s="3">
        <v>43089</v>
      </c>
      <c r="F919">
        <v>328.98</v>
      </c>
    </row>
    <row r="920" spans="5:6" x14ac:dyDescent="0.25">
      <c r="E920" s="3">
        <v>43090</v>
      </c>
      <c r="F920">
        <v>331.66</v>
      </c>
    </row>
    <row r="921" spans="5:6" x14ac:dyDescent="0.25">
      <c r="E921" s="3">
        <v>43091</v>
      </c>
      <c r="F921">
        <v>325.2</v>
      </c>
    </row>
    <row r="922" spans="5:6" x14ac:dyDescent="0.25">
      <c r="E922" s="3">
        <v>43095</v>
      </c>
      <c r="F922">
        <v>317.29000000000002</v>
      </c>
    </row>
    <row r="923" spans="5:6" x14ac:dyDescent="0.25">
      <c r="E923" s="3">
        <v>43096</v>
      </c>
      <c r="F923">
        <v>311.64</v>
      </c>
    </row>
    <row r="924" spans="5:6" x14ac:dyDescent="0.25">
      <c r="E924" s="3">
        <v>43097</v>
      </c>
      <c r="F924">
        <v>315.36</v>
      </c>
    </row>
    <row r="925" spans="5:6" x14ac:dyDescent="0.25">
      <c r="E925" s="3">
        <v>43098</v>
      </c>
      <c r="F925">
        <v>311.35000000000002</v>
      </c>
    </row>
    <row r="926" spans="5:6" x14ac:dyDescent="0.25">
      <c r="E926" s="3">
        <v>43102</v>
      </c>
      <c r="F926">
        <v>320.52999999999997</v>
      </c>
    </row>
    <row r="927" spans="5:6" x14ac:dyDescent="0.25">
      <c r="E927" s="3">
        <v>43103</v>
      </c>
      <c r="F927">
        <v>317.25</v>
      </c>
    </row>
    <row r="928" spans="5:6" x14ac:dyDescent="0.25">
      <c r="E928" s="3">
        <v>43104</v>
      </c>
      <c r="F928">
        <v>314.62</v>
      </c>
    </row>
    <row r="929" spans="5:6" x14ac:dyDescent="0.25">
      <c r="E929" s="3">
        <v>43105</v>
      </c>
      <c r="F929">
        <v>316.58</v>
      </c>
    </row>
    <row r="930" spans="5:6" x14ac:dyDescent="0.25">
      <c r="E930" s="3">
        <v>43108</v>
      </c>
      <c r="F930">
        <v>336.41</v>
      </c>
    </row>
    <row r="931" spans="5:6" x14ac:dyDescent="0.25">
      <c r="E931" s="3">
        <v>43109</v>
      </c>
      <c r="F931">
        <v>333.69</v>
      </c>
    </row>
    <row r="932" spans="5:6" x14ac:dyDescent="0.25">
      <c r="E932" s="3">
        <v>43110</v>
      </c>
      <c r="F932">
        <v>334.8</v>
      </c>
    </row>
    <row r="933" spans="5:6" x14ac:dyDescent="0.25">
      <c r="E933" s="3">
        <v>43111</v>
      </c>
      <c r="F933">
        <v>337.95</v>
      </c>
    </row>
    <row r="934" spans="5:6" x14ac:dyDescent="0.25">
      <c r="E934" s="3">
        <v>43112</v>
      </c>
      <c r="F934">
        <v>336.22</v>
      </c>
    </row>
    <row r="935" spans="5:6" x14ac:dyDescent="0.25">
      <c r="E935" s="3">
        <v>43116</v>
      </c>
      <c r="F935">
        <v>340.06</v>
      </c>
    </row>
    <row r="936" spans="5:6" x14ac:dyDescent="0.25">
      <c r="E936" s="3">
        <v>43117</v>
      </c>
      <c r="F936">
        <v>347.16</v>
      </c>
    </row>
    <row r="937" spans="5:6" x14ac:dyDescent="0.25">
      <c r="E937" s="3">
        <v>43118</v>
      </c>
      <c r="F937">
        <v>344.57</v>
      </c>
    </row>
    <row r="938" spans="5:6" x14ac:dyDescent="0.25">
      <c r="E938" s="3">
        <v>43119</v>
      </c>
      <c r="F938">
        <v>350.02</v>
      </c>
    </row>
    <row r="939" spans="5:6" x14ac:dyDescent="0.25">
      <c r="E939" s="3">
        <v>43122</v>
      </c>
      <c r="F939">
        <v>351.56</v>
      </c>
    </row>
    <row r="940" spans="5:6" x14ac:dyDescent="0.25">
      <c r="E940" s="3">
        <v>43123</v>
      </c>
      <c r="F940">
        <v>352.79</v>
      </c>
    </row>
    <row r="941" spans="5:6" x14ac:dyDescent="0.25">
      <c r="E941" s="3">
        <v>43124</v>
      </c>
      <c r="F941">
        <v>345.89</v>
      </c>
    </row>
    <row r="942" spans="5:6" x14ac:dyDescent="0.25">
      <c r="E942" s="3">
        <v>43125</v>
      </c>
      <c r="F942">
        <v>337.64</v>
      </c>
    </row>
    <row r="943" spans="5:6" x14ac:dyDescent="0.25">
      <c r="E943" s="3">
        <v>43126</v>
      </c>
      <c r="F943">
        <v>342.85</v>
      </c>
    </row>
    <row r="944" spans="5:6" x14ac:dyDescent="0.25">
      <c r="E944" s="3">
        <v>43129</v>
      </c>
      <c r="F944">
        <v>349.53</v>
      </c>
    </row>
    <row r="945" spans="5:6" x14ac:dyDescent="0.25">
      <c r="E945" s="3">
        <v>43130</v>
      </c>
      <c r="F945">
        <v>345.82</v>
      </c>
    </row>
    <row r="946" spans="5:6" x14ac:dyDescent="0.25">
      <c r="E946" s="3">
        <v>43131</v>
      </c>
      <c r="F946">
        <v>354.31</v>
      </c>
    </row>
    <row r="947" spans="5:6" x14ac:dyDescent="0.25">
      <c r="E947" s="3">
        <v>43132</v>
      </c>
      <c r="F947">
        <v>349.25</v>
      </c>
    </row>
    <row r="948" spans="5:6" x14ac:dyDescent="0.25">
      <c r="E948" s="3">
        <v>43133</v>
      </c>
      <c r="F948">
        <v>343.75</v>
      </c>
    </row>
    <row r="949" spans="5:6" x14ac:dyDescent="0.25">
      <c r="E949" s="3">
        <v>43136</v>
      </c>
      <c r="F949">
        <v>333.13</v>
      </c>
    </row>
    <row r="950" spans="5:6" x14ac:dyDescent="0.25">
      <c r="E950" s="3">
        <v>43137</v>
      </c>
      <c r="F950">
        <v>333.97</v>
      </c>
    </row>
    <row r="951" spans="5:6" x14ac:dyDescent="0.25">
      <c r="E951" s="3">
        <v>43138</v>
      </c>
      <c r="F951">
        <v>345</v>
      </c>
    </row>
    <row r="952" spans="5:6" x14ac:dyDescent="0.25">
      <c r="E952" s="3">
        <v>43139</v>
      </c>
      <c r="F952">
        <v>315.23</v>
      </c>
    </row>
    <row r="953" spans="5:6" x14ac:dyDescent="0.25">
      <c r="E953" s="3">
        <v>43140</v>
      </c>
      <c r="F953">
        <v>310.42</v>
      </c>
    </row>
    <row r="954" spans="5:6" x14ac:dyDescent="0.25">
      <c r="E954" s="3">
        <v>43143</v>
      </c>
      <c r="F954">
        <v>315.73</v>
      </c>
    </row>
    <row r="955" spans="5:6" x14ac:dyDescent="0.25">
      <c r="E955" s="3">
        <v>43144</v>
      </c>
      <c r="F955">
        <v>323.66000000000003</v>
      </c>
    </row>
    <row r="956" spans="5:6" x14ac:dyDescent="0.25">
      <c r="E956" s="3">
        <v>43145</v>
      </c>
      <c r="F956">
        <v>322.31</v>
      </c>
    </row>
    <row r="957" spans="5:6" x14ac:dyDescent="0.25">
      <c r="E957" s="3">
        <v>43146</v>
      </c>
      <c r="F957">
        <v>334.065</v>
      </c>
    </row>
    <row r="958" spans="5:6" x14ac:dyDescent="0.25">
      <c r="E958" s="3">
        <v>43147</v>
      </c>
      <c r="F958">
        <v>335.49</v>
      </c>
    </row>
    <row r="959" spans="5:6" x14ac:dyDescent="0.25">
      <c r="E959" s="3">
        <v>43151</v>
      </c>
      <c r="F959">
        <v>334.77</v>
      </c>
    </row>
    <row r="960" spans="5:6" x14ac:dyDescent="0.25">
      <c r="E960" s="3">
        <v>43152</v>
      </c>
      <c r="F960">
        <v>333.3</v>
      </c>
    </row>
    <row r="961" spans="5:6" x14ac:dyDescent="0.25">
      <c r="E961" s="3">
        <v>43153</v>
      </c>
      <c r="F961">
        <v>346.17</v>
      </c>
    </row>
    <row r="962" spans="5:6" x14ac:dyDescent="0.25">
      <c r="E962" s="3">
        <v>43154</v>
      </c>
      <c r="F962">
        <v>352.05</v>
      </c>
    </row>
    <row r="963" spans="5:6" x14ac:dyDescent="0.25">
      <c r="E963" s="3">
        <v>43157</v>
      </c>
      <c r="F963">
        <v>357.42</v>
      </c>
    </row>
    <row r="964" spans="5:6" x14ac:dyDescent="0.25">
      <c r="E964" s="3">
        <v>43158</v>
      </c>
      <c r="F964">
        <v>350.99</v>
      </c>
    </row>
    <row r="965" spans="5:6" x14ac:dyDescent="0.25">
      <c r="E965" s="3">
        <v>43159</v>
      </c>
      <c r="F965">
        <v>343.06</v>
      </c>
    </row>
    <row r="966" spans="5:6" x14ac:dyDescent="0.25">
      <c r="E966" s="3">
        <v>43160</v>
      </c>
      <c r="F966">
        <v>330.93</v>
      </c>
    </row>
    <row r="967" spans="5:6" x14ac:dyDescent="0.25">
      <c r="E967" s="3">
        <v>43161</v>
      </c>
      <c r="F967">
        <v>335.12</v>
      </c>
    </row>
    <row r="968" spans="5:6" x14ac:dyDescent="0.25">
      <c r="E968" s="3">
        <v>43164</v>
      </c>
      <c r="F968">
        <v>333.35</v>
      </c>
    </row>
    <row r="969" spans="5:6" x14ac:dyDescent="0.25">
      <c r="E969" s="3">
        <v>43165</v>
      </c>
      <c r="F969">
        <v>328.2</v>
      </c>
    </row>
    <row r="970" spans="5:6" x14ac:dyDescent="0.25">
      <c r="E970" s="3">
        <v>43166</v>
      </c>
      <c r="F970">
        <v>332.3</v>
      </c>
    </row>
    <row r="971" spans="5:6" x14ac:dyDescent="0.25">
      <c r="E971" s="3">
        <v>43167</v>
      </c>
      <c r="F971">
        <v>329.1</v>
      </c>
    </row>
    <row r="972" spans="5:6" x14ac:dyDescent="0.25">
      <c r="E972" s="3">
        <v>43168</v>
      </c>
      <c r="F972">
        <v>327.17</v>
      </c>
    </row>
    <row r="973" spans="5:6" x14ac:dyDescent="0.25">
      <c r="E973" s="3">
        <v>43171</v>
      </c>
      <c r="F973">
        <v>345.51</v>
      </c>
    </row>
    <row r="974" spans="5:6" x14ac:dyDescent="0.25">
      <c r="E974" s="3">
        <v>43172</v>
      </c>
      <c r="F974">
        <v>341.84</v>
      </c>
    </row>
    <row r="975" spans="5:6" x14ac:dyDescent="0.25">
      <c r="E975" s="3">
        <v>43173</v>
      </c>
      <c r="F975">
        <v>326.63</v>
      </c>
    </row>
    <row r="976" spans="5:6" x14ac:dyDescent="0.25">
      <c r="E976" s="3">
        <v>43174</v>
      </c>
      <c r="F976">
        <v>325.60000000000002</v>
      </c>
    </row>
    <row r="977" spans="5:6" x14ac:dyDescent="0.25">
      <c r="E977" s="3">
        <v>43175</v>
      </c>
      <c r="F977">
        <v>321.35000000000002</v>
      </c>
    </row>
    <row r="978" spans="5:6" x14ac:dyDescent="0.25">
      <c r="E978" s="3">
        <v>43178</v>
      </c>
      <c r="F978">
        <v>313.56</v>
      </c>
    </row>
    <row r="979" spans="5:6" x14ac:dyDescent="0.25">
      <c r="E979" s="3">
        <v>43179</v>
      </c>
      <c r="F979">
        <v>310.55</v>
      </c>
    </row>
    <row r="980" spans="5:6" x14ac:dyDescent="0.25">
      <c r="E980" s="3">
        <v>43180</v>
      </c>
      <c r="F980">
        <v>316.52999999999997</v>
      </c>
    </row>
    <row r="981" spans="5:6" x14ac:dyDescent="0.25">
      <c r="E981" s="3">
        <v>43181</v>
      </c>
      <c r="F981">
        <v>309.10000000000002</v>
      </c>
    </row>
    <row r="982" spans="5:6" x14ac:dyDescent="0.25">
      <c r="E982" s="3">
        <v>43182</v>
      </c>
      <c r="F982">
        <v>301.54000000000002</v>
      </c>
    </row>
    <row r="983" spans="5:6" x14ac:dyDescent="0.25">
      <c r="E983" s="3">
        <v>43185</v>
      </c>
      <c r="F983">
        <v>304.18</v>
      </c>
    </row>
    <row r="984" spans="5:6" x14ac:dyDescent="0.25">
      <c r="E984" s="3">
        <v>43186</v>
      </c>
      <c r="F984">
        <v>279.18</v>
      </c>
    </row>
    <row r="985" spans="5:6" x14ac:dyDescent="0.25">
      <c r="E985" s="3">
        <v>43187</v>
      </c>
      <c r="F985">
        <v>257.77999999999997</v>
      </c>
    </row>
    <row r="986" spans="5:6" x14ac:dyDescent="0.25">
      <c r="E986" s="3">
        <v>43188</v>
      </c>
      <c r="F986">
        <v>266.13</v>
      </c>
    </row>
    <row r="987" spans="5:6" x14ac:dyDescent="0.25">
      <c r="E987" s="3">
        <v>43192</v>
      </c>
      <c r="F987">
        <v>252.48</v>
      </c>
    </row>
    <row r="988" spans="5:6" x14ac:dyDescent="0.25">
      <c r="E988" s="3">
        <v>43193</v>
      </c>
      <c r="F988">
        <v>267.52999999999997</v>
      </c>
    </row>
    <row r="989" spans="5:6" x14ac:dyDescent="0.25">
      <c r="E989" s="3">
        <v>43194</v>
      </c>
      <c r="F989">
        <v>286.94</v>
      </c>
    </row>
    <row r="990" spans="5:6" x14ac:dyDescent="0.25">
      <c r="E990" s="3">
        <v>43195</v>
      </c>
      <c r="F990">
        <v>305.72000000000003</v>
      </c>
    </row>
    <row r="991" spans="5:6" x14ac:dyDescent="0.25">
      <c r="E991" s="3">
        <v>43196</v>
      </c>
      <c r="F991">
        <v>299.3</v>
      </c>
    </row>
    <row r="992" spans="5:6" x14ac:dyDescent="0.25">
      <c r="E992" s="3">
        <v>43199</v>
      </c>
      <c r="F992">
        <v>289.66000000000003</v>
      </c>
    </row>
    <row r="993" spans="5:6" x14ac:dyDescent="0.25">
      <c r="E993" s="3">
        <v>43200</v>
      </c>
      <c r="F993">
        <v>304.7</v>
      </c>
    </row>
    <row r="994" spans="5:6" x14ac:dyDescent="0.25">
      <c r="E994" s="3">
        <v>43201</v>
      </c>
      <c r="F994">
        <v>300.93</v>
      </c>
    </row>
    <row r="995" spans="5:6" x14ac:dyDescent="0.25">
      <c r="E995" s="3">
        <v>43202</v>
      </c>
      <c r="F995">
        <v>294.08</v>
      </c>
    </row>
    <row r="996" spans="5:6" x14ac:dyDescent="0.25">
      <c r="E996" s="3">
        <v>43203</v>
      </c>
      <c r="F996">
        <v>300.33999999999997</v>
      </c>
    </row>
    <row r="997" spans="5:6" x14ac:dyDescent="0.25">
      <c r="E997" s="3">
        <v>43206</v>
      </c>
      <c r="F997">
        <v>291.20999999999998</v>
      </c>
    </row>
    <row r="998" spans="5:6" x14ac:dyDescent="0.25">
      <c r="E998" s="3">
        <v>43207</v>
      </c>
      <c r="F998">
        <v>287.69</v>
      </c>
    </row>
    <row r="999" spans="5:6" x14ac:dyDescent="0.25">
      <c r="E999" s="3">
        <v>43208</v>
      </c>
      <c r="F999">
        <v>293.35000000000002</v>
      </c>
    </row>
    <row r="1000" spans="5:6" x14ac:dyDescent="0.25">
      <c r="E1000" s="3">
        <v>43209</v>
      </c>
      <c r="F1000">
        <v>300.08</v>
      </c>
    </row>
    <row r="1001" spans="5:6" x14ac:dyDescent="0.25">
      <c r="E1001" s="3">
        <v>43210</v>
      </c>
      <c r="F1001">
        <v>290.24</v>
      </c>
    </row>
    <row r="1002" spans="5:6" x14ac:dyDescent="0.25">
      <c r="E1002" s="3">
        <v>43213</v>
      </c>
      <c r="F1002">
        <v>283.37</v>
      </c>
    </row>
    <row r="1003" spans="5:6" x14ac:dyDescent="0.25">
      <c r="E1003" s="3">
        <v>43214</v>
      </c>
      <c r="F1003">
        <v>283.45999999999998</v>
      </c>
    </row>
    <row r="1004" spans="5:6" x14ac:dyDescent="0.25">
      <c r="E1004" s="3">
        <v>43215</v>
      </c>
      <c r="F1004">
        <v>280.69</v>
      </c>
    </row>
    <row r="1005" spans="5:6" x14ac:dyDescent="0.25">
      <c r="E1005" s="3">
        <v>43216</v>
      </c>
      <c r="F1005">
        <v>285.48</v>
      </c>
    </row>
    <row r="1006" spans="5:6" x14ac:dyDescent="0.25">
      <c r="E1006" s="3">
        <v>43217</v>
      </c>
      <c r="F1006">
        <v>294.07499999999999</v>
      </c>
    </row>
    <row r="1007" spans="5:6" x14ac:dyDescent="0.25">
      <c r="E1007" s="3">
        <v>43220</v>
      </c>
      <c r="F1007">
        <v>293.89999999999998</v>
      </c>
    </row>
    <row r="1008" spans="5:6" x14ac:dyDescent="0.25">
      <c r="E1008" s="3">
        <v>43221</v>
      </c>
      <c r="F1008">
        <v>299.92</v>
      </c>
    </row>
    <row r="1009" spans="5:6" x14ac:dyDescent="0.25">
      <c r="E1009" s="3">
        <v>43222</v>
      </c>
      <c r="F1009">
        <v>301.14999999999998</v>
      </c>
    </row>
    <row r="1010" spans="5:6" x14ac:dyDescent="0.25">
      <c r="E1010" s="3">
        <v>43223</v>
      </c>
      <c r="F1010">
        <v>284.45</v>
      </c>
    </row>
    <row r="1011" spans="5:6" x14ac:dyDescent="0.25">
      <c r="E1011" s="3">
        <v>43224</v>
      </c>
      <c r="F1011">
        <v>294.08999999999997</v>
      </c>
    </row>
    <row r="1012" spans="5:6" x14ac:dyDescent="0.25">
      <c r="E1012" s="3">
        <v>43227</v>
      </c>
      <c r="F1012">
        <v>302.77</v>
      </c>
    </row>
    <row r="1013" spans="5:6" x14ac:dyDescent="0.25">
      <c r="E1013" s="3">
        <v>43228</v>
      </c>
      <c r="F1013">
        <v>301.97000000000003</v>
      </c>
    </row>
    <row r="1014" spans="5:6" x14ac:dyDescent="0.25">
      <c r="E1014" s="3">
        <v>43229</v>
      </c>
      <c r="F1014">
        <v>306.85000000000002</v>
      </c>
    </row>
    <row r="1015" spans="5:6" x14ac:dyDescent="0.25">
      <c r="E1015" s="3">
        <v>43230</v>
      </c>
      <c r="F1015">
        <v>305.02</v>
      </c>
    </row>
    <row r="1016" spans="5:6" x14ac:dyDescent="0.25">
      <c r="E1016" s="3">
        <v>43231</v>
      </c>
      <c r="F1016">
        <v>301.06</v>
      </c>
    </row>
    <row r="1017" spans="5:6" x14ac:dyDescent="0.25">
      <c r="E1017" s="3">
        <v>43234</v>
      </c>
      <c r="F1017">
        <v>291.97000000000003</v>
      </c>
    </row>
    <row r="1018" spans="5:6" x14ac:dyDescent="0.25">
      <c r="E1018" s="3">
        <v>43235</v>
      </c>
      <c r="F1018">
        <v>284.18</v>
      </c>
    </row>
    <row r="1019" spans="5:6" x14ac:dyDescent="0.25">
      <c r="E1019" s="3">
        <v>43236</v>
      </c>
      <c r="F1019">
        <v>286.48</v>
      </c>
    </row>
    <row r="1020" spans="5:6" x14ac:dyDescent="0.25">
      <c r="E1020" s="3">
        <v>43237</v>
      </c>
      <c r="F1020">
        <v>284.54000000000002</v>
      </c>
    </row>
    <row r="1021" spans="5:6" x14ac:dyDescent="0.25">
      <c r="E1021" s="3">
        <v>43238</v>
      </c>
      <c r="F1021">
        <v>276.82</v>
      </c>
    </row>
    <row r="1022" spans="5:6" x14ac:dyDescent="0.25">
      <c r="E1022" s="3">
        <v>43241</v>
      </c>
      <c r="F1022">
        <v>284.49</v>
      </c>
    </row>
    <row r="1023" spans="5:6" x14ac:dyDescent="0.25">
      <c r="E1023" s="3">
        <v>43242</v>
      </c>
      <c r="F1023">
        <v>275.01</v>
      </c>
    </row>
    <row r="1024" spans="5:6" x14ac:dyDescent="0.25">
      <c r="E1024" s="3">
        <v>43243</v>
      </c>
      <c r="F1024">
        <v>279.07</v>
      </c>
    </row>
    <row r="1025" spans="5:6" x14ac:dyDescent="0.25">
      <c r="E1025" s="3">
        <v>43244</v>
      </c>
      <c r="F1025">
        <v>277.85000000000002</v>
      </c>
    </row>
    <row r="1026" spans="5:6" x14ac:dyDescent="0.25">
      <c r="E1026" s="3">
        <v>43245</v>
      </c>
      <c r="F1026">
        <v>278.85000000000002</v>
      </c>
    </row>
    <row r="1027" spans="5:6" x14ac:dyDescent="0.25">
      <c r="E1027" s="3">
        <v>43249</v>
      </c>
      <c r="F1027">
        <v>283.76</v>
      </c>
    </row>
    <row r="1028" spans="5:6" x14ac:dyDescent="0.25">
      <c r="E1028" s="3">
        <v>43250</v>
      </c>
      <c r="F1028">
        <v>291.72000000000003</v>
      </c>
    </row>
    <row r="1029" spans="5:6" x14ac:dyDescent="0.25">
      <c r="E1029" s="3">
        <v>43251</v>
      </c>
      <c r="F1029">
        <v>284.73</v>
      </c>
    </row>
    <row r="1030" spans="5:6" x14ac:dyDescent="0.25">
      <c r="E1030" s="3">
        <v>43252</v>
      </c>
      <c r="F1030">
        <v>291.82</v>
      </c>
    </row>
    <row r="1031" spans="5:6" x14ac:dyDescent="0.25">
      <c r="E1031" s="3">
        <v>43255</v>
      </c>
      <c r="F1031">
        <v>296.74</v>
      </c>
    </row>
    <row r="1032" spans="5:6" x14ac:dyDescent="0.25">
      <c r="E1032" s="3">
        <v>43256</v>
      </c>
      <c r="F1032">
        <v>291.13</v>
      </c>
    </row>
    <row r="1033" spans="5:6" x14ac:dyDescent="0.25">
      <c r="E1033" s="3">
        <v>43257</v>
      </c>
      <c r="F1033">
        <v>319.5</v>
      </c>
    </row>
    <row r="1034" spans="5:6" x14ac:dyDescent="0.25">
      <c r="E1034" s="3">
        <v>43258</v>
      </c>
      <c r="F1034">
        <v>316.08999999999997</v>
      </c>
    </row>
    <row r="1035" spans="5:6" x14ac:dyDescent="0.25">
      <c r="E1035" s="3">
        <v>43259</v>
      </c>
      <c r="F1035">
        <v>317.66000000000003</v>
      </c>
    </row>
    <row r="1036" spans="5:6" x14ac:dyDescent="0.25">
      <c r="E1036" s="3">
        <v>43262</v>
      </c>
      <c r="F1036">
        <v>332.1</v>
      </c>
    </row>
    <row r="1037" spans="5:6" x14ac:dyDescent="0.25">
      <c r="E1037" s="3">
        <v>43263</v>
      </c>
      <c r="F1037">
        <v>342.77</v>
      </c>
    </row>
    <row r="1038" spans="5:6" x14ac:dyDescent="0.25">
      <c r="E1038" s="3">
        <v>43264</v>
      </c>
      <c r="F1038">
        <v>344.78</v>
      </c>
    </row>
    <row r="1039" spans="5:6" x14ac:dyDescent="0.25">
      <c r="E1039" s="3">
        <v>43265</v>
      </c>
      <c r="F1039">
        <v>357.72</v>
      </c>
    </row>
    <row r="1040" spans="5:6" x14ac:dyDescent="0.25">
      <c r="E1040" s="3">
        <v>43266</v>
      </c>
      <c r="F1040">
        <v>358.17</v>
      </c>
    </row>
    <row r="1041" spans="5:6" x14ac:dyDescent="0.25">
      <c r="E1041" s="3">
        <v>43269</v>
      </c>
      <c r="F1041">
        <v>370.83</v>
      </c>
    </row>
    <row r="1042" spans="5:6" x14ac:dyDescent="0.25">
      <c r="E1042" s="3">
        <v>43270</v>
      </c>
      <c r="F1042">
        <v>352.55</v>
      </c>
    </row>
    <row r="1043" spans="5:6" x14ac:dyDescent="0.25">
      <c r="E1043" s="3">
        <v>43271</v>
      </c>
      <c r="F1043">
        <v>362.22</v>
      </c>
    </row>
    <row r="1044" spans="5:6" x14ac:dyDescent="0.25">
      <c r="E1044" s="3">
        <v>43272</v>
      </c>
      <c r="F1044">
        <v>347.51</v>
      </c>
    </row>
    <row r="1045" spans="5:6" x14ac:dyDescent="0.25">
      <c r="E1045" s="3">
        <v>43273</v>
      </c>
      <c r="F1045">
        <v>333.63</v>
      </c>
    </row>
    <row r="1046" spans="5:6" x14ac:dyDescent="0.25">
      <c r="E1046" s="3">
        <v>43276</v>
      </c>
      <c r="F1046">
        <v>333.01</v>
      </c>
    </row>
    <row r="1047" spans="5:6" x14ac:dyDescent="0.25">
      <c r="E1047" s="3">
        <v>43277</v>
      </c>
      <c r="F1047">
        <v>342</v>
      </c>
    </row>
    <row r="1048" spans="5:6" x14ac:dyDescent="0.25">
      <c r="E1048" s="3">
        <v>43278</v>
      </c>
      <c r="F1048">
        <v>344.5</v>
      </c>
    </row>
    <row r="1049" spans="5:6" x14ac:dyDescent="0.25">
      <c r="E1049" s="3">
        <v>43279</v>
      </c>
      <c r="F1049">
        <v>349.93</v>
      </c>
    </row>
    <row r="1050" spans="5:6" x14ac:dyDescent="0.25">
      <c r="E1050" s="3">
        <v>43280</v>
      </c>
      <c r="F1050">
        <v>342.95</v>
      </c>
    </row>
    <row r="1051" spans="5:6" x14ac:dyDescent="0.25">
      <c r="E1051" s="3">
        <v>43283</v>
      </c>
      <c r="F1051">
        <v>335.07</v>
      </c>
    </row>
    <row r="1052" spans="5:6" x14ac:dyDescent="0.25">
      <c r="E1052" s="3">
        <v>43284</v>
      </c>
      <c r="F1052">
        <v>310.86</v>
      </c>
    </row>
    <row r="1053" spans="5:6" x14ac:dyDescent="0.25">
      <c r="E1053" s="3">
        <v>43286</v>
      </c>
      <c r="F1053">
        <v>309.16000000000003</v>
      </c>
    </row>
    <row r="1054" spans="5:6" x14ac:dyDescent="0.25">
      <c r="E1054" s="3">
        <v>43287</v>
      </c>
      <c r="F1054">
        <v>308.89999999999998</v>
      </c>
    </row>
    <row r="1055" spans="5:6" x14ac:dyDescent="0.25">
      <c r="E1055" s="3">
        <v>43290</v>
      </c>
      <c r="F1055">
        <v>318.51</v>
      </c>
    </row>
    <row r="1056" spans="5:6" x14ac:dyDescent="0.25">
      <c r="E1056" s="3">
        <v>43291</v>
      </c>
      <c r="F1056">
        <v>322.47000000000003</v>
      </c>
    </row>
    <row r="1057" spans="5:6" x14ac:dyDescent="0.25">
      <c r="E1057" s="3">
        <v>43292</v>
      </c>
      <c r="F1057">
        <v>318.95999999999998</v>
      </c>
    </row>
    <row r="1058" spans="5:6" x14ac:dyDescent="0.25">
      <c r="E1058" s="3">
        <v>43293</v>
      </c>
      <c r="F1058">
        <v>316.70999999999998</v>
      </c>
    </row>
    <row r="1059" spans="5:6" x14ac:dyDescent="0.25">
      <c r="E1059" s="3">
        <v>43294</v>
      </c>
      <c r="F1059">
        <v>318.87</v>
      </c>
    </row>
    <row r="1060" spans="5:6" x14ac:dyDescent="0.25">
      <c r="E1060" s="3">
        <v>43297</v>
      </c>
      <c r="F1060">
        <v>310.10000000000002</v>
      </c>
    </row>
    <row r="1061" spans="5:6" x14ac:dyDescent="0.25">
      <c r="E1061" s="3">
        <v>43298</v>
      </c>
      <c r="F1061">
        <v>322.69</v>
      </c>
    </row>
    <row r="1062" spans="5:6" x14ac:dyDescent="0.25">
      <c r="E1062" s="3">
        <v>43299</v>
      </c>
      <c r="F1062">
        <v>323.85000000000002</v>
      </c>
    </row>
    <row r="1063" spans="5:6" x14ac:dyDescent="0.25">
      <c r="E1063" s="3">
        <v>43300</v>
      </c>
      <c r="F1063">
        <v>320.23</v>
      </c>
    </row>
    <row r="1064" spans="5:6" x14ac:dyDescent="0.25">
      <c r="E1064" s="3">
        <v>43301</v>
      </c>
      <c r="F1064">
        <v>313.58</v>
      </c>
    </row>
    <row r="1065" spans="5:6" x14ac:dyDescent="0.25">
      <c r="E1065" s="3">
        <v>43304</v>
      </c>
      <c r="F1065">
        <v>303.2</v>
      </c>
    </row>
    <row r="1066" spans="5:6" x14ac:dyDescent="0.25">
      <c r="E1066" s="3">
        <v>43305</v>
      </c>
      <c r="F1066">
        <v>297.43</v>
      </c>
    </row>
    <row r="1067" spans="5:6" x14ac:dyDescent="0.25">
      <c r="E1067" s="3">
        <v>43306</v>
      </c>
      <c r="F1067">
        <v>308.74</v>
      </c>
    </row>
    <row r="1068" spans="5:6" x14ac:dyDescent="0.25">
      <c r="E1068" s="3">
        <v>43307</v>
      </c>
      <c r="F1068">
        <v>306.64999999999998</v>
      </c>
    </row>
    <row r="1069" spans="5:6" x14ac:dyDescent="0.25">
      <c r="E1069" s="3">
        <v>43308</v>
      </c>
      <c r="F1069">
        <v>297.18</v>
      </c>
    </row>
    <row r="1070" spans="5:6" x14ac:dyDescent="0.25">
      <c r="E1070" s="3">
        <v>43311</v>
      </c>
      <c r="F1070">
        <v>290.17</v>
      </c>
    </row>
    <row r="1071" spans="5:6" x14ac:dyDescent="0.25">
      <c r="E1071" s="3">
        <v>43312</v>
      </c>
      <c r="F1071">
        <v>298.14</v>
      </c>
    </row>
    <row r="1072" spans="5:6" x14ac:dyDescent="0.25">
      <c r="E1072" s="3">
        <v>43313</v>
      </c>
      <c r="F1072">
        <v>300.83999999999997</v>
      </c>
    </row>
    <row r="1073" spans="5:6" x14ac:dyDescent="0.25">
      <c r="E1073" s="3">
        <v>43314</v>
      </c>
      <c r="F1073">
        <v>349.54</v>
      </c>
    </row>
    <row r="1074" spans="5:6" x14ac:dyDescent="0.25">
      <c r="E1074" s="3">
        <v>43315</v>
      </c>
      <c r="F1074">
        <v>348.17</v>
      </c>
    </row>
    <row r="1075" spans="5:6" x14ac:dyDescent="0.25">
      <c r="E1075" s="3">
        <v>43318</v>
      </c>
      <c r="F1075">
        <v>341.99</v>
      </c>
    </row>
    <row r="1076" spans="5:6" x14ac:dyDescent="0.25">
      <c r="E1076" s="3">
        <v>43319</v>
      </c>
      <c r="F1076">
        <v>379.57</v>
      </c>
    </row>
    <row r="1077" spans="5:6" x14ac:dyDescent="0.25">
      <c r="E1077" s="3">
        <v>43320</v>
      </c>
      <c r="F1077">
        <v>370.34</v>
      </c>
    </row>
    <row r="1078" spans="5:6" x14ac:dyDescent="0.25">
      <c r="E1078" s="3">
        <v>43321</v>
      </c>
      <c r="F1078">
        <v>352.45</v>
      </c>
    </row>
    <row r="1079" spans="5:6" x14ac:dyDescent="0.25">
      <c r="E1079" s="3">
        <v>43322</v>
      </c>
      <c r="F1079">
        <v>355.49</v>
      </c>
    </row>
    <row r="1080" spans="5:6" x14ac:dyDescent="0.25">
      <c r="E1080" s="3">
        <v>43325</v>
      </c>
      <c r="F1080">
        <v>356.41</v>
      </c>
    </row>
    <row r="1081" spans="5:6" x14ac:dyDescent="0.25">
      <c r="E1081" s="3">
        <v>43326</v>
      </c>
      <c r="F1081">
        <v>347.64</v>
      </c>
    </row>
    <row r="1082" spans="5:6" x14ac:dyDescent="0.25">
      <c r="E1082" s="3">
        <v>43327</v>
      </c>
      <c r="F1082">
        <v>338.69</v>
      </c>
    </row>
    <row r="1083" spans="5:6" x14ac:dyDescent="0.25">
      <c r="E1083" s="3">
        <v>43328</v>
      </c>
      <c r="F1083">
        <v>335.45</v>
      </c>
    </row>
    <row r="1084" spans="5:6" x14ac:dyDescent="0.25">
      <c r="E1084" s="3">
        <v>43329</v>
      </c>
      <c r="F1084">
        <v>305.5</v>
      </c>
    </row>
    <row r="1085" spans="5:6" x14ac:dyDescent="0.25">
      <c r="E1085" s="3">
        <v>43332</v>
      </c>
      <c r="F1085">
        <v>308.44</v>
      </c>
    </row>
    <row r="1086" spans="5:6" x14ac:dyDescent="0.25">
      <c r="E1086" s="3">
        <v>43333</v>
      </c>
      <c r="F1086">
        <v>321.89999999999998</v>
      </c>
    </row>
    <row r="1087" spans="5:6" x14ac:dyDescent="0.25">
      <c r="E1087" s="3">
        <v>43334</v>
      </c>
      <c r="F1087">
        <v>321.64</v>
      </c>
    </row>
    <row r="1088" spans="5:6" x14ac:dyDescent="0.25">
      <c r="E1088" s="3">
        <v>43335</v>
      </c>
      <c r="F1088">
        <v>320.10000000000002</v>
      </c>
    </row>
    <row r="1089" spans="5:6" x14ac:dyDescent="0.25">
      <c r="E1089" s="3">
        <v>43336</v>
      </c>
      <c r="F1089">
        <v>322.82</v>
      </c>
    </row>
    <row r="1090" spans="5:6" x14ac:dyDescent="0.25">
      <c r="E1090" s="3">
        <v>43339</v>
      </c>
      <c r="F1090">
        <v>319.27</v>
      </c>
    </row>
    <row r="1091" spans="5:6" x14ac:dyDescent="0.25">
      <c r="E1091" s="3">
        <v>43340</v>
      </c>
      <c r="F1091">
        <v>311.86</v>
      </c>
    </row>
    <row r="1092" spans="5:6" x14ac:dyDescent="0.25">
      <c r="E1092" s="3">
        <v>43341</v>
      </c>
      <c r="F1092">
        <v>305.01</v>
      </c>
    </row>
    <row r="1093" spans="5:6" x14ac:dyDescent="0.25">
      <c r="E1093" s="3">
        <v>43342</v>
      </c>
      <c r="F1093">
        <v>303.14999999999998</v>
      </c>
    </row>
    <row r="1094" spans="5:6" x14ac:dyDescent="0.25">
      <c r="E1094" s="3">
        <v>43343</v>
      </c>
      <c r="F1094">
        <v>301.66000000000003</v>
      </c>
    </row>
    <row r="1095" spans="5:6" x14ac:dyDescent="0.25">
      <c r="E1095" s="3">
        <v>43347</v>
      </c>
      <c r="F1095">
        <v>288.95</v>
      </c>
    </row>
    <row r="1096" spans="5:6" x14ac:dyDescent="0.25">
      <c r="E1096" s="3">
        <v>43348</v>
      </c>
      <c r="F1096">
        <v>280.74</v>
      </c>
    </row>
    <row r="1097" spans="5:6" x14ac:dyDescent="0.25">
      <c r="E1097" s="3">
        <v>43349</v>
      </c>
      <c r="F1097">
        <v>280.95</v>
      </c>
    </row>
    <row r="1098" spans="5:6" x14ac:dyDescent="0.25">
      <c r="E1098" s="3">
        <v>43350</v>
      </c>
      <c r="F1098">
        <v>263.24</v>
      </c>
    </row>
    <row r="1099" spans="5:6" x14ac:dyDescent="0.25">
      <c r="E1099" s="3">
        <v>43353</v>
      </c>
      <c r="F1099">
        <v>285.5</v>
      </c>
    </row>
    <row r="1100" spans="5:6" x14ac:dyDescent="0.25">
      <c r="E1100" s="3">
        <v>43354</v>
      </c>
      <c r="F1100">
        <v>279.44</v>
      </c>
    </row>
    <row r="1101" spans="5:6" x14ac:dyDescent="0.25">
      <c r="E1101" s="3">
        <v>43355</v>
      </c>
      <c r="F1101">
        <v>290.54000000000002</v>
      </c>
    </row>
    <row r="1102" spans="5:6" x14ac:dyDescent="0.25">
      <c r="E1102" s="3">
        <v>43356</v>
      </c>
      <c r="F1102">
        <v>289.45999999999998</v>
      </c>
    </row>
    <row r="1103" spans="5:6" x14ac:dyDescent="0.25">
      <c r="E1103" s="3">
        <v>43357</v>
      </c>
      <c r="F1103">
        <v>295.2</v>
      </c>
    </row>
    <row r="1104" spans="5:6" x14ac:dyDescent="0.25">
      <c r="E1104" s="3">
        <v>43360</v>
      </c>
      <c r="F1104">
        <v>294.83999999999997</v>
      </c>
    </row>
    <row r="1105" spans="5:6" x14ac:dyDescent="0.25">
      <c r="E1105" s="3">
        <v>43361</v>
      </c>
      <c r="F1105">
        <v>284.95999999999998</v>
      </c>
    </row>
    <row r="1106" spans="5:6" x14ac:dyDescent="0.25">
      <c r="E1106" s="3">
        <v>43362</v>
      </c>
      <c r="F1106">
        <v>299.02</v>
      </c>
    </row>
    <row r="1107" spans="5:6" x14ac:dyDescent="0.25">
      <c r="E1107" s="3">
        <v>43363</v>
      </c>
      <c r="F1107">
        <v>298.33</v>
      </c>
    </row>
    <row r="1108" spans="5:6" x14ac:dyDescent="0.25">
      <c r="E1108" s="3">
        <v>43364</v>
      </c>
      <c r="F1108">
        <v>299.10000000000002</v>
      </c>
    </row>
    <row r="1109" spans="5:6" x14ac:dyDescent="0.25">
      <c r="E1109" s="3">
        <v>43367</v>
      </c>
      <c r="F1109">
        <v>299.68</v>
      </c>
    </row>
    <row r="1110" spans="5:6" x14ac:dyDescent="0.25">
      <c r="E1110" s="3">
        <v>43368</v>
      </c>
      <c r="F1110">
        <v>300.99</v>
      </c>
    </row>
    <row r="1111" spans="5:6" x14ac:dyDescent="0.25">
      <c r="E1111" s="3">
        <v>43369</v>
      </c>
      <c r="F1111">
        <v>309.58</v>
      </c>
    </row>
    <row r="1112" spans="5:6" x14ac:dyDescent="0.25">
      <c r="E1112" s="3">
        <v>43370</v>
      </c>
      <c r="F1112">
        <v>307.52</v>
      </c>
    </row>
    <row r="1113" spans="5:6" x14ac:dyDescent="0.25">
      <c r="E1113" s="3">
        <v>43371</v>
      </c>
      <c r="F1113">
        <v>264.77</v>
      </c>
    </row>
    <row r="1114" spans="5:6" x14ac:dyDescent="0.25">
      <c r="E1114" s="3">
        <v>43374</v>
      </c>
      <c r="F1114">
        <v>310.7</v>
      </c>
    </row>
    <row r="1115" spans="5:6" x14ac:dyDescent="0.25">
      <c r="E1115" s="3">
        <v>43375</v>
      </c>
      <c r="F1115">
        <v>301.02</v>
      </c>
    </row>
    <row r="1116" spans="5:6" x14ac:dyDescent="0.25">
      <c r="E1116" s="3">
        <v>43376</v>
      </c>
      <c r="F1116">
        <v>294.8</v>
      </c>
    </row>
    <row r="1117" spans="5:6" x14ac:dyDescent="0.25">
      <c r="E1117" s="3">
        <v>43377</v>
      </c>
      <c r="F1117">
        <v>281.83</v>
      </c>
    </row>
    <row r="1118" spans="5:6" x14ac:dyDescent="0.25">
      <c r="E1118" s="3">
        <v>43378</v>
      </c>
      <c r="F1118">
        <v>261.95</v>
      </c>
    </row>
    <row r="1119" spans="5:6" x14ac:dyDescent="0.25">
      <c r="E1119" s="3">
        <v>43381</v>
      </c>
      <c r="F1119">
        <v>250.56</v>
      </c>
    </row>
    <row r="1120" spans="5:6" x14ac:dyDescent="0.25">
      <c r="E1120" s="3">
        <v>43382</v>
      </c>
      <c r="F1120">
        <v>262.8</v>
      </c>
    </row>
    <row r="1121" spans="5:6" x14ac:dyDescent="0.25">
      <c r="E1121" s="3">
        <v>43383</v>
      </c>
      <c r="F1121">
        <v>256.88</v>
      </c>
    </row>
    <row r="1122" spans="5:6" x14ac:dyDescent="0.25">
      <c r="E1122" s="3">
        <v>43384</v>
      </c>
      <c r="F1122">
        <v>252.23</v>
      </c>
    </row>
    <row r="1123" spans="5:6" x14ac:dyDescent="0.25">
      <c r="E1123" s="3">
        <v>43385</v>
      </c>
      <c r="F1123">
        <v>258.77999999999997</v>
      </c>
    </row>
    <row r="1124" spans="5:6" x14ac:dyDescent="0.25">
      <c r="E1124" s="3">
        <v>43388</v>
      </c>
      <c r="F1124">
        <v>259.58999999999997</v>
      </c>
    </row>
    <row r="1125" spans="5:6" x14ac:dyDescent="0.25">
      <c r="E1125" s="3">
        <v>43389</v>
      </c>
      <c r="F1125">
        <v>276.58999999999997</v>
      </c>
    </row>
    <row r="1126" spans="5:6" x14ac:dyDescent="0.25">
      <c r="E1126" s="3">
        <v>43390</v>
      </c>
      <c r="F1126">
        <v>271.77999999999997</v>
      </c>
    </row>
    <row r="1127" spans="5:6" x14ac:dyDescent="0.25">
      <c r="E1127" s="3">
        <v>43391</v>
      </c>
      <c r="F1127">
        <v>263.91000000000003</v>
      </c>
    </row>
    <row r="1128" spans="5:6" x14ac:dyDescent="0.25">
      <c r="E1128" s="3">
        <v>43392</v>
      </c>
      <c r="F1128">
        <v>260</v>
      </c>
    </row>
    <row r="1129" spans="5:6" x14ac:dyDescent="0.25">
      <c r="E1129" s="3">
        <v>43395</v>
      </c>
      <c r="F1129">
        <v>260.95</v>
      </c>
    </row>
    <row r="1130" spans="5:6" x14ac:dyDescent="0.25">
      <c r="E1130" s="3">
        <v>43396</v>
      </c>
      <c r="F1130">
        <v>294.14</v>
      </c>
    </row>
    <row r="1131" spans="5:6" x14ac:dyDescent="0.25">
      <c r="E1131" s="3">
        <v>43397</v>
      </c>
      <c r="F1131">
        <v>288.5</v>
      </c>
    </row>
    <row r="1132" spans="5:6" x14ac:dyDescent="0.25">
      <c r="E1132" s="3">
        <v>43398</v>
      </c>
      <c r="F1132">
        <v>314.86</v>
      </c>
    </row>
    <row r="1133" spans="5:6" x14ac:dyDescent="0.25">
      <c r="E1133" s="3">
        <v>43399</v>
      </c>
      <c r="F1133">
        <v>330.9</v>
      </c>
    </row>
    <row r="1134" spans="5:6" x14ac:dyDescent="0.25">
      <c r="E1134" s="3">
        <v>43402</v>
      </c>
      <c r="F1134">
        <v>334.85</v>
      </c>
    </row>
    <row r="1135" spans="5:6" x14ac:dyDescent="0.25">
      <c r="E1135" s="3">
        <v>43403</v>
      </c>
      <c r="F1135">
        <v>329.9</v>
      </c>
    </row>
    <row r="1136" spans="5:6" x14ac:dyDescent="0.25">
      <c r="E1136" s="3">
        <v>43404</v>
      </c>
      <c r="F1136">
        <v>337.32</v>
      </c>
    </row>
    <row r="1137" spans="5:6" x14ac:dyDescent="0.25">
      <c r="E1137" s="3">
        <v>43405</v>
      </c>
      <c r="F1137">
        <v>344.28</v>
      </c>
    </row>
    <row r="1138" spans="5:6" x14ac:dyDescent="0.25">
      <c r="E1138" s="3">
        <v>43406</v>
      </c>
      <c r="F1138">
        <v>346.41</v>
      </c>
    </row>
    <row r="1139" spans="5:6" x14ac:dyDescent="0.25">
      <c r="E1139" s="3">
        <v>43409</v>
      </c>
      <c r="F1139">
        <v>341.4</v>
      </c>
    </row>
    <row r="1140" spans="5:6" x14ac:dyDescent="0.25">
      <c r="E1140" s="3">
        <v>43410</v>
      </c>
      <c r="F1140">
        <v>341.06</v>
      </c>
    </row>
    <row r="1141" spans="5:6" x14ac:dyDescent="0.25">
      <c r="E1141" s="3">
        <v>43411</v>
      </c>
      <c r="F1141">
        <v>348.16</v>
      </c>
    </row>
    <row r="1142" spans="5:6" x14ac:dyDescent="0.25">
      <c r="E1142" s="3">
        <v>43412</v>
      </c>
      <c r="F1142">
        <v>351.4</v>
      </c>
    </row>
    <row r="1143" spans="5:6" x14ac:dyDescent="0.25">
      <c r="E1143" s="3">
        <v>43413</v>
      </c>
      <c r="F1143">
        <v>350.51</v>
      </c>
    </row>
    <row r="1144" spans="5:6" x14ac:dyDescent="0.25">
      <c r="E1144" s="3">
        <v>43416</v>
      </c>
      <c r="F1144">
        <v>331.28</v>
      </c>
    </row>
    <row r="1145" spans="5:6" x14ac:dyDescent="0.25">
      <c r="E1145" s="3">
        <v>43417</v>
      </c>
      <c r="F1145">
        <v>338.73</v>
      </c>
    </row>
    <row r="1146" spans="5:6" x14ac:dyDescent="0.25">
      <c r="E1146" s="3">
        <v>43418</v>
      </c>
      <c r="F1146">
        <v>344</v>
      </c>
    </row>
    <row r="1147" spans="5:6" x14ac:dyDescent="0.25">
      <c r="E1147" s="3">
        <v>43419</v>
      </c>
      <c r="F1147">
        <v>348.44</v>
      </c>
    </row>
    <row r="1148" spans="5:6" x14ac:dyDescent="0.25">
      <c r="E1148" s="3">
        <v>43420</v>
      </c>
      <c r="F1148">
        <v>354.31</v>
      </c>
    </row>
    <row r="1149" spans="5:6" x14ac:dyDescent="0.25">
      <c r="E1149" s="3">
        <v>43423</v>
      </c>
      <c r="F1149">
        <v>353.47</v>
      </c>
    </row>
    <row r="1150" spans="5:6" x14ac:dyDescent="0.25">
      <c r="E1150" s="3">
        <v>43424</v>
      </c>
      <c r="F1150">
        <v>347.49</v>
      </c>
    </row>
    <row r="1151" spans="5:6" x14ac:dyDescent="0.25">
      <c r="E1151" s="3">
        <v>43425</v>
      </c>
      <c r="F1151">
        <v>338.19</v>
      </c>
    </row>
    <row r="1152" spans="5:6" x14ac:dyDescent="0.25">
      <c r="E1152" s="3">
        <v>43427</v>
      </c>
      <c r="F1152">
        <v>325.83</v>
      </c>
    </row>
    <row r="1153" spans="5:6" x14ac:dyDescent="0.25">
      <c r="E1153" s="3">
        <v>43430</v>
      </c>
      <c r="F1153">
        <v>346</v>
      </c>
    </row>
    <row r="1154" spans="5:6" x14ac:dyDescent="0.25">
      <c r="E1154" s="3">
        <v>43431</v>
      </c>
      <c r="F1154">
        <v>343.92</v>
      </c>
    </row>
    <row r="1155" spans="5:6" x14ac:dyDescent="0.25">
      <c r="E1155" s="3">
        <v>43432</v>
      </c>
      <c r="F1155">
        <v>347.87</v>
      </c>
    </row>
    <row r="1156" spans="5:6" x14ac:dyDescent="0.25">
      <c r="E1156" s="3">
        <v>43433</v>
      </c>
      <c r="F1156">
        <v>341.17</v>
      </c>
    </row>
    <row r="1157" spans="5:6" x14ac:dyDescent="0.25">
      <c r="E1157" s="3">
        <v>43434</v>
      </c>
      <c r="F1157">
        <v>350.48</v>
      </c>
    </row>
    <row r="1158" spans="5:6" x14ac:dyDescent="0.25">
      <c r="E1158" s="3">
        <v>43437</v>
      </c>
      <c r="F1158">
        <v>358.49</v>
      </c>
    </row>
    <row r="1159" spans="5:6" x14ac:dyDescent="0.25">
      <c r="E1159" s="3">
        <v>43438</v>
      </c>
      <c r="F1159">
        <v>359.7</v>
      </c>
    </row>
    <row r="1160" spans="5:6" x14ac:dyDescent="0.25">
      <c r="E1160" s="3">
        <v>43440</v>
      </c>
      <c r="F1160">
        <v>363.06</v>
      </c>
    </row>
    <row r="1161" spans="5:6" x14ac:dyDescent="0.25">
      <c r="E1161" s="3">
        <v>43441</v>
      </c>
      <c r="F1161">
        <v>357.96499999999997</v>
      </c>
    </row>
    <row r="1162" spans="5:6" x14ac:dyDescent="0.25">
      <c r="E1162" s="3">
        <v>43444</v>
      </c>
      <c r="F1162">
        <v>365.15</v>
      </c>
    </row>
    <row r="1163" spans="5:6" x14ac:dyDescent="0.25">
      <c r="E1163" s="3">
        <v>43445</v>
      </c>
      <c r="F1163">
        <v>366.76</v>
      </c>
    </row>
    <row r="1164" spans="5:6" x14ac:dyDescent="0.25">
      <c r="E1164" s="3">
        <v>43446</v>
      </c>
      <c r="F1164">
        <v>366.6</v>
      </c>
    </row>
    <row r="1165" spans="5:6" x14ac:dyDescent="0.25">
      <c r="E1165" s="3">
        <v>43447</v>
      </c>
      <c r="F1165">
        <v>376.79</v>
      </c>
    </row>
    <row r="1166" spans="5:6" x14ac:dyDescent="0.25">
      <c r="E1166" s="3">
        <v>43448</v>
      </c>
      <c r="F1166">
        <v>365.71</v>
      </c>
    </row>
    <row r="1167" spans="5:6" x14ac:dyDescent="0.25">
      <c r="E1167" s="3">
        <v>43451</v>
      </c>
      <c r="F1167">
        <v>348.42</v>
      </c>
    </row>
    <row r="1168" spans="5:6" x14ac:dyDescent="0.25">
      <c r="E1168" s="3">
        <v>43452</v>
      </c>
      <c r="F1168">
        <v>337.03</v>
      </c>
    </row>
    <row r="1169" spans="5:6" x14ac:dyDescent="0.25">
      <c r="E1169" s="3">
        <v>43453</v>
      </c>
      <c r="F1169">
        <v>332.97</v>
      </c>
    </row>
    <row r="1170" spans="5:6" x14ac:dyDescent="0.25">
      <c r="E1170" s="3">
        <v>43454</v>
      </c>
      <c r="F1170">
        <v>315.38</v>
      </c>
    </row>
    <row r="1171" spans="5:6" x14ac:dyDescent="0.25">
      <c r="E1171" s="3">
        <v>43455</v>
      </c>
      <c r="F1171">
        <v>319.77</v>
      </c>
    </row>
    <row r="1172" spans="5:6" x14ac:dyDescent="0.25">
      <c r="E1172" s="3">
        <v>43458</v>
      </c>
      <c r="F1172">
        <v>295.39</v>
      </c>
    </row>
    <row r="1173" spans="5:6" x14ac:dyDescent="0.25">
      <c r="E1173" s="3">
        <v>43460</v>
      </c>
      <c r="F1173">
        <v>326.08999999999997</v>
      </c>
    </row>
    <row r="1174" spans="5:6" x14ac:dyDescent="0.25">
      <c r="E1174" s="3">
        <v>43461</v>
      </c>
      <c r="F1174">
        <v>316.13</v>
      </c>
    </row>
    <row r="1175" spans="5:6" x14ac:dyDescent="0.25">
      <c r="E1175" s="3">
        <v>43462</v>
      </c>
      <c r="F1175">
        <v>333.87</v>
      </c>
    </row>
    <row r="1176" spans="5:6" x14ac:dyDescent="0.25">
      <c r="E1176" s="3">
        <v>43465</v>
      </c>
      <c r="F1176">
        <v>332.8</v>
      </c>
    </row>
    <row r="1177" spans="5:6" x14ac:dyDescent="0.25">
      <c r="E1177" s="3">
        <v>43467</v>
      </c>
      <c r="F1177">
        <v>310.12</v>
      </c>
    </row>
    <row r="1178" spans="5:6" x14ac:dyDescent="0.25">
      <c r="E1178" s="3">
        <v>43468</v>
      </c>
      <c r="F1178">
        <v>300.36</v>
      </c>
    </row>
    <row r="1179" spans="5:6" x14ac:dyDescent="0.25">
      <c r="E1179" s="3">
        <v>43469</v>
      </c>
      <c r="F1179">
        <v>317.69</v>
      </c>
    </row>
    <row r="1180" spans="5:6" x14ac:dyDescent="0.25">
      <c r="E1180" s="3">
        <v>43472</v>
      </c>
      <c r="F1180">
        <v>334.96</v>
      </c>
    </row>
    <row r="1181" spans="5:6" x14ac:dyDescent="0.25">
      <c r="E1181" s="3">
        <v>43473</v>
      </c>
      <c r="F1181">
        <v>335.35</v>
      </c>
    </row>
    <row r="1182" spans="5:6" x14ac:dyDescent="0.25">
      <c r="E1182" s="3">
        <v>43474</v>
      </c>
      <c r="F1182">
        <v>338.53</v>
      </c>
    </row>
    <row r="1183" spans="5:6" x14ac:dyDescent="0.25">
      <c r="E1183" s="3">
        <v>43475</v>
      </c>
      <c r="F1183">
        <v>344.97</v>
      </c>
    </row>
    <row r="1184" spans="5:6" x14ac:dyDescent="0.25">
      <c r="E1184" s="3">
        <v>43476</v>
      </c>
      <c r="F1184">
        <v>347.26</v>
      </c>
    </row>
    <row r="1185" spans="5:6" x14ac:dyDescent="0.25">
      <c r="E1185" s="3">
        <v>43479</v>
      </c>
      <c r="F1185">
        <v>334.4</v>
      </c>
    </row>
    <row r="1186" spans="5:6" x14ac:dyDescent="0.25">
      <c r="E1186" s="3">
        <v>43480</v>
      </c>
      <c r="F1186">
        <v>344.43</v>
      </c>
    </row>
    <row r="1187" spans="5:6" x14ac:dyDescent="0.25">
      <c r="E1187" s="3">
        <v>43481</v>
      </c>
      <c r="F1187">
        <v>346.05</v>
      </c>
    </row>
    <row r="1188" spans="5:6" x14ac:dyDescent="0.25">
      <c r="E1188" s="3">
        <v>43482</v>
      </c>
      <c r="F1188">
        <v>347.31</v>
      </c>
    </row>
    <row r="1189" spans="5:6" x14ac:dyDescent="0.25">
      <c r="E1189" s="3">
        <v>43483</v>
      </c>
      <c r="F1189">
        <v>302.26</v>
      </c>
    </row>
    <row r="1190" spans="5:6" x14ac:dyDescent="0.25">
      <c r="E1190" s="3">
        <v>43487</v>
      </c>
      <c r="F1190">
        <v>298.92</v>
      </c>
    </row>
    <row r="1191" spans="5:6" x14ac:dyDescent="0.25">
      <c r="E1191" s="3">
        <v>43488</v>
      </c>
      <c r="F1191">
        <v>287.58999999999997</v>
      </c>
    </row>
    <row r="1192" spans="5:6" x14ac:dyDescent="0.25">
      <c r="E1192" s="3">
        <v>43489</v>
      </c>
      <c r="F1192">
        <v>291.51</v>
      </c>
    </row>
    <row r="1193" spans="5:6" x14ac:dyDescent="0.25">
      <c r="E1193" s="3">
        <v>43490</v>
      </c>
      <c r="F1193">
        <v>297.04000000000002</v>
      </c>
    </row>
    <row r="1194" spans="5:6" x14ac:dyDescent="0.25">
      <c r="E1194" s="3">
        <v>43493</v>
      </c>
      <c r="F1194">
        <v>296.38</v>
      </c>
    </row>
    <row r="1195" spans="5:6" x14ac:dyDescent="0.25">
      <c r="E1195" s="3">
        <v>43494</v>
      </c>
      <c r="F1195">
        <v>297.45999999999998</v>
      </c>
    </row>
    <row r="1196" spans="5:6" x14ac:dyDescent="0.25">
      <c r="E1196" s="3">
        <v>43495</v>
      </c>
      <c r="F1196">
        <v>308.77</v>
      </c>
    </row>
    <row r="1197" spans="5:6" x14ac:dyDescent="0.25">
      <c r="E1197" s="3">
        <v>43496</v>
      </c>
      <c r="F1197">
        <v>307.02</v>
      </c>
    </row>
    <row r="1198" spans="5:6" x14ac:dyDescent="0.25">
      <c r="E1198" s="3">
        <v>43497</v>
      </c>
      <c r="F1198">
        <v>312.20999999999998</v>
      </c>
    </row>
    <row r="1199" spans="5:6" x14ac:dyDescent="0.25">
      <c r="E1199" s="3">
        <v>43500</v>
      </c>
      <c r="F1199">
        <v>312.89</v>
      </c>
    </row>
    <row r="1200" spans="5:6" x14ac:dyDescent="0.25">
      <c r="E1200" s="3">
        <v>43501</v>
      </c>
      <c r="F1200">
        <v>321.35000000000002</v>
      </c>
    </row>
    <row r="1201" spans="5:6" x14ac:dyDescent="0.25">
      <c r="E1201" s="3">
        <v>43502</v>
      </c>
      <c r="F1201">
        <v>317.22000000000003</v>
      </c>
    </row>
    <row r="1202" spans="5:6" x14ac:dyDescent="0.25">
      <c r="E1202" s="3">
        <v>43503</v>
      </c>
      <c r="F1202">
        <v>307.51</v>
      </c>
    </row>
    <row r="1203" spans="5:6" x14ac:dyDescent="0.25">
      <c r="E1203" s="3">
        <v>43504</v>
      </c>
      <c r="F1203">
        <v>305.8</v>
      </c>
    </row>
    <row r="1204" spans="5:6" x14ac:dyDescent="0.25">
      <c r="E1204" s="3">
        <v>43507</v>
      </c>
      <c r="F1204">
        <v>312.83999999999997</v>
      </c>
    </row>
    <row r="1205" spans="5:6" x14ac:dyDescent="0.25">
      <c r="E1205" s="3">
        <v>43508</v>
      </c>
      <c r="F1205">
        <v>311.81</v>
      </c>
    </row>
    <row r="1206" spans="5:6" x14ac:dyDescent="0.25">
      <c r="E1206" s="3">
        <v>43509</v>
      </c>
      <c r="F1206">
        <v>308.17</v>
      </c>
    </row>
    <row r="1207" spans="5:6" x14ac:dyDescent="0.25">
      <c r="E1207" s="3">
        <v>43510</v>
      </c>
      <c r="F1207">
        <v>303.77</v>
      </c>
    </row>
    <row r="1208" spans="5:6" x14ac:dyDescent="0.25">
      <c r="E1208" s="3">
        <v>43511</v>
      </c>
      <c r="F1208">
        <v>307.88</v>
      </c>
    </row>
    <row r="1209" spans="5:6" x14ac:dyDescent="0.25">
      <c r="E1209" s="3">
        <v>43515</v>
      </c>
      <c r="F1209">
        <v>305.64</v>
      </c>
    </row>
    <row r="1210" spans="5:6" x14ac:dyDescent="0.25">
      <c r="E1210" s="3">
        <v>43516</v>
      </c>
      <c r="F1210">
        <v>302.56</v>
      </c>
    </row>
    <row r="1211" spans="5:6" x14ac:dyDescent="0.25">
      <c r="E1211" s="3">
        <v>43517</v>
      </c>
      <c r="F1211">
        <v>291.23</v>
      </c>
    </row>
    <row r="1212" spans="5:6" x14ac:dyDescent="0.25">
      <c r="E1212" s="3">
        <v>43518</v>
      </c>
      <c r="F1212">
        <v>294.70999999999998</v>
      </c>
    </row>
    <row r="1213" spans="5:6" x14ac:dyDescent="0.25">
      <c r="E1213" s="3">
        <v>43521</v>
      </c>
      <c r="F1213">
        <v>298.77</v>
      </c>
    </row>
    <row r="1214" spans="5:6" x14ac:dyDescent="0.25">
      <c r="E1214" s="3">
        <v>43522</v>
      </c>
      <c r="F1214">
        <v>297.86</v>
      </c>
    </row>
    <row r="1215" spans="5:6" x14ac:dyDescent="0.25">
      <c r="E1215" s="3">
        <v>43523</v>
      </c>
      <c r="F1215">
        <v>314.74</v>
      </c>
    </row>
    <row r="1216" spans="5:6" x14ac:dyDescent="0.25">
      <c r="E1216" s="3">
        <v>43524</v>
      </c>
      <c r="F1216">
        <v>319.88</v>
      </c>
    </row>
    <row r="1217" spans="5:6" x14ac:dyDescent="0.25">
      <c r="E1217" s="3">
        <v>43525</v>
      </c>
      <c r="F1217">
        <v>294.79000000000002</v>
      </c>
    </row>
    <row r="1218" spans="5:6" x14ac:dyDescent="0.25">
      <c r="E1218" s="3">
        <v>43528</v>
      </c>
      <c r="F1218">
        <v>285.36</v>
      </c>
    </row>
    <row r="1219" spans="5:6" x14ac:dyDescent="0.25">
      <c r="E1219" s="3">
        <v>43529</v>
      </c>
      <c r="F1219">
        <v>276.54000000000002</v>
      </c>
    </row>
    <row r="1220" spans="5:6" x14ac:dyDescent="0.25">
      <c r="E1220" s="3">
        <v>43530</v>
      </c>
      <c r="F1220">
        <v>276.24</v>
      </c>
    </row>
    <row r="1221" spans="5:6" x14ac:dyDescent="0.25">
      <c r="E1221" s="3">
        <v>43531</v>
      </c>
      <c r="F1221">
        <v>276.58999999999997</v>
      </c>
    </row>
    <row r="1222" spans="5:6" x14ac:dyDescent="0.25">
      <c r="E1222" s="3">
        <v>43532</v>
      </c>
      <c r="F1222">
        <v>284.14</v>
      </c>
    </row>
    <row r="1223" spans="5:6" x14ac:dyDescent="0.25">
      <c r="E1223" s="3">
        <v>43535</v>
      </c>
      <c r="F1223">
        <v>290.92</v>
      </c>
    </row>
    <row r="1224" spans="5:6" x14ac:dyDescent="0.25">
      <c r="E1224" s="3">
        <v>43536</v>
      </c>
      <c r="F1224">
        <v>283.36</v>
      </c>
    </row>
    <row r="1225" spans="5:6" x14ac:dyDescent="0.25">
      <c r="E1225" s="3">
        <v>43537</v>
      </c>
      <c r="F1225">
        <v>288.95999999999998</v>
      </c>
    </row>
    <row r="1226" spans="5:6" x14ac:dyDescent="0.25">
      <c r="E1226" s="3">
        <v>43538</v>
      </c>
      <c r="F1226">
        <v>289.95999999999998</v>
      </c>
    </row>
    <row r="1227" spans="5:6" x14ac:dyDescent="0.25">
      <c r="E1227" s="3">
        <v>43539</v>
      </c>
      <c r="F1227">
        <v>275.43</v>
      </c>
    </row>
    <row r="1228" spans="5:6" x14ac:dyDescent="0.25">
      <c r="E1228" s="3">
        <v>43542</v>
      </c>
      <c r="F1228">
        <v>269.49</v>
      </c>
    </row>
    <row r="1229" spans="5:6" x14ac:dyDescent="0.25">
      <c r="E1229" s="3">
        <v>43543</v>
      </c>
      <c r="F1229">
        <v>267.47000000000003</v>
      </c>
    </row>
    <row r="1230" spans="5:6" x14ac:dyDescent="0.25">
      <c r="E1230" s="3">
        <v>43544</v>
      </c>
      <c r="F1230">
        <v>273.60000000000002</v>
      </c>
    </row>
    <row r="1231" spans="5:6" x14ac:dyDescent="0.25">
      <c r="E1231" s="3">
        <v>43545</v>
      </c>
      <c r="F1231">
        <v>274.02</v>
      </c>
    </row>
    <row r="1232" spans="5:6" x14ac:dyDescent="0.25">
      <c r="E1232" s="3">
        <v>43546</v>
      </c>
      <c r="F1232">
        <v>264.52999999999997</v>
      </c>
    </row>
    <row r="1233" spans="5:6" x14ac:dyDescent="0.25">
      <c r="E1233" s="3">
        <v>43549</v>
      </c>
      <c r="F1233">
        <v>260.42</v>
      </c>
    </row>
    <row r="1234" spans="5:6" x14ac:dyDescent="0.25">
      <c r="E1234" s="3">
        <v>43550</v>
      </c>
      <c r="F1234">
        <v>267.77</v>
      </c>
    </row>
    <row r="1235" spans="5:6" x14ac:dyDescent="0.25">
      <c r="E1235" s="3">
        <v>43551</v>
      </c>
      <c r="F1235">
        <v>274.83</v>
      </c>
    </row>
    <row r="1236" spans="5:6" x14ac:dyDescent="0.25">
      <c r="E1236" s="3">
        <v>43552</v>
      </c>
      <c r="F1236">
        <v>278.62</v>
      </c>
    </row>
    <row r="1237" spans="5:6" x14ac:dyDescent="0.25">
      <c r="E1237" s="3">
        <v>43553</v>
      </c>
      <c r="F1237">
        <v>279.86</v>
      </c>
    </row>
    <row r="1238" spans="5:6" x14ac:dyDescent="0.25">
      <c r="E1238" s="3">
        <v>43556</v>
      </c>
      <c r="F1238">
        <v>289.18</v>
      </c>
    </row>
    <row r="1239" spans="5:6" x14ac:dyDescent="0.25">
      <c r="E1239" s="3">
        <v>43557</v>
      </c>
      <c r="F1239">
        <v>285.88</v>
      </c>
    </row>
    <row r="1240" spans="5:6" x14ac:dyDescent="0.25">
      <c r="E1240" s="3">
        <v>43558</v>
      </c>
      <c r="F1240">
        <v>291.81</v>
      </c>
    </row>
    <row r="1241" spans="5:6" x14ac:dyDescent="0.25">
      <c r="E1241" s="3">
        <v>43559</v>
      </c>
      <c r="F1241">
        <v>267.77999999999997</v>
      </c>
    </row>
    <row r="1242" spans="5:6" x14ac:dyDescent="0.25">
      <c r="E1242" s="3">
        <v>43560</v>
      </c>
      <c r="F1242">
        <v>274.95999999999998</v>
      </c>
    </row>
    <row r="1243" spans="5:6" x14ac:dyDescent="0.25">
      <c r="E1243" s="3">
        <v>43563</v>
      </c>
      <c r="F1243">
        <v>273.2</v>
      </c>
    </row>
    <row r="1244" spans="5:6" x14ac:dyDescent="0.25">
      <c r="E1244" s="3">
        <v>43564</v>
      </c>
      <c r="F1244">
        <v>272.31</v>
      </c>
    </row>
    <row r="1245" spans="5:6" x14ac:dyDescent="0.25">
      <c r="E1245" s="3">
        <v>43565</v>
      </c>
      <c r="F1245">
        <v>276.06</v>
      </c>
    </row>
    <row r="1246" spans="5:6" x14ac:dyDescent="0.25">
      <c r="E1246" s="3">
        <v>43566</v>
      </c>
      <c r="F1246">
        <v>268.42</v>
      </c>
    </row>
    <row r="1247" spans="5:6" x14ac:dyDescent="0.25">
      <c r="E1247" s="3">
        <v>43567</v>
      </c>
      <c r="F1247">
        <v>267.7</v>
      </c>
    </row>
    <row r="1248" spans="5:6" x14ac:dyDescent="0.25">
      <c r="E1248" s="3">
        <v>43570</v>
      </c>
      <c r="F1248">
        <v>266.38</v>
      </c>
    </row>
    <row r="1249" spans="5:6" x14ac:dyDescent="0.25">
      <c r="E1249" s="3">
        <v>43571</v>
      </c>
      <c r="F1249">
        <v>273.36</v>
      </c>
    </row>
    <row r="1250" spans="5:6" x14ac:dyDescent="0.25">
      <c r="E1250" s="3">
        <v>43572</v>
      </c>
      <c r="F1250">
        <v>271.23</v>
      </c>
    </row>
    <row r="1251" spans="5:6" x14ac:dyDescent="0.25">
      <c r="E1251" s="3">
        <v>43573</v>
      </c>
      <c r="F1251">
        <v>273.26</v>
      </c>
    </row>
    <row r="1252" spans="5:6" x14ac:dyDescent="0.25">
      <c r="E1252" s="3">
        <v>43577</v>
      </c>
      <c r="F1252">
        <v>262.75</v>
      </c>
    </row>
    <row r="1253" spans="5:6" x14ac:dyDescent="0.25">
      <c r="E1253" s="3">
        <v>43578</v>
      </c>
      <c r="F1253">
        <v>263.89999999999998</v>
      </c>
    </row>
    <row r="1254" spans="5:6" x14ac:dyDescent="0.25">
      <c r="E1254" s="3">
        <v>43579</v>
      </c>
      <c r="F1254">
        <v>258.66000000000003</v>
      </c>
    </row>
    <row r="1255" spans="5:6" x14ac:dyDescent="0.25">
      <c r="E1255" s="3">
        <v>43580</v>
      </c>
      <c r="F1255">
        <v>247.63</v>
      </c>
    </row>
    <row r="1256" spans="5:6" x14ac:dyDescent="0.25">
      <c r="E1256" s="3">
        <v>43581</v>
      </c>
      <c r="F1256">
        <v>235.14</v>
      </c>
    </row>
    <row r="1257" spans="5:6" x14ac:dyDescent="0.25">
      <c r="E1257" s="3">
        <v>43584</v>
      </c>
      <c r="F1257">
        <v>241.47</v>
      </c>
    </row>
    <row r="1258" spans="5:6" x14ac:dyDescent="0.25">
      <c r="E1258" s="3">
        <v>43585</v>
      </c>
      <c r="F1258">
        <v>238.69</v>
      </c>
    </row>
    <row r="1259" spans="5:6" x14ac:dyDescent="0.25">
      <c r="E1259" s="3">
        <v>43586</v>
      </c>
      <c r="F1259">
        <v>234.01</v>
      </c>
    </row>
    <row r="1260" spans="5:6" x14ac:dyDescent="0.25">
      <c r="E1260" s="3">
        <v>43587</v>
      </c>
      <c r="F1260">
        <v>244.1</v>
      </c>
    </row>
    <row r="1261" spans="5:6" x14ac:dyDescent="0.25">
      <c r="E1261" s="3">
        <v>43588</v>
      </c>
      <c r="F1261">
        <v>255.03</v>
      </c>
    </row>
    <row r="1262" spans="5:6" x14ac:dyDescent="0.25">
      <c r="E1262" s="3">
        <v>43591</v>
      </c>
      <c r="F1262">
        <v>255.34</v>
      </c>
    </row>
    <row r="1263" spans="5:6" x14ac:dyDescent="0.25">
      <c r="E1263" s="3">
        <v>43592</v>
      </c>
      <c r="F1263">
        <v>247.06</v>
      </c>
    </row>
    <row r="1264" spans="5:6" x14ac:dyDescent="0.25">
      <c r="E1264" s="3">
        <v>43593</v>
      </c>
      <c r="F1264">
        <v>244.84</v>
      </c>
    </row>
    <row r="1265" spans="5:6" x14ac:dyDescent="0.25">
      <c r="E1265" s="3">
        <v>43594</v>
      </c>
      <c r="F1265">
        <v>241.98</v>
      </c>
    </row>
    <row r="1266" spans="5:6" x14ac:dyDescent="0.25">
      <c r="E1266" s="3">
        <v>43595</v>
      </c>
      <c r="F1266">
        <v>239.52</v>
      </c>
    </row>
    <row r="1267" spans="5:6" x14ac:dyDescent="0.25">
      <c r="E1267" s="3">
        <v>43598</v>
      </c>
      <c r="F1267">
        <v>227.01</v>
      </c>
    </row>
    <row r="1268" spans="5:6" x14ac:dyDescent="0.25">
      <c r="E1268" s="3">
        <v>43599</v>
      </c>
      <c r="F1268">
        <v>232.31</v>
      </c>
    </row>
    <row r="1269" spans="5:6" x14ac:dyDescent="0.25">
      <c r="E1269" s="3">
        <v>43600</v>
      </c>
      <c r="F1269">
        <v>231.95</v>
      </c>
    </row>
    <row r="1270" spans="5:6" x14ac:dyDescent="0.25">
      <c r="E1270" s="3">
        <v>43601</v>
      </c>
      <c r="F1270">
        <v>228.33</v>
      </c>
    </row>
    <row r="1271" spans="5:6" x14ac:dyDescent="0.25">
      <c r="E1271" s="3">
        <v>43602</v>
      </c>
      <c r="F1271">
        <v>211.03</v>
      </c>
    </row>
    <row r="1272" spans="5:6" x14ac:dyDescent="0.25">
      <c r="E1272" s="3">
        <v>43605</v>
      </c>
      <c r="F1272">
        <v>205.36</v>
      </c>
    </row>
    <row r="1273" spans="5:6" x14ac:dyDescent="0.25">
      <c r="E1273" s="3">
        <v>43606</v>
      </c>
      <c r="F1273">
        <v>205.08</v>
      </c>
    </row>
    <row r="1274" spans="5:6" x14ac:dyDescent="0.25">
      <c r="E1274" s="3">
        <v>43607</v>
      </c>
      <c r="F1274">
        <v>192.73</v>
      </c>
    </row>
    <row r="1275" spans="5:6" x14ac:dyDescent="0.25">
      <c r="E1275" s="3">
        <v>43608</v>
      </c>
      <c r="F1275">
        <v>195.49</v>
      </c>
    </row>
    <row r="1276" spans="5:6" x14ac:dyDescent="0.25">
      <c r="E1276" s="3">
        <v>43609</v>
      </c>
      <c r="F1276">
        <v>190.63</v>
      </c>
    </row>
    <row r="1277" spans="5:6" x14ac:dyDescent="0.25">
      <c r="E1277" s="3">
        <v>43613</v>
      </c>
      <c r="F1277">
        <v>188.7</v>
      </c>
    </row>
    <row r="1278" spans="5:6" x14ac:dyDescent="0.25">
      <c r="E1278" s="3">
        <v>43614</v>
      </c>
      <c r="F1278">
        <v>189.86</v>
      </c>
    </row>
    <row r="1279" spans="5:6" x14ac:dyDescent="0.25">
      <c r="E1279" s="3">
        <v>43615</v>
      </c>
      <c r="F1279">
        <v>188.22</v>
      </c>
    </row>
    <row r="1280" spans="5:6" x14ac:dyDescent="0.25">
      <c r="E1280" s="3">
        <v>43616</v>
      </c>
      <c r="F1280">
        <v>185.16</v>
      </c>
    </row>
    <row r="1281" spans="5:6" x14ac:dyDescent="0.25">
      <c r="E1281" s="3">
        <v>43619</v>
      </c>
      <c r="F1281">
        <v>178.97</v>
      </c>
    </row>
    <row r="1282" spans="5:6" x14ac:dyDescent="0.25">
      <c r="E1282" s="3">
        <v>43620</v>
      </c>
      <c r="F1282">
        <v>193.6</v>
      </c>
    </row>
    <row r="1283" spans="5:6" x14ac:dyDescent="0.25">
      <c r="E1283" s="3">
        <v>43621</v>
      </c>
      <c r="F1283">
        <v>196.59</v>
      </c>
    </row>
    <row r="1284" spans="5:6" x14ac:dyDescent="0.25">
      <c r="E1284" s="3">
        <v>43622</v>
      </c>
      <c r="F1284">
        <v>205.95</v>
      </c>
    </row>
    <row r="1285" spans="5:6" x14ac:dyDescent="0.25">
      <c r="E1285" s="3">
        <v>43623</v>
      </c>
      <c r="F1285">
        <v>204.5</v>
      </c>
    </row>
    <row r="1286" spans="5:6" x14ac:dyDescent="0.25">
      <c r="E1286" s="3">
        <v>43626</v>
      </c>
      <c r="F1286">
        <v>212.88</v>
      </c>
    </row>
    <row r="1287" spans="5:6" x14ac:dyDescent="0.25">
      <c r="E1287" s="3">
        <v>43627</v>
      </c>
      <c r="F1287">
        <v>217.1</v>
      </c>
    </row>
    <row r="1288" spans="5:6" x14ac:dyDescent="0.25">
      <c r="E1288" s="3">
        <v>43628</v>
      </c>
      <c r="F1288">
        <v>209.26</v>
      </c>
    </row>
    <row r="1289" spans="5:6" x14ac:dyDescent="0.25">
      <c r="E1289" s="3">
        <v>43629</v>
      </c>
      <c r="F1289">
        <v>213.91</v>
      </c>
    </row>
    <row r="1290" spans="5:6" x14ac:dyDescent="0.25">
      <c r="E1290" s="3">
        <v>43630</v>
      </c>
      <c r="F1290">
        <v>214.92</v>
      </c>
    </row>
    <row r="1291" spans="5:6" x14ac:dyDescent="0.25">
      <c r="E1291" s="3">
        <v>43633</v>
      </c>
      <c r="F1291">
        <v>225.03</v>
      </c>
    </row>
    <row r="1292" spans="5:6" x14ac:dyDescent="0.25">
      <c r="E1292" s="3">
        <v>43634</v>
      </c>
      <c r="F1292">
        <v>224.74</v>
      </c>
    </row>
    <row r="1293" spans="5:6" x14ac:dyDescent="0.25">
      <c r="E1293" s="3">
        <v>43635</v>
      </c>
      <c r="F1293">
        <v>226.43</v>
      </c>
    </row>
    <row r="1294" spans="5:6" x14ac:dyDescent="0.25">
      <c r="E1294" s="3">
        <v>43636</v>
      </c>
      <c r="F1294">
        <v>219.62</v>
      </c>
    </row>
    <row r="1295" spans="5:6" x14ac:dyDescent="0.25">
      <c r="E1295" s="3">
        <v>43637</v>
      </c>
      <c r="F1295">
        <v>221.86</v>
      </c>
    </row>
    <row r="1296" spans="5:6" x14ac:dyDescent="0.25">
      <c r="E1296" s="3">
        <v>43640</v>
      </c>
      <c r="F1296">
        <v>223.64</v>
      </c>
    </row>
    <row r="1297" spans="5:6" x14ac:dyDescent="0.25">
      <c r="E1297" s="3">
        <v>43641</v>
      </c>
      <c r="F1297">
        <v>219.76</v>
      </c>
    </row>
    <row r="1298" spans="5:6" x14ac:dyDescent="0.25">
      <c r="E1298" s="3">
        <v>43642</v>
      </c>
      <c r="F1298">
        <v>219.27</v>
      </c>
    </row>
    <row r="1299" spans="5:6" x14ac:dyDescent="0.25">
      <c r="E1299" s="3">
        <v>43643</v>
      </c>
      <c r="F1299">
        <v>222.84</v>
      </c>
    </row>
    <row r="1300" spans="5:6" x14ac:dyDescent="0.25">
      <c r="E1300" s="3">
        <v>43644</v>
      </c>
      <c r="F1300">
        <v>223.46</v>
      </c>
    </row>
    <row r="1301" spans="5:6" x14ac:dyDescent="0.25">
      <c r="E1301" s="3">
        <v>43647</v>
      </c>
      <c r="F1301">
        <v>227.17</v>
      </c>
    </row>
    <row r="1302" spans="5:6" x14ac:dyDescent="0.25">
      <c r="E1302" s="3">
        <v>43648</v>
      </c>
      <c r="F1302">
        <v>224.55</v>
      </c>
    </row>
    <row r="1303" spans="5:6" x14ac:dyDescent="0.25">
      <c r="E1303" s="3">
        <v>43649</v>
      </c>
      <c r="F1303">
        <v>234.9</v>
      </c>
    </row>
    <row r="1304" spans="5:6" x14ac:dyDescent="0.25">
      <c r="E1304" s="3">
        <v>43651</v>
      </c>
      <c r="F1304">
        <v>233.1</v>
      </c>
    </row>
    <row r="1305" spans="5:6" x14ac:dyDescent="0.25">
      <c r="E1305" s="3">
        <v>43654</v>
      </c>
      <c r="F1305">
        <v>230.34</v>
      </c>
    </row>
    <row r="1306" spans="5:6" x14ac:dyDescent="0.25">
      <c r="E1306" s="3">
        <v>43655</v>
      </c>
      <c r="F1306">
        <v>230.06</v>
      </c>
    </row>
    <row r="1307" spans="5:6" x14ac:dyDescent="0.25">
      <c r="E1307" s="3">
        <v>43656</v>
      </c>
      <c r="F1307">
        <v>238.92</v>
      </c>
    </row>
    <row r="1308" spans="5:6" x14ac:dyDescent="0.25">
      <c r="E1308" s="3">
        <v>43657</v>
      </c>
      <c r="F1308">
        <v>238.6</v>
      </c>
    </row>
    <row r="1309" spans="5:6" x14ac:dyDescent="0.25">
      <c r="E1309" s="3">
        <v>43658</v>
      </c>
      <c r="F1309">
        <v>245.08</v>
      </c>
    </row>
    <row r="1310" spans="5:6" x14ac:dyDescent="0.25">
      <c r="E1310" s="3">
        <v>43661</v>
      </c>
      <c r="F1310">
        <v>253.5</v>
      </c>
    </row>
    <row r="1311" spans="5:6" x14ac:dyDescent="0.25">
      <c r="E1311" s="3">
        <v>43662</v>
      </c>
      <c r="F1311">
        <v>252.38</v>
      </c>
    </row>
    <row r="1312" spans="5:6" x14ac:dyDescent="0.25">
      <c r="E1312" s="3">
        <v>43663</v>
      </c>
      <c r="F1312">
        <v>254.86</v>
      </c>
    </row>
    <row r="1313" spans="5:6" x14ac:dyDescent="0.25">
      <c r="E1313" s="3">
        <v>43664</v>
      </c>
      <c r="F1313">
        <v>253.54</v>
      </c>
    </row>
    <row r="1314" spans="5:6" x14ac:dyDescent="0.25">
      <c r="E1314" s="3">
        <v>43665</v>
      </c>
      <c r="F1314">
        <v>258.18</v>
      </c>
    </row>
    <row r="1315" spans="5:6" x14ac:dyDescent="0.25">
      <c r="E1315" s="3">
        <v>43668</v>
      </c>
      <c r="F1315">
        <v>255.68</v>
      </c>
    </row>
    <row r="1316" spans="5:6" x14ac:dyDescent="0.25">
      <c r="E1316" s="3">
        <v>43669</v>
      </c>
      <c r="F1316">
        <v>260.17</v>
      </c>
    </row>
    <row r="1317" spans="5:6" x14ac:dyDescent="0.25">
      <c r="E1317" s="3">
        <v>43670</v>
      </c>
      <c r="F1317">
        <v>264.88</v>
      </c>
    </row>
    <row r="1318" spans="5:6" x14ac:dyDescent="0.25">
      <c r="E1318" s="3">
        <v>43671</v>
      </c>
      <c r="F1318">
        <v>228.82</v>
      </c>
    </row>
    <row r="1319" spans="5:6" x14ac:dyDescent="0.25">
      <c r="E1319" s="3">
        <v>43672</v>
      </c>
      <c r="F1319">
        <v>228.04</v>
      </c>
    </row>
    <row r="1320" spans="5:6" x14ac:dyDescent="0.25">
      <c r="E1320" s="3">
        <v>43675</v>
      </c>
      <c r="F1320">
        <v>235.77</v>
      </c>
    </row>
    <row r="1321" spans="5:6" x14ac:dyDescent="0.25">
      <c r="E1321" s="3">
        <v>43676</v>
      </c>
      <c r="F1321">
        <v>242.26</v>
      </c>
    </row>
    <row r="1322" spans="5:6" x14ac:dyDescent="0.25">
      <c r="E1322" s="3">
        <v>43677</v>
      </c>
      <c r="F1322">
        <v>241.61</v>
      </c>
    </row>
    <row r="1323" spans="5:6" x14ac:dyDescent="0.25">
      <c r="E1323" s="3">
        <v>43678</v>
      </c>
      <c r="F1323">
        <v>233.85</v>
      </c>
    </row>
    <row r="1324" spans="5:6" x14ac:dyDescent="0.25">
      <c r="E1324" s="3">
        <v>43679</v>
      </c>
      <c r="F1324">
        <v>234.34</v>
      </c>
    </row>
    <row r="1325" spans="5:6" x14ac:dyDescent="0.25">
      <c r="E1325" s="3">
        <v>43682</v>
      </c>
      <c r="F1325">
        <v>228.32</v>
      </c>
    </row>
    <row r="1326" spans="5:6" x14ac:dyDescent="0.25">
      <c r="E1326" s="3">
        <v>43683</v>
      </c>
      <c r="F1326">
        <v>230.75</v>
      </c>
    </row>
    <row r="1327" spans="5:6" x14ac:dyDescent="0.25">
      <c r="E1327" s="3">
        <v>43684</v>
      </c>
      <c r="F1327">
        <v>233.42</v>
      </c>
    </row>
    <row r="1328" spans="5:6" x14ac:dyDescent="0.25">
      <c r="E1328" s="3">
        <v>43685</v>
      </c>
      <c r="F1328">
        <v>238.3</v>
      </c>
    </row>
    <row r="1329" spans="5:6" x14ac:dyDescent="0.25">
      <c r="E1329" s="3">
        <v>43686</v>
      </c>
      <c r="F1329">
        <v>235.01</v>
      </c>
    </row>
    <row r="1330" spans="5:6" x14ac:dyDescent="0.25">
      <c r="E1330" s="3">
        <v>43689</v>
      </c>
      <c r="F1330">
        <v>229.01</v>
      </c>
    </row>
    <row r="1331" spans="5:6" x14ac:dyDescent="0.25">
      <c r="E1331" s="3">
        <v>43690</v>
      </c>
      <c r="F1331">
        <v>235</v>
      </c>
    </row>
    <row r="1332" spans="5:6" x14ac:dyDescent="0.25">
      <c r="E1332" s="3">
        <v>43691</v>
      </c>
      <c r="F1332">
        <v>219.62</v>
      </c>
    </row>
    <row r="1333" spans="5:6" x14ac:dyDescent="0.25">
      <c r="E1333" s="3">
        <v>43692</v>
      </c>
      <c r="F1333">
        <v>215.64</v>
      </c>
    </row>
    <row r="1334" spans="5:6" x14ac:dyDescent="0.25">
      <c r="E1334" s="3">
        <v>43693</v>
      </c>
      <c r="F1334">
        <v>219.94</v>
      </c>
    </row>
    <row r="1335" spans="5:6" x14ac:dyDescent="0.25">
      <c r="E1335" s="3">
        <v>43696</v>
      </c>
      <c r="F1335">
        <v>226.83</v>
      </c>
    </row>
    <row r="1336" spans="5:6" x14ac:dyDescent="0.25">
      <c r="E1336" s="3">
        <v>43697</v>
      </c>
      <c r="F1336">
        <v>225.86</v>
      </c>
    </row>
    <row r="1337" spans="5:6" x14ac:dyDescent="0.25">
      <c r="E1337" s="3">
        <v>43698</v>
      </c>
      <c r="F1337">
        <v>220.83</v>
      </c>
    </row>
    <row r="1338" spans="5:6" x14ac:dyDescent="0.25">
      <c r="E1338" s="3">
        <v>43699</v>
      </c>
      <c r="F1338">
        <v>222.15</v>
      </c>
    </row>
    <row r="1339" spans="5:6" x14ac:dyDescent="0.25">
      <c r="E1339" s="3">
        <v>43700</v>
      </c>
      <c r="F1339">
        <v>211.4</v>
      </c>
    </row>
    <row r="1340" spans="5:6" x14ac:dyDescent="0.25">
      <c r="E1340" s="3">
        <v>43703</v>
      </c>
      <c r="F1340">
        <v>215</v>
      </c>
    </row>
    <row r="1341" spans="5:6" x14ac:dyDescent="0.25">
      <c r="E1341" s="3">
        <v>43704</v>
      </c>
      <c r="F1341">
        <v>214.08</v>
      </c>
    </row>
    <row r="1342" spans="5:6" x14ac:dyDescent="0.25">
      <c r="E1342" s="3">
        <v>43705</v>
      </c>
      <c r="F1342">
        <v>215.59</v>
      </c>
    </row>
    <row r="1343" spans="5:6" x14ac:dyDescent="0.25">
      <c r="E1343" s="3">
        <v>43706</v>
      </c>
      <c r="F1343">
        <v>221.71</v>
      </c>
    </row>
    <row r="1344" spans="5:6" x14ac:dyDescent="0.25">
      <c r="E1344" s="3">
        <v>43707</v>
      </c>
      <c r="F1344">
        <v>225.61</v>
      </c>
    </row>
    <row r="1345" spans="5:6" x14ac:dyDescent="0.25">
      <c r="E1345" s="3">
        <v>43711</v>
      </c>
      <c r="F1345">
        <v>225.01</v>
      </c>
    </row>
    <row r="1346" spans="5:6" x14ac:dyDescent="0.25">
      <c r="E1346" s="3">
        <v>43712</v>
      </c>
      <c r="F1346">
        <v>220.68</v>
      </c>
    </row>
    <row r="1347" spans="5:6" x14ac:dyDescent="0.25">
      <c r="E1347" s="3">
        <v>43713</v>
      </c>
      <c r="F1347">
        <v>229.58</v>
      </c>
    </row>
    <row r="1348" spans="5:6" x14ac:dyDescent="0.25">
      <c r="E1348" s="3">
        <v>43714</v>
      </c>
      <c r="F1348">
        <v>227.45</v>
      </c>
    </row>
    <row r="1349" spans="5:6" x14ac:dyDescent="0.25">
      <c r="E1349" s="3">
        <v>43717</v>
      </c>
      <c r="F1349">
        <v>231.79</v>
      </c>
    </row>
    <row r="1350" spans="5:6" x14ac:dyDescent="0.25">
      <c r="E1350" s="3">
        <v>43718</v>
      </c>
      <c r="F1350">
        <v>235.54</v>
      </c>
    </row>
    <row r="1351" spans="5:6" x14ac:dyDescent="0.25">
      <c r="E1351" s="3">
        <v>43719</v>
      </c>
      <c r="F1351">
        <v>247.1</v>
      </c>
    </row>
    <row r="1352" spans="5:6" x14ac:dyDescent="0.25">
      <c r="E1352" s="3">
        <v>43720</v>
      </c>
      <c r="F1352">
        <v>245.87</v>
      </c>
    </row>
    <row r="1353" spans="5:6" x14ac:dyDescent="0.25">
      <c r="E1353" s="3">
        <v>43721</v>
      </c>
      <c r="F1353">
        <v>245.2</v>
      </c>
    </row>
    <row r="1354" spans="5:6" x14ac:dyDescent="0.25">
      <c r="E1354" s="3">
        <v>43724</v>
      </c>
      <c r="F1354">
        <v>242.81</v>
      </c>
    </row>
    <row r="1355" spans="5:6" x14ac:dyDescent="0.25">
      <c r="E1355" s="3">
        <v>43725</v>
      </c>
      <c r="F1355">
        <v>244.79</v>
      </c>
    </row>
    <row r="1356" spans="5:6" x14ac:dyDescent="0.25">
      <c r="E1356" s="3">
        <v>43726</v>
      </c>
      <c r="F1356">
        <v>243.49</v>
      </c>
    </row>
    <row r="1357" spans="5:6" x14ac:dyDescent="0.25">
      <c r="E1357" s="3">
        <v>43727</v>
      </c>
      <c r="F1357">
        <v>246.6</v>
      </c>
    </row>
    <row r="1358" spans="5:6" x14ac:dyDescent="0.25">
      <c r="E1358" s="3">
        <v>43728</v>
      </c>
      <c r="F1358">
        <v>240.62</v>
      </c>
    </row>
    <row r="1359" spans="5:6" x14ac:dyDescent="0.25">
      <c r="E1359" s="3">
        <v>43731</v>
      </c>
      <c r="F1359">
        <v>241.23</v>
      </c>
    </row>
    <row r="1360" spans="5:6" x14ac:dyDescent="0.25">
      <c r="E1360" s="3">
        <v>43732</v>
      </c>
      <c r="F1360">
        <v>223.21</v>
      </c>
    </row>
    <row r="1361" spans="5:6" x14ac:dyDescent="0.25">
      <c r="E1361" s="3">
        <v>43733</v>
      </c>
      <c r="F1361">
        <v>228.7</v>
      </c>
    </row>
    <row r="1362" spans="5:6" x14ac:dyDescent="0.25">
      <c r="E1362" s="3">
        <v>43734</v>
      </c>
      <c r="F1362">
        <v>242.56</v>
      </c>
    </row>
    <row r="1363" spans="5:6" x14ac:dyDescent="0.25">
      <c r="E1363" s="3">
        <v>43735</v>
      </c>
      <c r="F1363">
        <v>242.13</v>
      </c>
    </row>
    <row r="1364" spans="5:6" x14ac:dyDescent="0.25">
      <c r="E1364" s="3">
        <v>43738</v>
      </c>
      <c r="F1364">
        <v>240.87</v>
      </c>
    </row>
    <row r="1365" spans="5:6" x14ac:dyDescent="0.25">
      <c r="E1365" s="3">
        <v>43739</v>
      </c>
      <c r="F1365">
        <v>244.69</v>
      </c>
    </row>
    <row r="1366" spans="5:6" x14ac:dyDescent="0.25">
      <c r="E1366" s="3">
        <v>43740</v>
      </c>
      <c r="F1366">
        <v>243.13</v>
      </c>
    </row>
    <row r="1367" spans="5:6" x14ac:dyDescent="0.25">
      <c r="E1367" s="3">
        <v>43741</v>
      </c>
      <c r="F1367">
        <v>233.03</v>
      </c>
    </row>
    <row r="1368" spans="5:6" x14ac:dyDescent="0.25">
      <c r="E1368" s="3">
        <v>43742</v>
      </c>
      <c r="F1368">
        <v>231.43</v>
      </c>
    </row>
    <row r="1369" spans="5:6" x14ac:dyDescent="0.25">
      <c r="E1369" s="3">
        <v>43745</v>
      </c>
      <c r="F1369">
        <v>237.72</v>
      </c>
    </row>
    <row r="1370" spans="5:6" x14ac:dyDescent="0.25">
      <c r="E1370" s="3">
        <v>43746</v>
      </c>
      <c r="F1370">
        <v>240.05</v>
      </c>
    </row>
    <row r="1371" spans="5:6" x14ac:dyDescent="0.25">
      <c r="E1371" s="3">
        <v>43747</v>
      </c>
      <c r="F1371">
        <v>244.53</v>
      </c>
    </row>
    <row r="1372" spans="5:6" x14ac:dyDescent="0.25">
      <c r="E1372" s="3">
        <v>43748</v>
      </c>
      <c r="F1372">
        <v>244.74</v>
      </c>
    </row>
    <row r="1373" spans="5:6" x14ac:dyDescent="0.25">
      <c r="E1373" s="3">
        <v>43749</v>
      </c>
      <c r="F1373">
        <v>247.89</v>
      </c>
    </row>
    <row r="1374" spans="5:6" x14ac:dyDescent="0.25">
      <c r="E1374" s="3">
        <v>43752</v>
      </c>
      <c r="F1374">
        <v>256.95999999999998</v>
      </c>
    </row>
    <row r="1375" spans="5:6" x14ac:dyDescent="0.25">
      <c r="E1375" s="3">
        <v>43753</v>
      </c>
      <c r="F1375">
        <v>257.89</v>
      </c>
    </row>
    <row r="1376" spans="5:6" x14ac:dyDescent="0.25">
      <c r="E1376" s="3">
        <v>43754</v>
      </c>
      <c r="F1376">
        <v>259.75</v>
      </c>
    </row>
    <row r="1377" spans="5:6" x14ac:dyDescent="0.25">
      <c r="E1377" s="3">
        <v>43755</v>
      </c>
      <c r="F1377">
        <v>261.97000000000003</v>
      </c>
    </row>
    <row r="1378" spans="5:6" x14ac:dyDescent="0.25">
      <c r="E1378" s="3">
        <v>43756</v>
      </c>
      <c r="F1378">
        <v>256.95</v>
      </c>
    </row>
    <row r="1379" spans="5:6" x14ac:dyDescent="0.25">
      <c r="E1379" s="3">
        <v>43759</v>
      </c>
      <c r="F1379">
        <v>253.5</v>
      </c>
    </row>
    <row r="1380" spans="5:6" x14ac:dyDescent="0.25">
      <c r="E1380" s="3">
        <v>43760</v>
      </c>
      <c r="F1380">
        <v>255.58</v>
      </c>
    </row>
    <row r="1381" spans="5:6" x14ac:dyDescent="0.25">
      <c r="E1381" s="3">
        <v>43761</v>
      </c>
      <c r="F1381">
        <v>254.68</v>
      </c>
    </row>
    <row r="1382" spans="5:6" x14ac:dyDescent="0.25">
      <c r="E1382" s="3">
        <v>43762</v>
      </c>
      <c r="F1382">
        <v>299.68</v>
      </c>
    </row>
    <row r="1383" spans="5:6" x14ac:dyDescent="0.25">
      <c r="E1383" s="3">
        <v>43763</v>
      </c>
      <c r="F1383">
        <v>328.13</v>
      </c>
    </row>
    <row r="1384" spans="5:6" x14ac:dyDescent="0.25">
      <c r="E1384" s="3">
        <v>43766</v>
      </c>
      <c r="F1384">
        <v>327.71</v>
      </c>
    </row>
    <row r="1385" spans="5:6" x14ac:dyDescent="0.25">
      <c r="E1385" s="3">
        <v>43767</v>
      </c>
      <c r="F1385">
        <v>316.22000000000003</v>
      </c>
    </row>
    <row r="1386" spans="5:6" x14ac:dyDescent="0.25">
      <c r="E1386" s="3">
        <v>43768</v>
      </c>
      <c r="F1386">
        <v>315.01</v>
      </c>
    </row>
    <row r="1387" spans="5:6" x14ac:dyDescent="0.25">
      <c r="E1387" s="3">
        <v>43769</v>
      </c>
      <c r="F1387">
        <v>314.92</v>
      </c>
    </row>
    <row r="1388" spans="5:6" x14ac:dyDescent="0.25">
      <c r="E1388" s="3">
        <v>43770</v>
      </c>
      <c r="F1388">
        <v>313.31</v>
      </c>
    </row>
    <row r="1389" spans="5:6" x14ac:dyDescent="0.25">
      <c r="E1389" s="3">
        <v>43773</v>
      </c>
      <c r="F1389">
        <v>317.47000000000003</v>
      </c>
    </row>
    <row r="1390" spans="5:6" x14ac:dyDescent="0.25">
      <c r="E1390" s="3">
        <v>43774</v>
      </c>
      <c r="F1390">
        <v>317.22000000000003</v>
      </c>
    </row>
    <row r="1391" spans="5:6" x14ac:dyDescent="0.25">
      <c r="E1391" s="3">
        <v>43775</v>
      </c>
      <c r="F1391">
        <v>326.58</v>
      </c>
    </row>
    <row r="1392" spans="5:6" x14ac:dyDescent="0.25">
      <c r="E1392" s="3">
        <v>43776</v>
      </c>
      <c r="F1392">
        <v>335.54</v>
      </c>
    </row>
    <row r="1393" spans="5:6" x14ac:dyDescent="0.25">
      <c r="E1393" s="3">
        <v>43777</v>
      </c>
      <c r="F1393">
        <v>337.14</v>
      </c>
    </row>
    <row r="1394" spans="5:6" x14ac:dyDescent="0.25">
      <c r="E1394" s="3">
        <v>43780</v>
      </c>
      <c r="F1394">
        <v>345.09</v>
      </c>
    </row>
    <row r="1395" spans="5:6" x14ac:dyDescent="0.25">
      <c r="E1395" s="3">
        <v>43781</v>
      </c>
      <c r="F1395">
        <v>349.93</v>
      </c>
    </row>
    <row r="1396" spans="5:6" x14ac:dyDescent="0.25">
      <c r="E1396" s="3">
        <v>43782</v>
      </c>
      <c r="F1396">
        <v>346.11</v>
      </c>
    </row>
    <row r="1397" spans="5:6" x14ac:dyDescent="0.25">
      <c r="E1397" s="3">
        <v>43783</v>
      </c>
      <c r="F1397">
        <v>349.35</v>
      </c>
    </row>
    <row r="1398" spans="5:6" x14ac:dyDescent="0.25">
      <c r="E1398" s="3">
        <v>43784</v>
      </c>
      <c r="F1398">
        <v>352.17</v>
      </c>
    </row>
    <row r="1399" spans="5:6" x14ac:dyDescent="0.25">
      <c r="E1399" s="3">
        <v>43787</v>
      </c>
      <c r="F1399">
        <v>349.99</v>
      </c>
    </row>
    <row r="1400" spans="5:6" x14ac:dyDescent="0.25">
      <c r="E1400" s="3">
        <v>43788</v>
      </c>
      <c r="F1400">
        <v>359.52</v>
      </c>
    </row>
    <row r="1401" spans="5:6" x14ac:dyDescent="0.25">
      <c r="E1401" s="3">
        <v>43789</v>
      </c>
      <c r="F1401">
        <v>352.22</v>
      </c>
    </row>
    <row r="1402" spans="5:6" x14ac:dyDescent="0.25">
      <c r="E1402" s="3">
        <v>43790</v>
      </c>
      <c r="F1402">
        <v>354.83</v>
      </c>
    </row>
    <row r="1403" spans="5:6" x14ac:dyDescent="0.25">
      <c r="E1403" s="3">
        <v>43791</v>
      </c>
      <c r="F1403">
        <v>333.04</v>
      </c>
    </row>
    <row r="1404" spans="5:6" x14ac:dyDescent="0.25">
      <c r="E1404" s="3">
        <v>43794</v>
      </c>
      <c r="F1404">
        <v>336.34</v>
      </c>
    </row>
    <row r="1405" spans="5:6" x14ac:dyDescent="0.25">
      <c r="E1405" s="3">
        <v>43795</v>
      </c>
      <c r="F1405">
        <v>328.92</v>
      </c>
    </row>
    <row r="1406" spans="5:6" x14ac:dyDescent="0.25">
      <c r="E1406" s="3">
        <v>43796</v>
      </c>
      <c r="F1406">
        <v>331.29</v>
      </c>
    </row>
    <row r="1407" spans="5:6" x14ac:dyDescent="0.25">
      <c r="E1407" s="3">
        <v>43798</v>
      </c>
      <c r="F1407">
        <v>329.94</v>
      </c>
    </row>
    <row r="1408" spans="5:6" x14ac:dyDescent="0.25">
      <c r="E1408" s="3">
        <v>43801</v>
      </c>
      <c r="F1408">
        <v>334.87</v>
      </c>
    </row>
    <row r="1409" spans="5:6" x14ac:dyDescent="0.25">
      <c r="E1409" s="3">
        <v>43802</v>
      </c>
      <c r="F1409">
        <v>336.2</v>
      </c>
    </row>
    <row r="1410" spans="5:6" x14ac:dyDescent="0.25">
      <c r="E1410" s="3">
        <v>43803</v>
      </c>
      <c r="F1410">
        <v>333.03</v>
      </c>
    </row>
    <row r="1411" spans="5:6" x14ac:dyDescent="0.25">
      <c r="E1411" s="3">
        <v>43804</v>
      </c>
      <c r="F1411">
        <v>330.37</v>
      </c>
    </row>
    <row r="1412" spans="5:6" x14ac:dyDescent="0.25">
      <c r="E1412" s="3">
        <v>43805</v>
      </c>
      <c r="F1412">
        <v>335.89</v>
      </c>
    </row>
    <row r="1413" spans="5:6" x14ac:dyDescent="0.25">
      <c r="E1413" s="3">
        <v>43808</v>
      </c>
      <c r="F1413">
        <v>339.53</v>
      </c>
    </row>
    <row r="1414" spans="5:6" x14ac:dyDescent="0.25">
      <c r="E1414" s="3">
        <v>43809</v>
      </c>
      <c r="F1414">
        <v>348.84</v>
      </c>
    </row>
    <row r="1415" spans="5:6" x14ac:dyDescent="0.25">
      <c r="E1415" s="3">
        <v>43810</v>
      </c>
      <c r="F1415">
        <v>352.7</v>
      </c>
    </row>
    <row r="1416" spans="5:6" x14ac:dyDescent="0.25">
      <c r="E1416" s="3">
        <v>43811</v>
      </c>
      <c r="F1416">
        <v>359.68</v>
      </c>
    </row>
    <row r="1417" spans="5:6" x14ac:dyDescent="0.25">
      <c r="E1417" s="3">
        <v>43812</v>
      </c>
      <c r="F1417">
        <v>358.39</v>
      </c>
    </row>
    <row r="1418" spans="5:6" x14ac:dyDescent="0.25">
      <c r="E1418" s="3">
        <v>43815</v>
      </c>
      <c r="F1418">
        <v>381.5</v>
      </c>
    </row>
    <row r="1419" spans="5:6" x14ac:dyDescent="0.25">
      <c r="E1419" s="3">
        <v>43816</v>
      </c>
      <c r="F1419">
        <v>378.99</v>
      </c>
    </row>
    <row r="1420" spans="5:6" x14ac:dyDescent="0.25">
      <c r="E1420" s="3">
        <v>43817</v>
      </c>
      <c r="F1420">
        <v>393.15</v>
      </c>
    </row>
    <row r="1421" spans="5:6" x14ac:dyDescent="0.25">
      <c r="E1421" s="3">
        <v>43818</v>
      </c>
      <c r="F1421">
        <v>404.04</v>
      </c>
    </row>
    <row r="1422" spans="5:6" x14ac:dyDescent="0.25">
      <c r="E1422" s="3">
        <v>43819</v>
      </c>
      <c r="F1422">
        <v>405.59</v>
      </c>
    </row>
    <row r="1423" spans="5:6" x14ac:dyDescent="0.25">
      <c r="E1423" s="3">
        <v>43822</v>
      </c>
      <c r="F1423">
        <v>419.22</v>
      </c>
    </row>
    <row r="1424" spans="5:6" x14ac:dyDescent="0.25">
      <c r="E1424" s="3">
        <v>43823</v>
      </c>
      <c r="F1424">
        <v>425.25</v>
      </c>
    </row>
    <row r="1425" spans="5:6" x14ac:dyDescent="0.25">
      <c r="E1425" s="3">
        <v>43825</v>
      </c>
      <c r="F1425">
        <v>430.94</v>
      </c>
    </row>
    <row r="1426" spans="5:6" x14ac:dyDescent="0.25">
      <c r="E1426" s="3">
        <v>43826</v>
      </c>
      <c r="F1426">
        <v>430.38</v>
      </c>
    </row>
    <row r="1427" spans="5:6" x14ac:dyDescent="0.25">
      <c r="E1427" s="3">
        <v>43829</v>
      </c>
      <c r="F1427">
        <v>414.7</v>
      </c>
    </row>
    <row r="1428" spans="5:6" x14ac:dyDescent="0.25">
      <c r="E1428" s="3">
        <v>43830</v>
      </c>
      <c r="F1428">
        <v>418.33</v>
      </c>
    </row>
    <row r="1429" spans="5:6" x14ac:dyDescent="0.25">
      <c r="E1429" s="3">
        <v>43832</v>
      </c>
      <c r="F1429">
        <v>430.26</v>
      </c>
    </row>
    <row r="1430" spans="5:6" x14ac:dyDescent="0.25">
      <c r="E1430" s="3">
        <v>43833</v>
      </c>
      <c r="F1430">
        <v>443.01</v>
      </c>
    </row>
    <row r="1431" spans="5:6" x14ac:dyDescent="0.25">
      <c r="E1431" s="3">
        <v>43836</v>
      </c>
      <c r="F1431">
        <v>451.54</v>
      </c>
    </row>
    <row r="1432" spans="5:6" x14ac:dyDescent="0.25">
      <c r="E1432" s="3">
        <v>43837</v>
      </c>
      <c r="F1432">
        <v>469.06</v>
      </c>
    </row>
    <row r="1433" spans="5:6" x14ac:dyDescent="0.25">
      <c r="E1433" s="3">
        <v>43838</v>
      </c>
      <c r="F1433">
        <v>492.14</v>
      </c>
    </row>
    <row r="1434" spans="5:6" x14ac:dyDescent="0.25">
      <c r="E1434" s="3">
        <v>43839</v>
      </c>
      <c r="F1434">
        <v>481.34</v>
      </c>
    </row>
    <row r="1435" spans="5:6" x14ac:dyDescent="0.25">
      <c r="E1435" s="3">
        <v>43840</v>
      </c>
      <c r="F1435">
        <v>478.15</v>
      </c>
    </row>
    <row r="1436" spans="5:6" x14ac:dyDescent="0.25">
      <c r="E1436" s="3">
        <v>43843</v>
      </c>
      <c r="F1436">
        <v>524.86</v>
      </c>
    </row>
    <row r="1437" spans="5:6" x14ac:dyDescent="0.25">
      <c r="E1437" s="3">
        <v>43844</v>
      </c>
      <c r="F1437">
        <v>537.91999999999996</v>
      </c>
    </row>
    <row r="1438" spans="5:6" x14ac:dyDescent="0.25">
      <c r="E1438" s="3">
        <v>43845</v>
      </c>
      <c r="F1438">
        <v>518.5</v>
      </c>
    </row>
    <row r="1439" spans="5:6" x14ac:dyDescent="0.25">
      <c r="E1439" s="3">
        <v>43846</v>
      </c>
      <c r="F1439">
        <v>513.49</v>
      </c>
    </row>
    <row r="1440" spans="5:6" x14ac:dyDescent="0.25">
      <c r="E1440" s="3">
        <v>43847</v>
      </c>
      <c r="F1440">
        <v>510.5</v>
      </c>
    </row>
    <row r="1441" spans="5:6" x14ac:dyDescent="0.25">
      <c r="E1441" s="3">
        <v>43851</v>
      </c>
      <c r="F1441">
        <v>547.20000000000005</v>
      </c>
    </row>
    <row r="1442" spans="5:6" x14ac:dyDescent="0.25">
      <c r="E1442" s="3">
        <v>43852</v>
      </c>
      <c r="F1442">
        <v>569.55999999999995</v>
      </c>
    </row>
    <row r="1443" spans="5:6" x14ac:dyDescent="0.25">
      <c r="E1443" s="3">
        <v>43853</v>
      </c>
      <c r="F1443">
        <v>572.20000000000005</v>
      </c>
    </row>
    <row r="1444" spans="5:6" x14ac:dyDescent="0.25">
      <c r="E1444" s="3">
        <v>43854</v>
      </c>
      <c r="F1444">
        <v>564.82000000000005</v>
      </c>
    </row>
    <row r="1445" spans="5:6" x14ac:dyDescent="0.25">
      <c r="E1445" s="3">
        <v>43857</v>
      </c>
      <c r="F1445">
        <v>558.02</v>
      </c>
    </row>
    <row r="1446" spans="5:6" x14ac:dyDescent="0.25">
      <c r="E1446" s="3">
        <v>43858</v>
      </c>
      <c r="F1446">
        <v>566.9</v>
      </c>
    </row>
    <row r="1447" spans="5:6" x14ac:dyDescent="0.25">
      <c r="E1447" s="3">
        <v>43859</v>
      </c>
      <c r="F1447">
        <v>580.99</v>
      </c>
    </row>
    <row r="1448" spans="5:6" x14ac:dyDescent="0.25">
      <c r="E1448" s="3">
        <v>43860</v>
      </c>
      <c r="F1448">
        <v>640.80999999999995</v>
      </c>
    </row>
    <row r="1449" spans="5:6" x14ac:dyDescent="0.25">
      <c r="E1449" s="3">
        <v>43861</v>
      </c>
      <c r="F1449">
        <v>650.57000000000005</v>
      </c>
    </row>
    <row r="1450" spans="5:6" x14ac:dyDescent="0.25">
      <c r="E1450" s="3">
        <v>43864</v>
      </c>
      <c r="F1450">
        <v>780</v>
      </c>
    </row>
    <row r="1451" spans="5:6" x14ac:dyDescent="0.25">
      <c r="E1451" s="3">
        <v>43865</v>
      </c>
      <c r="F1451">
        <v>887.06</v>
      </c>
    </row>
    <row r="1452" spans="5:6" x14ac:dyDescent="0.25">
      <c r="E1452" s="3">
        <v>43866</v>
      </c>
      <c r="F1452">
        <v>734.7</v>
      </c>
    </row>
    <row r="1453" spans="5:6" x14ac:dyDescent="0.25">
      <c r="E1453" s="3">
        <v>43867</v>
      </c>
      <c r="F1453">
        <v>748.96</v>
      </c>
    </row>
    <row r="1454" spans="5:6" x14ac:dyDescent="0.25">
      <c r="E1454" s="3">
        <v>43868</v>
      </c>
      <c r="F1454">
        <v>748.07</v>
      </c>
    </row>
    <row r="1455" spans="5:6" x14ac:dyDescent="0.25">
      <c r="E1455" s="3">
        <v>43871</v>
      </c>
      <c r="F1455">
        <v>771.28</v>
      </c>
    </row>
    <row r="1456" spans="5:6" x14ac:dyDescent="0.25">
      <c r="E1456" s="3">
        <v>43872</v>
      </c>
      <c r="F1456">
        <v>774.38</v>
      </c>
    </row>
    <row r="1457" spans="5:6" x14ac:dyDescent="0.25">
      <c r="E1457" s="3">
        <v>43873</v>
      </c>
      <c r="F1457">
        <v>767.29</v>
      </c>
    </row>
    <row r="1458" spans="5:6" x14ac:dyDescent="0.25">
      <c r="E1458" s="3">
        <v>43874</v>
      </c>
      <c r="F1458">
        <v>804</v>
      </c>
    </row>
    <row r="1459" spans="5:6" x14ac:dyDescent="0.25">
      <c r="E1459" s="3">
        <v>43875</v>
      </c>
      <c r="F1459">
        <v>800.03</v>
      </c>
    </row>
    <row r="1460" spans="5:6" x14ac:dyDescent="0.25">
      <c r="E1460" s="3">
        <v>43879</v>
      </c>
      <c r="F1460">
        <v>858.4</v>
      </c>
    </row>
    <row r="1461" spans="5:6" x14ac:dyDescent="0.25">
      <c r="E1461" s="3">
        <v>43880</v>
      </c>
      <c r="F1461">
        <v>917.42</v>
      </c>
    </row>
    <row r="1462" spans="5:6" x14ac:dyDescent="0.25">
      <c r="E1462" s="3">
        <v>43881</v>
      </c>
      <c r="F1462">
        <v>899.41</v>
      </c>
    </row>
    <row r="1463" spans="5:6" x14ac:dyDescent="0.25">
      <c r="E1463" s="3">
        <v>43882</v>
      </c>
      <c r="F1463">
        <v>901</v>
      </c>
    </row>
    <row r="1464" spans="5:6" x14ac:dyDescent="0.25">
      <c r="E1464" s="3">
        <v>43885</v>
      </c>
      <c r="F1464">
        <v>833.79</v>
      </c>
    </row>
    <row r="1465" spans="5:6" x14ac:dyDescent="0.25">
      <c r="E1465" s="3">
        <v>43886</v>
      </c>
      <c r="F1465">
        <v>799.91</v>
      </c>
    </row>
    <row r="1466" spans="5:6" x14ac:dyDescent="0.25">
      <c r="E1466" s="3">
        <v>43887</v>
      </c>
      <c r="F1466">
        <v>778.8</v>
      </c>
    </row>
    <row r="1467" spans="5:6" x14ac:dyDescent="0.25">
      <c r="E1467" s="3">
        <v>43888</v>
      </c>
      <c r="F1467">
        <v>679</v>
      </c>
    </row>
    <row r="1468" spans="5:6" x14ac:dyDescent="0.25">
      <c r="E1468" s="3">
        <v>43889</v>
      </c>
      <c r="F1468">
        <v>667.99</v>
      </c>
    </row>
    <row r="1469" spans="5:6" x14ac:dyDescent="0.25">
      <c r="E1469" s="3">
        <v>43892</v>
      </c>
      <c r="F1469">
        <v>743.62</v>
      </c>
    </row>
    <row r="1470" spans="5:6" x14ac:dyDescent="0.25">
      <c r="E1470" s="3">
        <v>43893</v>
      </c>
      <c r="F1470">
        <v>745.51</v>
      </c>
    </row>
    <row r="1471" spans="5:6" x14ac:dyDescent="0.25">
      <c r="E1471" s="3">
        <v>43894</v>
      </c>
      <c r="F1471">
        <v>749.5</v>
      </c>
    </row>
    <row r="1472" spans="5:6" x14ac:dyDescent="0.25">
      <c r="E1472" s="3">
        <v>43895</v>
      </c>
      <c r="F1472">
        <v>724.54</v>
      </c>
    </row>
    <row r="1473" spans="5:6" x14ac:dyDescent="0.25">
      <c r="E1473" s="3">
        <v>43896</v>
      </c>
      <c r="F1473">
        <v>703.48</v>
      </c>
    </row>
    <row r="1474" spans="5:6" x14ac:dyDescent="0.25">
      <c r="E1474" s="3">
        <v>43899</v>
      </c>
      <c r="F1474">
        <v>608</v>
      </c>
    </row>
    <row r="1475" spans="5:6" x14ac:dyDescent="0.25">
      <c r="E1475" s="3">
        <v>43900</v>
      </c>
      <c r="F1475">
        <v>645.33000000000004</v>
      </c>
    </row>
    <row r="1476" spans="5:6" x14ac:dyDescent="0.25">
      <c r="E1476" s="3">
        <v>43901</v>
      </c>
      <c r="F1476">
        <v>634.23</v>
      </c>
    </row>
    <row r="1477" spans="5:6" x14ac:dyDescent="0.25">
      <c r="E1477" s="3">
        <v>43902</v>
      </c>
      <c r="F1477">
        <v>560.54999999999995</v>
      </c>
    </row>
    <row r="1478" spans="5:6" x14ac:dyDescent="0.25">
      <c r="E1478" s="3">
        <v>43903</v>
      </c>
      <c r="F1478">
        <v>546.62</v>
      </c>
    </row>
    <row r="1479" spans="5:6" x14ac:dyDescent="0.25">
      <c r="E1479" s="3">
        <v>43906</v>
      </c>
      <c r="F1479">
        <v>445.07</v>
      </c>
    </row>
    <row r="1480" spans="5:6" x14ac:dyDescent="0.25">
      <c r="E1480" s="3">
        <v>43907</v>
      </c>
      <c r="F1480">
        <v>430.2</v>
      </c>
    </row>
    <row r="1481" spans="5:6" x14ac:dyDescent="0.25">
      <c r="E1481" s="3">
        <v>43908</v>
      </c>
      <c r="F1481">
        <v>361.22</v>
      </c>
    </row>
    <row r="1482" spans="5:6" x14ac:dyDescent="0.25">
      <c r="E1482" s="3">
        <v>43909</v>
      </c>
      <c r="F1482">
        <v>427.64</v>
      </c>
    </row>
    <row r="1483" spans="5:6" x14ac:dyDescent="0.25">
      <c r="E1483" s="3">
        <v>43910</v>
      </c>
      <c r="F1483">
        <v>427.53</v>
      </c>
    </row>
    <row r="1484" spans="5:6" x14ac:dyDescent="0.25">
      <c r="E1484" s="3">
        <v>43913</v>
      </c>
      <c r="F1484">
        <v>434.29</v>
      </c>
    </row>
    <row r="1485" spans="5:6" x14ac:dyDescent="0.25">
      <c r="E1485" s="3">
        <v>43914</v>
      </c>
      <c r="F1485">
        <v>505</v>
      </c>
    </row>
    <row r="1486" spans="5:6" x14ac:dyDescent="0.25">
      <c r="E1486" s="3">
        <v>43915</v>
      </c>
      <c r="F1486">
        <v>539.25</v>
      </c>
    </row>
    <row r="1487" spans="5:6" x14ac:dyDescent="0.25">
      <c r="E1487" s="3">
        <v>43916</v>
      </c>
      <c r="F1487">
        <v>528.16</v>
      </c>
    </row>
    <row r="1488" spans="5:6" x14ac:dyDescent="0.25">
      <c r="E1488" s="3">
        <v>43917</v>
      </c>
      <c r="F1488">
        <v>514.36</v>
      </c>
    </row>
    <row r="1489" spans="5:6" x14ac:dyDescent="0.25">
      <c r="E1489" s="3">
        <v>43920</v>
      </c>
      <c r="F1489">
        <v>502.13</v>
      </c>
    </row>
    <row r="1490" spans="5:6" x14ac:dyDescent="0.25">
      <c r="E1490" s="3">
        <v>43921</v>
      </c>
      <c r="F1490">
        <v>524</v>
      </c>
    </row>
    <row r="1491" spans="5:6" x14ac:dyDescent="0.25">
      <c r="E1491" s="3">
        <v>43922</v>
      </c>
      <c r="F1491">
        <v>481.56</v>
      </c>
    </row>
    <row r="1492" spans="5:6" x14ac:dyDescent="0.25">
      <c r="E1492" s="3">
        <v>43923</v>
      </c>
      <c r="F1492">
        <v>454.47</v>
      </c>
    </row>
    <row r="1493" spans="5:6" x14ac:dyDescent="0.25">
      <c r="E1493" s="3">
        <v>43924</v>
      </c>
      <c r="F1493">
        <v>480.01</v>
      </c>
    </row>
    <row r="1494" spans="5:6" x14ac:dyDescent="0.25">
      <c r="E1494" s="3">
        <v>43927</v>
      </c>
      <c r="F1494">
        <v>516.24</v>
      </c>
    </row>
    <row r="1495" spans="5:6" x14ac:dyDescent="0.25">
      <c r="E1495" s="3">
        <v>43928</v>
      </c>
      <c r="F1495">
        <v>545.45000000000005</v>
      </c>
    </row>
    <row r="1496" spans="5:6" x14ac:dyDescent="0.25">
      <c r="E1496" s="3">
        <v>43929</v>
      </c>
      <c r="F1496">
        <v>548.84</v>
      </c>
    </row>
    <row r="1497" spans="5:6" x14ac:dyDescent="0.25">
      <c r="E1497" s="3">
        <v>43930</v>
      </c>
      <c r="F1497">
        <v>573</v>
      </c>
    </row>
    <row r="1498" spans="5:6" x14ac:dyDescent="0.25">
      <c r="E1498" s="3">
        <v>43934</v>
      </c>
      <c r="F1498">
        <v>650.95000000000005</v>
      </c>
    </row>
    <row r="1499" spans="5:6" x14ac:dyDescent="0.25">
      <c r="E1499" s="3">
        <v>43935</v>
      </c>
      <c r="F1499">
        <v>709.89</v>
      </c>
    </row>
    <row r="1500" spans="5:6" x14ac:dyDescent="0.25">
      <c r="E1500" s="3">
        <v>43936</v>
      </c>
      <c r="F1500">
        <v>729.83</v>
      </c>
    </row>
    <row r="1501" spans="5:6" x14ac:dyDescent="0.25">
      <c r="E1501" s="3">
        <v>43937</v>
      </c>
      <c r="F1501">
        <v>745.21</v>
      </c>
    </row>
    <row r="1502" spans="5:6" x14ac:dyDescent="0.25">
      <c r="E1502" s="3">
        <v>43938</v>
      </c>
      <c r="F1502">
        <v>753.89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Girardot Martinez, Andres (NatWest Markets)</cp:lastModifiedBy>
  <dcterms:created xsi:type="dcterms:W3CDTF">2013-04-03T15:49:21Z</dcterms:created>
  <dcterms:modified xsi:type="dcterms:W3CDTF">2020-04-18T09:51:27Z</dcterms:modified>
</cp:coreProperties>
</file>