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8_{96A84E85-CAE6-41FA-81B7-841130D45BDB}" xr6:coauthVersionLast="45" xr6:coauthVersionMax="45"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E15" i="11" l="1"/>
  <c r="F15" i="11" s="1"/>
  <c r="E12" i="11"/>
  <c r="F12" i="11" s="1"/>
  <c r="E13" i="11"/>
  <c r="F13" i="11" s="1"/>
  <c r="E9" i="11"/>
  <c r="H7" i="11"/>
  <c r="E17" i="11" l="1"/>
  <c r="F17" i="11" s="1"/>
  <c r="E16" i="11"/>
  <c r="F16" i="11" s="1"/>
  <c r="F9" i="11"/>
  <c r="E10" i="11" s="1"/>
  <c r="F10" i="11" s="1"/>
  <c r="E11" i="11" s="1"/>
  <c r="I5" i="11"/>
  <c r="H26" i="11"/>
  <c r="H20" i="11"/>
  <c r="H14" i="11"/>
  <c r="H8" i="11"/>
  <c r="E18" i="11" l="1"/>
  <c r="F18" i="11" s="1"/>
  <c r="F11" i="11"/>
  <c r="I6" i="11"/>
  <c r="J5" i="11" l="1"/>
  <c r="K5" i="11" s="1"/>
  <c r="L5" i="11" s="1"/>
  <c r="M5" i="11" s="1"/>
  <c r="N5" i="11" s="1"/>
  <c r="O5" i="11" s="1"/>
  <c r="P5" i="11" s="1"/>
  <c r="Q5" i="11" l="1"/>
  <c r="R5" i="11" s="1"/>
  <c r="S5" i="11" s="1"/>
  <c r="T5" i="11" s="1"/>
  <c r="U5" i="11" s="1"/>
  <c r="V5" i="11" s="1"/>
  <c r="W5" i="11" s="1"/>
  <c r="J6" i="11"/>
  <c r="X5" i="11" l="1"/>
  <c r="Y5" i="11" s="1"/>
  <c r="Z5" i="11" s="1"/>
  <c r="AA5" i="11" s="1"/>
  <c r="AB5" i="11" s="1"/>
  <c r="AC5" i="11" s="1"/>
  <c r="AD5" i="11" s="1"/>
  <c r="K6" i="11"/>
  <c r="AE5" i="11" l="1"/>
  <c r="AF5" i="11" s="1"/>
  <c r="AG5" i="11" s="1"/>
  <c r="AH5" i="11" s="1"/>
  <c r="AI5" i="11" s="1"/>
  <c r="AJ5" i="11" s="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 r="H9" i="11" l="1"/>
  <c r="H10" i="11" l="1"/>
  <c r="H11" i="11"/>
  <c r="H13" i="11"/>
  <c r="H15" i="11" l="1"/>
  <c r="H12" i="11"/>
  <c r="H16" i="11" l="1"/>
  <c r="H17" i="11"/>
  <c r="E19" i="11" l="1"/>
  <c r="F19" i="11" s="1"/>
  <c r="E21" i="11" s="1"/>
  <c r="H18" i="11"/>
  <c r="F21" i="11" l="1"/>
  <c r="H21" i="11" s="1"/>
  <c r="E22" i="11"/>
  <c r="E23" i="11" s="1"/>
  <c r="H19" i="11"/>
  <c r="F23" i="11" l="1"/>
  <c r="E24" i="11"/>
  <c r="F24" i="11" s="1"/>
  <c r="F22" i="11"/>
  <c r="H22" i="11" s="1"/>
  <c r="E25" i="11"/>
  <c r="F25" i="11" s="1"/>
  <c r="E27" i="11" s="1"/>
  <c r="E30" i="11" l="1"/>
  <c r="E38" i="11"/>
  <c r="F38" i="11" s="1"/>
  <c r="F30" i="11"/>
  <c r="E31" i="11" s="1"/>
  <c r="F31" i="11" s="1"/>
  <c r="F27" i="11"/>
  <c r="H27" i="11" s="1"/>
  <c r="H25" i="11"/>
  <c r="H38" i="11" l="1"/>
  <c r="H30" i="11"/>
  <c r="E28" i="11"/>
  <c r="H24" i="11"/>
  <c r="H23" i="11"/>
  <c r="H31" i="11" l="1"/>
  <c r="F28" i="11"/>
  <c r="E29" i="11" s="1"/>
  <c r="F29" i="11" l="1"/>
  <c r="H29" i="11" s="1"/>
  <c r="H28" i="11"/>
</calcChain>
</file>

<file path=xl/sharedStrings.xml><?xml version="1.0" encoding="utf-8"?>
<sst xmlns="http://schemas.openxmlformats.org/spreadsheetml/2006/main" count="69" uniqueCount="51">
  <si>
    <t>Project Start:</t>
  </si>
  <si>
    <t>PROGRESS</t>
  </si>
  <si>
    <t>PROJECT TITLE</t>
  </si>
  <si>
    <t>START</t>
  </si>
  <si>
    <t>END</t>
  </si>
  <si>
    <t>DAYS</t>
  </si>
  <si>
    <t>Display Week:</t>
  </si>
  <si>
    <t>TASK</t>
  </si>
  <si>
    <t>Company Name</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</si>
  <si>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</si>
  <si>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</si>
  <si>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</si>
  <si>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</si>
  <si>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</si>
  <si>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</si>
  <si>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</si>
  <si>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</si>
  <si>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</si>
  <si>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</si>
  <si>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</si>
  <si>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Lofthus frukt og saft</t>
  </si>
  <si>
    <t>PLANNING</t>
  </si>
  <si>
    <t>PHOTOGRAPHER</t>
  </si>
  <si>
    <t>PROJECT MANAGER</t>
  </si>
  <si>
    <t>ASSIGNED TO</t>
  </si>
  <si>
    <t>ALL</t>
  </si>
  <si>
    <t>Project start meeting, needs assesment.</t>
  </si>
  <si>
    <t>Project management</t>
  </si>
  <si>
    <t>DESIGN</t>
  </si>
  <si>
    <t>Market research/concept development, site outline</t>
  </si>
  <si>
    <t>Customer meeting, ensuring satisfaction</t>
  </si>
  <si>
    <t>Site stucture</t>
  </si>
  <si>
    <t>Syle tiles</t>
  </si>
  <si>
    <t>PHOTOGRAPHER, COPYWRITER</t>
  </si>
  <si>
    <t>Wireframe</t>
  </si>
  <si>
    <t>DEVELOPMENT / TESTING</t>
  </si>
  <si>
    <t>LAUNCH AND IMPLEMENTATION</t>
  </si>
  <si>
    <t>DEVELOPMENT AND TESTING</t>
  </si>
  <si>
    <t>DEVELOPER</t>
  </si>
  <si>
    <t>Pictures, content editing</t>
  </si>
  <si>
    <t>Text development</t>
  </si>
  <si>
    <t>Coding, site build</t>
  </si>
  <si>
    <t xml:space="preserve"> DESIGNER, PHOTOGRAPHER, DEVELOPER</t>
  </si>
  <si>
    <t>DESIGNER</t>
  </si>
  <si>
    <t>DESIGNER, DEVELOPER</t>
  </si>
  <si>
    <t>DESIGNER, PHOTOGRAPHER, DEVELOPER</t>
  </si>
  <si>
    <t>UI creation / testing</t>
  </si>
  <si>
    <t>UI testing</t>
  </si>
  <si>
    <t>Refiniment, implementation</t>
  </si>
  <si>
    <t>Coding, interegation and site build, cross platform testing, bug testing</t>
  </si>
  <si>
    <t>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</si>
</sst>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color theme="1"/>
      <name val="Calibri"/>
      <family val="2"/>
      <scheme val="minor"/>
    </font>
    <font>
      <b/>
      <sz val="11"/>
      <name val="Calibri"/>
      <family val="2"/>
      <scheme val="minor"/>
    </font>
    <font>
      <sz val="11"/>
      <color theme="0" tint="-0.499984740745262"/>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0C0C0"/>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9" fillId="7" borderId="0" xfId="0" applyNumberFormat="1" applyFont="1" applyFill="1" applyAlignment="1">
      <alignment horizontal="center" vertical="center"/>
    </xf>
    <xf numFmtId="167" fontId="9" fillId="7" borderId="6" xfId="0" applyNumberFormat="1" applyFont="1" applyFill="1" applyBorder="1" applyAlignment="1">
      <alignment horizontal="center" vertical="center"/>
    </xf>
    <xf numFmtId="167" fontId="9" fillId="7" borderId="7" xfId="0" applyNumberFormat="1" applyFont="1" applyFill="1" applyBorder="1" applyAlignment="1">
      <alignment horizontal="center" vertical="center"/>
    </xf>
    <xf numFmtId="0" fontId="10" fillId="12"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3" borderId="2" xfId="10" applyFill="1">
      <alignment horizontal="center" vertical="center"/>
    </xf>
    <xf numFmtId="164" fontId="7" fillId="4" borderId="2" xfId="10" applyFill="1">
      <alignment horizontal="center" vertical="center"/>
    </xf>
    <xf numFmtId="164" fontId="7" fillId="11" borderId="2" xfId="10" applyFill="1">
      <alignment horizontal="center" vertical="center"/>
    </xf>
    <xf numFmtId="164" fontId="7" fillId="10" borderId="2" xfId="10"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15" fillId="0" borderId="0" xfId="0" applyFont="1"/>
    <xf numFmtId="0" fontId="7" fillId="3"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7" fillId="3" borderId="2" xfId="12" applyFill="1" applyAlignment="1">
      <alignment horizontal="left" vertical="center" indent="2"/>
    </xf>
    <xf numFmtId="0" fontId="16" fillId="14" borderId="2" xfId="0" applyFont="1" applyFill="1" applyBorder="1" applyAlignment="1">
      <alignment horizontal="left" vertical="center" indent="1"/>
    </xf>
    <xf numFmtId="0" fontId="4" fillId="14" borderId="2" xfId="11" applyFont="1" applyFill="1">
      <alignment horizontal="center" vertical="center"/>
    </xf>
    <xf numFmtId="9" fontId="4" fillId="14" borderId="2" xfId="2" applyFont="1" applyFill="1" applyBorder="1" applyAlignment="1">
      <alignment horizontal="center" vertical="center"/>
    </xf>
    <xf numFmtId="164" fontId="4" fillId="14"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164" fontId="7" fillId="14" borderId="2" xfId="10" applyFill="1">
      <alignment horizontal="center" vertical="center"/>
    </xf>
    <xf numFmtId="0" fontId="7" fillId="3" borderId="2" xfId="11" applyFill="1" applyAlignment="1">
      <alignment horizontal="center" vertical="center" wrapText="1"/>
    </xf>
    <xf numFmtId="0" fontId="0" fillId="15" borderId="9" xfId="0" applyFill="1" applyBorder="1" applyAlignment="1">
      <alignment vertical="center"/>
    </xf>
    <xf numFmtId="0" fontId="17" fillId="15" borderId="9" xfId="0" applyFont="1" applyFill="1" applyBorder="1" applyAlignment="1">
      <alignment vertical="center"/>
    </xf>
    <xf numFmtId="0" fontId="0" fillId="15" borderId="0" xfId="0" applyFill="1"/>
    <xf numFmtId="0" fontId="7" fillId="4" borderId="2" xfId="11" applyFill="1" applyAlignment="1">
      <alignment horizontal="center" vertical="center" wrapText="1"/>
    </xf>
    <xf numFmtId="0" fontId="7" fillId="4" borderId="2" xfId="12" applyFill="1" applyAlignment="1">
      <alignment horizontal="center" vertical="center" wrapText="1"/>
    </xf>
    <xf numFmtId="0" fontId="7" fillId="3" borderId="2" xfId="12" applyFill="1" applyAlignment="1">
      <alignment horizontal="center" vertical="center" wrapText="1"/>
    </xf>
    <xf numFmtId="0" fontId="7" fillId="4" borderId="2" xfId="12" applyFill="1" applyAlignment="1">
      <alignment horizontal="center" vertical="center"/>
    </xf>
    <xf numFmtId="0" fontId="7" fillId="10" borderId="2" xfId="12" applyFill="1" applyAlignment="1">
      <alignment horizontal="left" vertical="center" wrapText="1" indent="2"/>
    </xf>
    <xf numFmtId="0" fontId="7" fillId="10" borderId="2" xfId="12" applyFill="1" applyAlignment="1">
      <alignment horizontal="center" vertical="center" wrapText="1"/>
    </xf>
  </cellXfs>
  <cellStyles count="13">
    <cellStyle name="Date" xfId="10" xr:uid="{229918B6-DD13-4F5A-97B9-305F7E002AA3}"/>
    <cellStyle name="Hyperkobling" xfId="1" builtinId="8" customBuiltin="1"/>
    <cellStyle name="Komma" xfId="4" builtinId="3"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ject Start" xfId="9" xr:uid="{8EB8A09A-C31C-40A3-B2C1-9449520178B8}"/>
    <cellStyle name="Prosent" xfId="2" builtinId="5"/>
    <cellStyle name="Task" xfId="12" xr:uid="{6391D789-272B-4DD2-9BF3-2CDCF610FA41}"/>
    <cellStyle name="Tittel"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8"/>
  <sheetViews>
    <sheetView showGridLines="0" tabSelected="1" showRuler="0" zoomScale="87" zoomScaleNormal="87" zoomScalePageLayoutView="70" workbookViewId="0">
      <pane ySplit="6" topLeftCell="A7" activePane="bottomLeft" state="frozen"/>
      <selection pane="bottomLeft" activeCell="P15" sqref="P15:R15"/>
    </sheetView>
  </sheetViews>
  <sheetFormatPr baseColWidth="10" defaultColWidth="9.140625" defaultRowHeight="30" customHeight="1" x14ac:dyDescent="0.25"/>
  <cols>
    <col min="1" max="1" width="2.7109375" style="41" customWidth="1"/>
    <col min="2" max="2" width="22.42578125" customWidth="1"/>
    <col min="3" max="3" width="30.7109375" customWidth="1"/>
    <col min="4" max="4" width="10.7109375" customWidth="1"/>
    <col min="5" max="5" width="10.42578125" style="5" customWidth="1"/>
    <col min="6" max="6" width="10.42578125" customWidth="1"/>
    <col min="7" max="7" width="2.5703125" customWidth="1"/>
    <col min="8" max="8" width="6.140625" hidden="1" customWidth="1"/>
    <col min="9" max="10" width="7.5703125" customWidth="1"/>
    <col min="11" max="36" width="7.7109375" customWidth="1"/>
    <col min="41" max="42" width="10.28515625"/>
  </cols>
  <sheetData>
    <row r="1" spans="1:36" ht="30" customHeight="1" x14ac:dyDescent="0.45">
      <c r="A1" s="42" t="s">
        <v>12</v>
      </c>
      <c r="B1" s="45" t="s">
        <v>2</v>
      </c>
      <c r="C1" s="1"/>
      <c r="D1" s="2"/>
      <c r="E1" s="4"/>
      <c r="F1" s="40"/>
      <c r="H1" s="2"/>
      <c r="I1" s="14"/>
    </row>
    <row r="2" spans="1:36" ht="30" customHeight="1" x14ac:dyDescent="0.3">
      <c r="A2" s="41" t="s">
        <v>9</v>
      </c>
      <c r="B2" s="46" t="s">
        <v>8</v>
      </c>
      <c r="C2" s="63" t="s">
        <v>20</v>
      </c>
      <c r="I2" s="43"/>
    </row>
    <row r="3" spans="1:36" ht="30" customHeight="1" x14ac:dyDescent="0.25">
      <c r="A3" s="41" t="s">
        <v>13</v>
      </c>
      <c r="B3" s="47"/>
      <c r="C3" s="69" t="s">
        <v>0</v>
      </c>
      <c r="D3" s="70"/>
      <c r="E3" s="68">
        <f ca="1">TODAY()+1</f>
        <v>43864</v>
      </c>
      <c r="F3" s="68"/>
    </row>
    <row r="4" spans="1:36" ht="30" customHeight="1" x14ac:dyDescent="0.25">
      <c r="A4" s="42" t="s">
        <v>14</v>
      </c>
      <c r="C4" s="69" t="s">
        <v>6</v>
      </c>
      <c r="D4" s="70"/>
      <c r="E4" s="7">
        <v>1</v>
      </c>
      <c r="I4" s="65" t="s">
        <v>21</v>
      </c>
      <c r="J4" s="66"/>
      <c r="K4" s="66"/>
      <c r="L4" s="66"/>
      <c r="M4" s="66"/>
      <c r="N4" s="66"/>
      <c r="O4" s="67"/>
      <c r="P4" s="65" t="s">
        <v>28</v>
      </c>
      <c r="Q4" s="66"/>
      <c r="R4" s="66"/>
      <c r="S4" s="66"/>
      <c r="T4" s="66"/>
      <c r="U4" s="66"/>
      <c r="V4" s="67"/>
      <c r="W4" s="65" t="s">
        <v>37</v>
      </c>
      <c r="X4" s="66"/>
      <c r="Y4" s="66"/>
      <c r="Z4" s="66"/>
      <c r="AA4" s="66"/>
      <c r="AB4" s="66"/>
      <c r="AC4" s="67"/>
      <c r="AD4" s="65" t="s">
        <v>36</v>
      </c>
      <c r="AE4" s="66"/>
      <c r="AF4" s="66"/>
      <c r="AG4" s="66"/>
      <c r="AH4" s="66"/>
      <c r="AI4" s="66"/>
      <c r="AJ4" s="67"/>
    </row>
    <row r="5" spans="1:36" ht="15" customHeight="1" x14ac:dyDescent="0.25">
      <c r="A5" s="42" t="s">
        <v>15</v>
      </c>
      <c r="B5" s="71"/>
      <c r="C5" s="71"/>
      <c r="D5" s="71"/>
      <c r="E5" s="71"/>
      <c r="F5" s="71"/>
      <c r="G5" s="71"/>
      <c r="I5" s="11">
        <f ca="1">Project_Start-WEEKDAY(Project_Start,1)+2+7*(Display_Week-1)</f>
        <v>43864</v>
      </c>
      <c r="J5" s="10">
        <f ca="1">I5+1</f>
        <v>43865</v>
      </c>
      <c r="K5" s="10">
        <f t="shared" ref="K5:AJ5" ca="1" si="0">J5+1</f>
        <v>43866</v>
      </c>
      <c r="L5" s="10">
        <f t="shared" ca="1" si="0"/>
        <v>43867</v>
      </c>
      <c r="M5" s="10">
        <f t="shared" ca="1" si="0"/>
        <v>43868</v>
      </c>
      <c r="N5" s="10">
        <f t="shared" ca="1" si="0"/>
        <v>43869</v>
      </c>
      <c r="O5" s="12">
        <f t="shared" ca="1" si="0"/>
        <v>43870</v>
      </c>
      <c r="P5" s="11">
        <f ca="1">O5+1</f>
        <v>43871</v>
      </c>
      <c r="Q5" s="10">
        <f ca="1">P5+1</f>
        <v>43872</v>
      </c>
      <c r="R5" s="10">
        <f t="shared" ca="1" si="0"/>
        <v>43873</v>
      </c>
      <c r="S5" s="10">
        <f t="shared" ca="1" si="0"/>
        <v>43874</v>
      </c>
      <c r="T5" s="10">
        <f t="shared" ca="1" si="0"/>
        <v>43875</v>
      </c>
      <c r="U5" s="10">
        <f t="shared" ca="1" si="0"/>
        <v>43876</v>
      </c>
      <c r="V5" s="12">
        <f t="shared" ca="1" si="0"/>
        <v>43877</v>
      </c>
      <c r="W5" s="11">
        <f ca="1">V5+1</f>
        <v>43878</v>
      </c>
      <c r="X5" s="10">
        <f ca="1">W5+1</f>
        <v>43879</v>
      </c>
      <c r="Y5" s="10">
        <f t="shared" ca="1" si="0"/>
        <v>43880</v>
      </c>
      <c r="Z5" s="10">
        <f t="shared" ca="1" si="0"/>
        <v>43881</v>
      </c>
      <c r="AA5" s="10">
        <f t="shared" ca="1" si="0"/>
        <v>43882</v>
      </c>
      <c r="AB5" s="10">
        <f t="shared" ca="1" si="0"/>
        <v>43883</v>
      </c>
      <c r="AC5" s="12">
        <f t="shared" ca="1" si="0"/>
        <v>43884</v>
      </c>
      <c r="AD5" s="11">
        <f ca="1">AC5+1</f>
        <v>43885</v>
      </c>
      <c r="AE5" s="10">
        <f ca="1">AD5+1</f>
        <v>43886</v>
      </c>
      <c r="AF5" s="10">
        <f t="shared" ca="1" si="0"/>
        <v>43887</v>
      </c>
      <c r="AG5" s="10">
        <f t="shared" ca="1" si="0"/>
        <v>43888</v>
      </c>
      <c r="AH5" s="10">
        <f t="shared" ca="1" si="0"/>
        <v>43889</v>
      </c>
      <c r="AI5" s="10">
        <f t="shared" ca="1" si="0"/>
        <v>43890</v>
      </c>
      <c r="AJ5" s="12">
        <f t="shared" ca="1" si="0"/>
        <v>43891</v>
      </c>
    </row>
    <row r="6" spans="1:36" ht="30" customHeight="1" thickBot="1" x14ac:dyDescent="0.3">
      <c r="A6" s="42" t="s">
        <v>16</v>
      </c>
      <c r="B6" s="8" t="s">
        <v>7</v>
      </c>
      <c r="C6" s="9" t="s">
        <v>24</v>
      </c>
      <c r="D6" s="9" t="s">
        <v>1</v>
      </c>
      <c r="E6" s="9" t="s">
        <v>3</v>
      </c>
      <c r="F6" s="9" t="s">
        <v>4</v>
      </c>
      <c r="G6" s="9"/>
      <c r="H6" s="9" t="s">
        <v>5</v>
      </c>
      <c r="I6" s="13" t="str">
        <f t="shared" ref="I6" ca="1" si="1">LEFT(TEXT(I5,"ddd"),1)</f>
        <v>M</v>
      </c>
      <c r="J6" s="13" t="str">
        <f t="shared" ref="J6:AJ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c r="AD6" s="13" t="str">
        <f t="shared" ca="1" si="2"/>
        <v>M</v>
      </c>
      <c r="AE6" s="13" t="str">
        <f t="shared" ca="1" si="2"/>
        <v>T</v>
      </c>
      <c r="AF6" s="13" t="str">
        <f t="shared" ca="1" si="2"/>
        <v>W</v>
      </c>
      <c r="AG6" s="13" t="str">
        <f t="shared" ca="1" si="2"/>
        <v>T</v>
      </c>
      <c r="AH6" s="13" t="str">
        <f t="shared" ca="1" si="2"/>
        <v>F</v>
      </c>
      <c r="AI6" s="13" t="str">
        <f t="shared" ca="1" si="2"/>
        <v>S</v>
      </c>
      <c r="AJ6" s="13" t="str">
        <f t="shared" ca="1" si="2"/>
        <v>S</v>
      </c>
    </row>
    <row r="7" spans="1:36" ht="30" hidden="1" customHeight="1" thickBot="1" x14ac:dyDescent="0.3">
      <c r="A7" s="41" t="s">
        <v>11</v>
      </c>
      <c r="C7" s="44"/>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s="3" customFormat="1" ht="30" customHeight="1" thickBot="1" x14ac:dyDescent="0.3">
      <c r="A8" s="42" t="s">
        <v>17</v>
      </c>
      <c r="B8" s="16" t="s">
        <v>21</v>
      </c>
      <c r="C8" s="52"/>
      <c r="D8" s="17"/>
      <c r="E8" s="18"/>
      <c r="F8" s="19"/>
      <c r="G8" s="15"/>
      <c r="H8" s="15" t="str">
        <f t="shared" ref="H8:H31" si="3">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row>
    <row r="9" spans="1:36" s="3" customFormat="1" ht="60" customHeight="1" thickBot="1" x14ac:dyDescent="0.3">
      <c r="A9" s="42" t="s">
        <v>18</v>
      </c>
      <c r="B9" s="86" t="s">
        <v>26</v>
      </c>
      <c r="C9" s="53" t="s">
        <v>25</v>
      </c>
      <c r="D9" s="20"/>
      <c r="E9" s="48">
        <f ca="1">Project_Start</f>
        <v>43864</v>
      </c>
      <c r="F9" s="48">
        <f ca="1">E9</f>
        <v>43864</v>
      </c>
      <c r="G9" s="15"/>
      <c r="H9" s="15">
        <f t="shared" ca="1" si="3"/>
        <v>1</v>
      </c>
      <c r="I9" s="37"/>
      <c r="J9" s="37"/>
      <c r="K9" s="37"/>
      <c r="L9" s="37"/>
      <c r="M9" s="37"/>
      <c r="N9" s="82"/>
      <c r="O9" s="82"/>
      <c r="P9"/>
      <c r="Q9" s="37"/>
      <c r="R9" s="37"/>
      <c r="S9" s="37"/>
      <c r="T9" s="37"/>
      <c r="U9" s="37"/>
      <c r="V9" s="37"/>
      <c r="W9" s="37"/>
      <c r="X9" s="37"/>
      <c r="Y9" s="37"/>
      <c r="Z9" s="37"/>
      <c r="AA9" s="37"/>
      <c r="AB9" s="37"/>
      <c r="AC9" s="37"/>
      <c r="AD9" s="37"/>
      <c r="AE9" s="37"/>
      <c r="AF9" s="37"/>
      <c r="AG9" s="37"/>
      <c r="AH9" s="37"/>
      <c r="AI9" s="37"/>
      <c r="AJ9" s="37"/>
    </row>
    <row r="10" spans="1:36" s="3" customFormat="1" ht="60" hidden="1" customHeight="1" thickBot="1" x14ac:dyDescent="0.3">
      <c r="A10" s="42"/>
      <c r="B10" s="64"/>
      <c r="C10" s="53"/>
      <c r="D10" s="20"/>
      <c r="E10" s="48">
        <f ca="1">F9+1</f>
        <v>43865</v>
      </c>
      <c r="F10" s="48">
        <f ca="1">E10</f>
        <v>43865</v>
      </c>
      <c r="G10" s="15"/>
      <c r="H10" s="15">
        <f t="shared" ca="1" si="3"/>
        <v>1</v>
      </c>
      <c r="I10" s="37"/>
      <c r="J10" s="37"/>
      <c r="K10" s="37"/>
      <c r="L10" s="37"/>
      <c r="M10" s="37"/>
      <c r="N10" s="82"/>
      <c r="O10" s="82"/>
      <c r="P10" s="37"/>
      <c r="Q10" s="37"/>
      <c r="R10" s="37"/>
      <c r="S10" s="37"/>
      <c r="T10" s="37"/>
      <c r="U10" s="38"/>
      <c r="V10" s="38"/>
      <c r="W10" s="37"/>
      <c r="X10" s="37"/>
      <c r="Y10" s="37"/>
      <c r="Z10" s="37"/>
      <c r="AA10" s="37"/>
      <c r="AB10" s="37"/>
      <c r="AC10" s="37"/>
      <c r="AD10" s="37"/>
      <c r="AE10" s="37"/>
      <c r="AF10" s="37"/>
      <c r="AG10" s="37"/>
      <c r="AH10" s="37"/>
      <c r="AI10" s="37"/>
      <c r="AJ10" s="37"/>
    </row>
    <row r="11" spans="1:36" s="3" customFormat="1" ht="30" hidden="1" customHeight="1" thickBot="1" x14ac:dyDescent="0.3">
      <c r="A11" s="41"/>
      <c r="B11" s="60"/>
      <c r="C11" s="53"/>
      <c r="D11" s="20"/>
      <c r="E11" s="48">
        <f ca="1">F10+1</f>
        <v>43866</v>
      </c>
      <c r="F11" s="48">
        <f ca="1">E11+4</f>
        <v>43870</v>
      </c>
      <c r="G11" s="15"/>
      <c r="H11" s="15">
        <f t="shared" ca="1" si="3"/>
        <v>5</v>
      </c>
      <c r="I11" s="37"/>
      <c r="J11" s="37"/>
      <c r="K11" s="37"/>
      <c r="L11" s="37"/>
      <c r="M11" s="37"/>
      <c r="N11" s="82"/>
      <c r="O11" s="82"/>
      <c r="P11" s="37"/>
      <c r="Q11" s="37"/>
      <c r="R11" s="37"/>
      <c r="S11" s="37"/>
      <c r="T11" s="37"/>
      <c r="U11" s="37"/>
      <c r="V11" s="37"/>
      <c r="W11" s="37"/>
      <c r="X11" s="37"/>
      <c r="Y11" s="37"/>
      <c r="Z11" s="37"/>
      <c r="AA11" s="37"/>
      <c r="AB11" s="37"/>
      <c r="AC11" s="37"/>
      <c r="AD11" s="37"/>
      <c r="AE11" s="37"/>
      <c r="AF11" s="37"/>
      <c r="AG11" s="37"/>
      <c r="AH11" s="37"/>
      <c r="AI11" s="37"/>
      <c r="AJ11" s="37"/>
    </row>
    <row r="12" spans="1:36" s="3" customFormat="1" ht="30" customHeight="1" thickBot="1" x14ac:dyDescent="0.3">
      <c r="A12" s="41"/>
      <c r="B12" s="72" t="s">
        <v>27</v>
      </c>
      <c r="C12" s="53" t="s">
        <v>23</v>
      </c>
      <c r="D12" s="20"/>
      <c r="E12" s="48">
        <f ca="1">Project_Start+1</f>
        <v>43865</v>
      </c>
      <c r="F12" s="48">
        <f ca="1">E12+3</f>
        <v>43868</v>
      </c>
      <c r="G12" s="15"/>
      <c r="H12" s="15">
        <f t="shared" ca="1" si="3"/>
        <v>4</v>
      </c>
      <c r="I12" s="37"/>
      <c r="J12" s="37"/>
      <c r="K12" s="37"/>
      <c r="L12" s="37"/>
      <c r="M12" s="37"/>
      <c r="N12" s="82"/>
      <c r="O12" s="82"/>
      <c r="P12" s="37"/>
      <c r="Q12" s="37"/>
      <c r="R12" s="37"/>
      <c r="S12" s="37"/>
      <c r="T12" s="37"/>
      <c r="U12" s="37"/>
      <c r="V12" s="37"/>
      <c r="W12" s="37"/>
      <c r="X12" s="37"/>
      <c r="Y12" s="38"/>
      <c r="Z12" s="37"/>
      <c r="AA12" s="37"/>
      <c r="AB12" s="37"/>
      <c r="AC12" s="37"/>
      <c r="AD12" s="37"/>
      <c r="AE12" s="37"/>
      <c r="AF12" s="37"/>
      <c r="AG12" s="37"/>
      <c r="AH12" s="37"/>
      <c r="AI12" s="37"/>
      <c r="AJ12" s="37"/>
    </row>
    <row r="13" spans="1:36" s="3" customFormat="1" ht="60" customHeight="1" thickBot="1" x14ac:dyDescent="0.3">
      <c r="A13" s="41"/>
      <c r="B13" s="86" t="s">
        <v>29</v>
      </c>
      <c r="C13" s="80" t="s">
        <v>45</v>
      </c>
      <c r="D13" s="20"/>
      <c r="E13" s="48">
        <f ca="1">Project_Start+1</f>
        <v>43865</v>
      </c>
      <c r="F13" s="48">
        <f ca="1">E13+3</f>
        <v>43868</v>
      </c>
      <c r="G13" s="15"/>
      <c r="H13" s="15">
        <f t="shared" ca="1" si="3"/>
        <v>4</v>
      </c>
      <c r="I13" s="37"/>
      <c r="J13" s="37"/>
      <c r="K13" s="37"/>
      <c r="L13" s="37"/>
      <c r="M13" s="37"/>
      <c r="N13" s="82"/>
      <c r="O13" s="82"/>
      <c r="P13" s="37"/>
      <c r="Q13" s="37"/>
      <c r="R13" s="37"/>
      <c r="S13" s="37"/>
      <c r="T13" s="37"/>
      <c r="U13" s="37"/>
      <c r="V13" s="37"/>
      <c r="W13" s="37"/>
      <c r="X13" s="37"/>
      <c r="Y13" s="37"/>
      <c r="Z13" s="37"/>
      <c r="AA13" s="37"/>
      <c r="AB13" s="37"/>
      <c r="AC13" s="37"/>
      <c r="AD13" s="37"/>
      <c r="AE13" s="37"/>
      <c r="AF13" s="37"/>
      <c r="AG13" s="37"/>
      <c r="AH13" s="37"/>
      <c r="AI13" s="37"/>
      <c r="AJ13" s="37"/>
    </row>
    <row r="14" spans="1:36" s="3" customFormat="1" ht="30" customHeight="1" thickBot="1" x14ac:dyDescent="0.3">
      <c r="A14" s="42" t="s">
        <v>19</v>
      </c>
      <c r="B14" s="21" t="s">
        <v>28</v>
      </c>
      <c r="C14" s="54"/>
      <c r="D14" s="22"/>
      <c r="E14" s="23"/>
      <c r="F14" s="24"/>
      <c r="G14" s="15"/>
      <c r="H14" s="15" t="str">
        <f t="shared" si="3"/>
        <v/>
      </c>
      <c r="I14" s="37"/>
      <c r="J14" s="37"/>
      <c r="K14" s="37"/>
      <c r="L14" s="37"/>
      <c r="M14" s="37"/>
      <c r="N14" s="81"/>
      <c r="O14" s="81"/>
      <c r="P14" s="37"/>
      <c r="Q14" s="37"/>
      <c r="R14" s="37"/>
      <c r="S14" s="37"/>
      <c r="T14" s="37"/>
      <c r="U14" s="37"/>
      <c r="V14" s="37"/>
      <c r="W14" s="37"/>
      <c r="X14" s="37"/>
      <c r="Y14" s="37"/>
      <c r="Z14" s="37"/>
      <c r="AA14" s="37"/>
      <c r="AB14" s="37"/>
      <c r="AC14" s="37"/>
      <c r="AD14" s="37"/>
      <c r="AE14" s="37"/>
      <c r="AF14" s="37"/>
      <c r="AG14" s="37"/>
      <c r="AH14" s="37"/>
      <c r="AI14" s="37"/>
      <c r="AJ14" s="37"/>
    </row>
    <row r="15" spans="1:36" s="3" customFormat="1" ht="60" customHeight="1" thickBot="1" x14ac:dyDescent="0.3">
      <c r="A15" s="42"/>
      <c r="B15" s="85" t="s">
        <v>30</v>
      </c>
      <c r="C15" s="55" t="s">
        <v>23</v>
      </c>
      <c r="D15" s="25"/>
      <c r="E15" s="49">
        <f ca="1">Project_Start+7</f>
        <v>43871</v>
      </c>
      <c r="F15" s="49">
        <f ca="1">E15</f>
        <v>43871</v>
      </c>
      <c r="G15" s="15"/>
      <c r="H15" s="15">
        <f t="shared" ca="1" si="3"/>
        <v>1</v>
      </c>
      <c r="I15" s="37"/>
      <c r="J15" s="37"/>
      <c r="K15" s="37"/>
      <c r="L15" s="37"/>
      <c r="M15" s="37"/>
      <c r="N15" s="81"/>
      <c r="O15" s="81"/>
      <c r="P15" s="37"/>
      <c r="Q15" s="37"/>
      <c r="R15" s="37"/>
      <c r="S15" s="37"/>
      <c r="T15" s="37"/>
      <c r="U15" s="37"/>
      <c r="V15" s="37"/>
      <c r="W15" s="37"/>
      <c r="X15" s="37"/>
      <c r="Y15" s="37"/>
      <c r="Z15" s="37"/>
      <c r="AA15" s="37"/>
      <c r="AB15" s="37"/>
      <c r="AC15" s="37"/>
      <c r="AD15" s="37"/>
      <c r="AE15" s="37"/>
      <c r="AF15" s="37"/>
      <c r="AG15" s="37"/>
      <c r="AH15" s="37"/>
      <c r="AI15" s="37"/>
      <c r="AJ15" s="37"/>
    </row>
    <row r="16" spans="1:36" s="3" customFormat="1" ht="30" customHeight="1" thickBot="1" x14ac:dyDescent="0.3">
      <c r="A16" s="41"/>
      <c r="B16" s="87" t="s">
        <v>27</v>
      </c>
      <c r="C16" s="55" t="s">
        <v>23</v>
      </c>
      <c r="D16" s="25"/>
      <c r="E16" s="49">
        <f ca="1">E15+1</f>
        <v>43872</v>
      </c>
      <c r="F16" s="49">
        <f ca="1">E16+3</f>
        <v>43875</v>
      </c>
      <c r="G16" s="15"/>
      <c r="H16" s="15">
        <f t="shared" ca="1" si="3"/>
        <v>4</v>
      </c>
      <c r="I16" s="37"/>
      <c r="J16" s="37"/>
      <c r="K16" s="37"/>
      <c r="L16" s="37"/>
      <c r="M16" s="37"/>
      <c r="N16" s="81"/>
      <c r="O16" s="81"/>
      <c r="P16" s="37"/>
      <c r="Q16" s="37"/>
      <c r="R16" s="37"/>
      <c r="S16" s="37"/>
      <c r="T16" s="37"/>
      <c r="U16" s="38"/>
      <c r="V16" s="38"/>
      <c r="W16" s="37"/>
      <c r="X16" s="37"/>
      <c r="Y16" s="37"/>
      <c r="Z16" s="37"/>
      <c r="AA16" s="37"/>
      <c r="AB16" s="37"/>
      <c r="AC16" s="37"/>
      <c r="AD16" s="37"/>
      <c r="AE16" s="37"/>
      <c r="AF16" s="37"/>
      <c r="AG16" s="37"/>
      <c r="AH16" s="37"/>
      <c r="AI16" s="37"/>
      <c r="AJ16" s="37"/>
    </row>
    <row r="17" spans="1:36" s="3" customFormat="1" ht="60" customHeight="1" thickBot="1" x14ac:dyDescent="0.3">
      <c r="A17" s="41"/>
      <c r="B17" s="87" t="s">
        <v>31</v>
      </c>
      <c r="C17" s="84" t="s">
        <v>42</v>
      </c>
      <c r="D17" s="25"/>
      <c r="E17" s="49">
        <f ca="1">E15</f>
        <v>43871</v>
      </c>
      <c r="F17" s="49">
        <f ca="1">E17+1</f>
        <v>43872</v>
      </c>
      <c r="G17" s="15"/>
      <c r="H17" s="15">
        <f t="shared" ca="1" si="3"/>
        <v>2</v>
      </c>
      <c r="I17" s="37"/>
      <c r="J17" s="37"/>
      <c r="K17" s="37"/>
      <c r="L17" s="37"/>
      <c r="M17" s="37"/>
      <c r="N17" s="81"/>
      <c r="O17" s="81"/>
      <c r="P17" s="37"/>
      <c r="Q17" s="37"/>
      <c r="R17" s="37"/>
      <c r="S17" s="37"/>
      <c r="T17" s="37"/>
      <c r="U17" s="37"/>
      <c r="V17" s="37"/>
      <c r="W17" s="37"/>
      <c r="X17" s="37"/>
      <c r="Y17" s="37"/>
      <c r="Z17" s="37"/>
      <c r="AA17" s="37"/>
      <c r="AB17" s="37"/>
      <c r="AC17" s="37"/>
      <c r="AD17" s="37"/>
      <c r="AE17" s="37"/>
      <c r="AF17" s="37"/>
      <c r="AG17" s="37"/>
      <c r="AH17" s="37"/>
      <c r="AI17" s="37"/>
      <c r="AJ17" s="37"/>
    </row>
    <row r="18" spans="1:36" s="3" customFormat="1" ht="30" customHeight="1" thickBot="1" x14ac:dyDescent="0.3">
      <c r="A18" s="41"/>
      <c r="B18" s="87" t="s">
        <v>32</v>
      </c>
      <c r="C18" s="55" t="s">
        <v>43</v>
      </c>
      <c r="D18" s="25"/>
      <c r="E18" s="49">
        <f ca="1">F17+1</f>
        <v>43873</v>
      </c>
      <c r="F18" s="49">
        <f ca="1">E18+2</f>
        <v>43875</v>
      </c>
      <c r="G18" s="15"/>
      <c r="H18" s="15">
        <f t="shared" ca="1" si="3"/>
        <v>3</v>
      </c>
      <c r="I18" s="37"/>
      <c r="J18" s="37"/>
      <c r="K18" s="37"/>
      <c r="L18" s="37"/>
      <c r="M18" s="37"/>
      <c r="N18" s="81"/>
      <c r="O18" s="81"/>
      <c r="P18" s="37"/>
      <c r="Q18" s="37"/>
      <c r="R18" s="37"/>
      <c r="S18" s="37"/>
      <c r="T18" s="37"/>
      <c r="U18" s="37"/>
      <c r="V18" s="37"/>
      <c r="W18" s="37"/>
      <c r="X18" s="37"/>
      <c r="Y18" s="38"/>
      <c r="Z18" s="37"/>
      <c r="AA18" s="37"/>
      <c r="AB18" s="37"/>
      <c r="AC18" s="37"/>
      <c r="AD18" s="37"/>
      <c r="AE18" s="37"/>
      <c r="AF18" s="37"/>
      <c r="AG18" s="37"/>
      <c r="AH18" s="37"/>
      <c r="AI18" s="37"/>
      <c r="AJ18" s="37"/>
    </row>
    <row r="19" spans="1:36" s="3" customFormat="1" ht="50.1" customHeight="1" thickBot="1" x14ac:dyDescent="0.3">
      <c r="A19" s="41"/>
      <c r="B19" s="85" t="s">
        <v>39</v>
      </c>
      <c r="C19" s="84" t="s">
        <v>22</v>
      </c>
      <c r="D19" s="25"/>
      <c r="E19" s="49">
        <f ca="1">E18</f>
        <v>43873</v>
      </c>
      <c r="F19" s="49">
        <f ca="1">E19+2</f>
        <v>43875</v>
      </c>
      <c r="G19" s="15"/>
      <c r="H19" s="15">
        <f t="shared" ca="1" si="3"/>
        <v>3</v>
      </c>
      <c r="I19" s="37"/>
      <c r="J19" s="37"/>
      <c r="K19" s="37"/>
      <c r="L19" s="37"/>
      <c r="M19" s="37"/>
      <c r="N19" s="81"/>
      <c r="O19" s="81"/>
      <c r="P19" s="37"/>
      <c r="Q19" s="37"/>
      <c r="R19" s="37"/>
      <c r="S19" s="37"/>
      <c r="T19" s="37"/>
      <c r="U19" s="37"/>
      <c r="V19" s="37"/>
      <c r="W19" s="37"/>
      <c r="X19" s="37"/>
      <c r="Y19" s="37"/>
      <c r="Z19" s="37"/>
      <c r="AA19" s="37"/>
      <c r="AB19" s="37"/>
      <c r="AC19" s="37"/>
      <c r="AD19" s="37"/>
      <c r="AE19" s="37"/>
      <c r="AF19" s="37"/>
      <c r="AG19" s="37"/>
      <c r="AH19" s="37"/>
      <c r="AI19" s="37"/>
      <c r="AJ19" s="37"/>
    </row>
    <row r="20" spans="1:36" s="3" customFormat="1" ht="30" customHeight="1" thickBot="1" x14ac:dyDescent="0.3">
      <c r="A20" s="41" t="s">
        <v>10</v>
      </c>
      <c r="B20" s="26" t="s">
        <v>35</v>
      </c>
      <c r="C20" s="56"/>
      <c r="D20" s="27"/>
      <c r="E20" s="28"/>
      <c r="F20" s="29"/>
      <c r="G20" s="15"/>
      <c r="H20" s="15" t="str">
        <f t="shared" si="3"/>
        <v/>
      </c>
      <c r="I20" s="37"/>
      <c r="J20" s="37"/>
      <c r="K20" s="37"/>
      <c r="L20" s="37"/>
      <c r="M20" s="37"/>
      <c r="N20" s="81"/>
      <c r="O20" s="81"/>
      <c r="P20" s="37"/>
      <c r="Q20" s="37"/>
      <c r="R20" s="37"/>
      <c r="S20" s="37"/>
      <c r="T20" s="37"/>
      <c r="U20" s="37"/>
      <c r="V20" s="37"/>
      <c r="W20" s="37"/>
      <c r="X20" s="37"/>
      <c r="Y20" s="37"/>
      <c r="Z20" s="37"/>
      <c r="AA20" s="37"/>
      <c r="AB20" s="37"/>
      <c r="AC20" s="37"/>
      <c r="AD20" s="37"/>
      <c r="AE20" s="37"/>
      <c r="AF20" s="37"/>
      <c r="AG20" s="37"/>
      <c r="AH20" s="37"/>
      <c r="AI20" s="37"/>
      <c r="AJ20" s="37"/>
    </row>
    <row r="21" spans="1:36" s="3" customFormat="1" ht="30" customHeight="1" thickBot="1" x14ac:dyDescent="0.3">
      <c r="A21" s="41"/>
      <c r="B21" s="61" t="s">
        <v>27</v>
      </c>
      <c r="C21" s="57" t="s">
        <v>23</v>
      </c>
      <c r="D21" s="30"/>
      <c r="E21" s="50">
        <f ca="1">F19+3</f>
        <v>43878</v>
      </c>
      <c r="F21" s="50">
        <f ca="1">E21+4</f>
        <v>43882</v>
      </c>
      <c r="G21" s="15"/>
      <c r="H21" s="15">
        <f t="shared" ca="1" si="3"/>
        <v>5</v>
      </c>
      <c r="I21" s="37"/>
      <c r="J21" s="37"/>
      <c r="K21" s="37"/>
      <c r="L21" s="37"/>
      <c r="M21" s="37"/>
      <c r="N21" s="81"/>
      <c r="O21" s="81"/>
      <c r="P21" s="37"/>
      <c r="Q21" s="37"/>
      <c r="R21" s="37"/>
      <c r="S21" s="37"/>
      <c r="T21" s="37"/>
      <c r="U21" s="37"/>
      <c r="V21" s="37"/>
      <c r="W21" s="37"/>
      <c r="X21" s="37"/>
      <c r="Y21" s="37"/>
      <c r="Z21" s="37"/>
      <c r="AA21" s="37"/>
      <c r="AB21" s="37"/>
      <c r="AC21" s="37"/>
      <c r="AD21" s="37"/>
      <c r="AE21" s="37"/>
      <c r="AF21" s="37"/>
      <c r="AG21" s="37"/>
      <c r="AH21" s="37"/>
      <c r="AI21" s="37"/>
      <c r="AJ21" s="37"/>
    </row>
    <row r="22" spans="1:36" s="3" customFormat="1" ht="30" customHeight="1" thickBot="1" x14ac:dyDescent="0.3">
      <c r="A22" s="41"/>
      <c r="B22" s="61" t="s">
        <v>34</v>
      </c>
      <c r="C22" s="57" t="s">
        <v>44</v>
      </c>
      <c r="D22" s="30"/>
      <c r="E22" s="50">
        <f ca="1">E21</f>
        <v>43878</v>
      </c>
      <c r="F22" s="50">
        <f ca="1">E22</f>
        <v>43878</v>
      </c>
      <c r="G22" s="15"/>
      <c r="H22" s="15">
        <f t="shared" ca="1" si="3"/>
        <v>1</v>
      </c>
      <c r="I22" s="37"/>
      <c r="J22" s="37"/>
      <c r="K22" s="37"/>
      <c r="L22" s="37"/>
      <c r="M22" s="37"/>
      <c r="N22" s="81"/>
      <c r="O22" s="81"/>
      <c r="P22" s="37"/>
      <c r="Q22" s="37"/>
      <c r="R22" s="37"/>
      <c r="S22" s="37"/>
      <c r="T22" s="37"/>
      <c r="U22" s="37"/>
      <c r="V22" s="37"/>
      <c r="W22" s="37"/>
      <c r="X22" s="37"/>
      <c r="Y22" s="37"/>
      <c r="Z22" s="37"/>
      <c r="AA22" s="37"/>
      <c r="AB22" s="37"/>
      <c r="AC22" s="37"/>
      <c r="AD22" s="37"/>
      <c r="AE22" s="37"/>
      <c r="AF22" s="37"/>
      <c r="AG22" s="37"/>
      <c r="AH22" s="37"/>
      <c r="AI22" s="37"/>
      <c r="AJ22" s="37"/>
    </row>
    <row r="23" spans="1:36" s="3" customFormat="1" ht="30" customHeight="1" thickBot="1" x14ac:dyDescent="0.3">
      <c r="A23" s="41"/>
      <c r="B23" s="61" t="s">
        <v>40</v>
      </c>
      <c r="C23" s="57" t="s">
        <v>33</v>
      </c>
      <c r="D23" s="30"/>
      <c r="E23" s="50">
        <f ca="1">E22</f>
        <v>43878</v>
      </c>
      <c r="F23" s="50">
        <f ca="1">E23+2</f>
        <v>43880</v>
      </c>
      <c r="G23" s="15"/>
      <c r="H23" s="15">
        <f t="shared" ca="1" si="3"/>
        <v>3</v>
      </c>
      <c r="I23" s="37"/>
      <c r="J23" s="37"/>
      <c r="K23" s="37"/>
      <c r="L23" s="37"/>
      <c r="M23" s="37"/>
      <c r="N23" s="81"/>
      <c r="O23" s="81"/>
      <c r="P23" s="37"/>
      <c r="Q23" s="37"/>
      <c r="R23" s="37"/>
      <c r="S23" s="37"/>
      <c r="T23" s="37"/>
      <c r="U23" s="37"/>
      <c r="V23" s="37"/>
      <c r="W23" s="37"/>
      <c r="X23" s="37"/>
      <c r="Y23" s="37"/>
      <c r="Z23" s="37"/>
      <c r="AA23" s="37"/>
      <c r="AB23" s="37"/>
      <c r="AC23" s="37"/>
      <c r="AD23" s="37"/>
      <c r="AE23" s="37"/>
      <c r="AF23" s="37"/>
      <c r="AG23" s="37"/>
      <c r="AH23" s="37"/>
      <c r="AI23" s="37"/>
      <c r="AJ23" s="37"/>
    </row>
    <row r="24" spans="1:36" s="3" customFormat="1" ht="30" customHeight="1" thickBot="1" x14ac:dyDescent="0.3">
      <c r="A24" s="41"/>
      <c r="B24" s="61" t="s">
        <v>46</v>
      </c>
      <c r="C24" s="57" t="s">
        <v>43</v>
      </c>
      <c r="D24" s="30"/>
      <c r="E24" s="50">
        <f ca="1">E23+1</f>
        <v>43879</v>
      </c>
      <c r="F24" s="50">
        <f ca="1">E24+3</f>
        <v>43882</v>
      </c>
      <c r="G24" s="15"/>
      <c r="H24" s="15">
        <f t="shared" ca="1" si="3"/>
        <v>4</v>
      </c>
      <c r="I24" s="37"/>
      <c r="J24" s="37"/>
      <c r="K24" s="37"/>
      <c r="L24" s="37"/>
      <c r="M24" s="37"/>
      <c r="N24" s="81"/>
      <c r="O24" s="81"/>
      <c r="P24" s="37"/>
      <c r="Q24" s="37"/>
      <c r="R24" s="37"/>
      <c r="S24" s="37"/>
      <c r="T24" s="37"/>
      <c r="U24" s="37"/>
      <c r="V24" s="37"/>
      <c r="W24" s="37"/>
      <c r="X24" s="37"/>
      <c r="Y24" s="37"/>
      <c r="Z24" s="37"/>
      <c r="AA24" s="37"/>
      <c r="AB24" s="37"/>
      <c r="AC24" s="37"/>
      <c r="AD24" s="37"/>
      <c r="AE24" s="37"/>
      <c r="AF24" s="37"/>
      <c r="AG24" s="37"/>
      <c r="AH24" s="37"/>
      <c r="AI24" s="37"/>
      <c r="AJ24" s="37"/>
    </row>
    <row r="25" spans="1:36" s="3" customFormat="1" ht="30" customHeight="1" thickBot="1" x14ac:dyDescent="0.3">
      <c r="A25" s="41"/>
      <c r="B25" s="61" t="s">
        <v>41</v>
      </c>
      <c r="C25" s="57" t="s">
        <v>38</v>
      </c>
      <c r="D25" s="30"/>
      <c r="E25" s="50">
        <f ca="1">E22+1</f>
        <v>43879</v>
      </c>
      <c r="F25" s="50">
        <f ca="1">E25+3</f>
        <v>43882</v>
      </c>
      <c r="G25" s="15"/>
      <c r="H25" s="15">
        <f t="shared" ca="1" si="3"/>
        <v>4</v>
      </c>
      <c r="I25" s="37"/>
      <c r="J25" s="37"/>
      <c r="K25" s="37"/>
      <c r="L25" s="37"/>
      <c r="M25" s="37"/>
      <c r="N25" s="81"/>
      <c r="O25" s="81"/>
      <c r="P25" s="37"/>
      <c r="Q25" s="37"/>
      <c r="R25" s="37"/>
      <c r="S25" s="37"/>
      <c r="T25" s="37"/>
      <c r="U25" s="37"/>
      <c r="V25" s="37"/>
      <c r="W25" s="37"/>
      <c r="X25" s="37"/>
      <c r="Y25" s="37"/>
      <c r="Z25" s="37"/>
      <c r="AA25" s="37"/>
      <c r="AB25" s="37"/>
      <c r="AC25" s="37"/>
      <c r="AD25" s="37"/>
      <c r="AE25" s="37"/>
      <c r="AF25" s="37"/>
      <c r="AG25" s="37"/>
      <c r="AH25" s="37"/>
      <c r="AI25" s="37"/>
      <c r="AJ25" s="37"/>
    </row>
    <row r="26" spans="1:36" s="3" customFormat="1" ht="30" customHeight="1" thickBot="1" x14ac:dyDescent="0.3">
      <c r="A26" s="41" t="s">
        <v>10</v>
      </c>
      <c r="B26" s="31" t="s">
        <v>36</v>
      </c>
      <c r="C26" s="58"/>
      <c r="D26" s="32"/>
      <c r="E26" s="33"/>
      <c r="F26" s="34"/>
      <c r="G26" s="15"/>
      <c r="H26" s="15" t="str">
        <f t="shared" si="3"/>
        <v/>
      </c>
      <c r="I26" s="37"/>
      <c r="J26" s="37"/>
      <c r="K26" s="37"/>
      <c r="L26" s="37"/>
      <c r="M26" s="37"/>
      <c r="N26" s="81"/>
      <c r="O26" s="81"/>
      <c r="P26" s="37"/>
      <c r="Q26" s="37"/>
      <c r="R26" s="37"/>
      <c r="S26" s="37"/>
      <c r="T26" s="37"/>
      <c r="U26" s="37"/>
      <c r="V26" s="37"/>
      <c r="W26" s="37"/>
      <c r="X26" s="37"/>
      <c r="Y26" s="37"/>
      <c r="Z26" s="37"/>
      <c r="AA26" s="37"/>
      <c r="AB26" s="37"/>
      <c r="AC26" s="37"/>
      <c r="AD26" s="37"/>
      <c r="AE26" s="37"/>
      <c r="AF26" s="37"/>
      <c r="AG26" s="37"/>
      <c r="AH26" s="37"/>
      <c r="AI26" s="37"/>
      <c r="AJ26" s="37"/>
    </row>
    <row r="27" spans="1:36" s="3" customFormat="1" ht="30" customHeight="1" thickBot="1" x14ac:dyDescent="0.3">
      <c r="A27" s="41"/>
      <c r="B27" s="62" t="s">
        <v>47</v>
      </c>
      <c r="C27" s="59" t="s">
        <v>43</v>
      </c>
      <c r="D27" s="35"/>
      <c r="E27" s="51">
        <f ca="1">F25+3</f>
        <v>43885</v>
      </c>
      <c r="F27" s="51">
        <f ca="1">E27</f>
        <v>43885</v>
      </c>
      <c r="G27" s="15"/>
      <c r="H27" s="15">
        <f t="shared" ca="1" si="3"/>
        <v>1</v>
      </c>
      <c r="I27" s="37"/>
      <c r="J27" s="37"/>
      <c r="K27" s="37"/>
      <c r="L27" s="37"/>
      <c r="M27" s="37"/>
      <c r="N27" s="81"/>
      <c r="O27" s="81"/>
      <c r="P27" s="37"/>
      <c r="Q27" s="37"/>
      <c r="R27" s="37"/>
      <c r="S27" s="37"/>
      <c r="T27" s="37"/>
      <c r="U27" s="37"/>
      <c r="V27" s="37"/>
      <c r="W27" s="37"/>
      <c r="X27" s="37"/>
      <c r="Y27" s="37"/>
      <c r="Z27" s="37"/>
      <c r="AA27" s="37"/>
      <c r="AB27" s="37"/>
      <c r="AC27" s="37"/>
      <c r="AD27" s="37"/>
      <c r="AE27" s="37"/>
      <c r="AF27" s="37"/>
      <c r="AG27" s="37"/>
      <c r="AH27" s="37"/>
      <c r="AI27" s="37"/>
      <c r="AJ27" s="37"/>
    </row>
    <row r="28" spans="1:36" s="3" customFormat="1" ht="60" customHeight="1" thickBot="1" x14ac:dyDescent="0.3">
      <c r="A28" s="41"/>
      <c r="B28" s="89" t="s">
        <v>49</v>
      </c>
      <c r="C28" s="59" t="s">
        <v>38</v>
      </c>
      <c r="D28" s="35"/>
      <c r="E28" s="51">
        <f ca="1">F27</f>
        <v>43885</v>
      </c>
      <c r="F28" s="51">
        <f ca="1">E28+2</f>
        <v>43887</v>
      </c>
      <c r="G28" s="15"/>
      <c r="H28" s="15">
        <f t="shared" ca="1" si="3"/>
        <v>3</v>
      </c>
      <c r="I28" s="37"/>
      <c r="J28" s="37"/>
      <c r="K28" s="37"/>
      <c r="L28" s="37"/>
      <c r="M28" s="37"/>
      <c r="N28" s="81"/>
      <c r="O28" s="81"/>
      <c r="P28" s="37"/>
      <c r="Q28" s="37"/>
      <c r="R28" s="37"/>
      <c r="S28" s="37"/>
      <c r="T28" s="37"/>
      <c r="U28" s="37"/>
      <c r="V28" s="37"/>
      <c r="W28" s="37"/>
      <c r="X28" s="37"/>
      <c r="Y28" s="37"/>
      <c r="Z28" s="37"/>
      <c r="AA28" s="37"/>
      <c r="AB28" s="37"/>
      <c r="AC28" s="37"/>
      <c r="AD28" s="37"/>
      <c r="AE28" s="37"/>
      <c r="AF28" s="37"/>
      <c r="AG28" s="37"/>
      <c r="AH28" s="37"/>
      <c r="AI28" s="37"/>
      <c r="AJ28" s="37"/>
    </row>
    <row r="29" spans="1:36" s="3" customFormat="1" ht="60" customHeight="1" thickBot="1" x14ac:dyDescent="0.3">
      <c r="A29" s="41"/>
      <c r="B29" s="88" t="s">
        <v>30</v>
      </c>
      <c r="C29" s="59" t="s">
        <v>23</v>
      </c>
      <c r="D29" s="35"/>
      <c r="E29" s="51">
        <f ca="1">F28</f>
        <v>43887</v>
      </c>
      <c r="F29" s="51">
        <f ca="1">E29</f>
        <v>43887</v>
      </c>
      <c r="G29" s="15"/>
      <c r="H29" s="15">
        <f t="shared" ca="1" si="3"/>
        <v>1</v>
      </c>
      <c r="I29" s="37"/>
      <c r="J29" s="37"/>
      <c r="K29" s="37"/>
      <c r="L29" s="37"/>
      <c r="M29" s="37"/>
      <c r="N29" s="81"/>
      <c r="O29" s="81"/>
      <c r="P29" s="37"/>
      <c r="Q29" s="37"/>
      <c r="R29" s="37"/>
      <c r="S29" s="37"/>
      <c r="T29" s="37"/>
      <c r="U29" s="37"/>
      <c r="V29" s="37"/>
      <c r="W29" s="37"/>
      <c r="X29" s="37"/>
      <c r="Y29" s="37"/>
      <c r="Z29" s="37"/>
      <c r="AA29" s="37"/>
      <c r="AB29" s="37"/>
      <c r="AC29" s="37"/>
      <c r="AD29" s="37"/>
      <c r="AE29" s="37"/>
      <c r="AF29" s="37"/>
      <c r="AG29" s="37"/>
      <c r="AH29" s="37"/>
      <c r="AI29" s="37"/>
      <c r="AJ29" s="37"/>
    </row>
    <row r="30" spans="1:36" s="3" customFormat="1" ht="60" customHeight="1" thickBot="1" x14ac:dyDescent="0.3">
      <c r="A30" s="41"/>
      <c r="B30" s="89" t="s">
        <v>48</v>
      </c>
      <c r="C30" s="59" t="s">
        <v>25</v>
      </c>
      <c r="D30" s="35"/>
      <c r="E30" s="51">
        <f ca="1">E27</f>
        <v>43885</v>
      </c>
      <c r="F30" s="51">
        <f ca="1">E30+3</f>
        <v>43888</v>
      </c>
      <c r="G30" s="15"/>
      <c r="H30" s="15">
        <f t="shared" ca="1" si="3"/>
        <v>4</v>
      </c>
      <c r="I30" s="37"/>
      <c r="J30" s="37"/>
      <c r="K30" s="37"/>
      <c r="L30" s="37"/>
      <c r="M30" s="37"/>
      <c r="N30" s="81"/>
      <c r="O30" s="81"/>
      <c r="P30" s="37"/>
      <c r="Q30" s="37"/>
      <c r="R30" s="37"/>
      <c r="S30" s="37"/>
      <c r="T30" s="37"/>
      <c r="U30" s="37"/>
      <c r="V30" s="37"/>
      <c r="W30" s="37"/>
      <c r="X30" s="37"/>
      <c r="Y30" s="37"/>
      <c r="Z30" s="37"/>
      <c r="AA30" s="37"/>
      <c r="AB30" s="37"/>
      <c r="AC30" s="37"/>
      <c r="AD30" s="37"/>
      <c r="AE30" s="37"/>
      <c r="AF30" s="37"/>
      <c r="AG30" s="37"/>
      <c r="AH30" s="37"/>
      <c r="AI30" s="37"/>
      <c r="AJ30" s="37"/>
    </row>
    <row r="31" spans="1:36" s="3" customFormat="1" ht="26.25" customHeight="1" thickBot="1" x14ac:dyDescent="0.3">
      <c r="A31" s="41"/>
      <c r="B31" s="62" t="s">
        <v>50</v>
      </c>
      <c r="C31" s="59" t="s">
        <v>25</v>
      </c>
      <c r="D31" s="35"/>
      <c r="E31" s="51">
        <f ca="1">F30+1</f>
        <v>43889</v>
      </c>
      <c r="F31" s="51">
        <f ca="1">E31</f>
        <v>43889</v>
      </c>
      <c r="G31" s="15"/>
      <c r="H31" s="15">
        <f t="shared" ca="1" si="3"/>
        <v>1</v>
      </c>
      <c r="I31" s="37"/>
      <c r="J31" s="37"/>
      <c r="K31" s="37"/>
      <c r="L31" s="37"/>
      <c r="M31" s="37"/>
      <c r="N31" s="81"/>
      <c r="O31" s="81"/>
      <c r="P31" s="37"/>
      <c r="Q31" s="37"/>
      <c r="R31" s="37"/>
      <c r="S31" s="37"/>
      <c r="T31" s="37"/>
      <c r="U31" s="37"/>
      <c r="V31" s="37"/>
      <c r="W31" s="37"/>
      <c r="X31" s="37"/>
      <c r="Y31" s="37"/>
      <c r="Z31" s="37"/>
      <c r="AA31" s="37"/>
      <c r="AB31" s="37"/>
      <c r="AC31" s="37"/>
      <c r="AD31" s="37"/>
      <c r="AE31" s="37"/>
      <c r="AF31" s="37"/>
      <c r="AG31" s="37"/>
      <c r="AH31" s="37"/>
      <c r="AI31" s="37"/>
      <c r="AJ31" s="37"/>
    </row>
    <row r="32" spans="1:36" s="3" customFormat="1" ht="30" hidden="1" customHeight="1" thickBot="1" x14ac:dyDescent="0.3">
      <c r="A32" s="41"/>
      <c r="B32" s="73"/>
      <c r="C32" s="74"/>
      <c r="D32" s="75"/>
      <c r="E32" s="76"/>
      <c r="F32" s="76"/>
      <c r="G32" s="15"/>
      <c r="H32" s="15"/>
      <c r="I32" s="37"/>
      <c r="J32" s="37"/>
      <c r="K32" s="37"/>
      <c r="L32" s="37"/>
      <c r="M32" s="37"/>
      <c r="N32" s="81"/>
      <c r="O32" s="81"/>
      <c r="P32" s="37"/>
      <c r="Q32" s="37"/>
      <c r="R32" s="37"/>
      <c r="S32" s="37"/>
      <c r="T32" s="37"/>
      <c r="U32" s="37"/>
      <c r="V32" s="37"/>
      <c r="W32" s="37"/>
      <c r="X32" s="37"/>
      <c r="Y32" s="37"/>
      <c r="Z32" s="37"/>
      <c r="AA32" s="37"/>
      <c r="AB32" s="37"/>
      <c r="AC32" s="37"/>
      <c r="AD32" s="37"/>
      <c r="AE32" s="37"/>
      <c r="AF32" s="37"/>
      <c r="AG32" s="37"/>
      <c r="AH32" s="37"/>
      <c r="AI32" s="37"/>
      <c r="AJ32" s="37"/>
    </row>
    <row r="33" spans="1:36" s="3" customFormat="1" ht="30" hidden="1" customHeight="1" thickBot="1" x14ac:dyDescent="0.3">
      <c r="A33" s="42"/>
      <c r="B33" s="77"/>
      <c r="C33" s="78"/>
      <c r="D33" s="75"/>
      <c r="E33" s="79"/>
      <c r="F33" s="79"/>
      <c r="G33" s="36"/>
      <c r="H33" s="36"/>
      <c r="I33" s="39"/>
      <c r="J33" s="39"/>
      <c r="K33" s="39"/>
      <c r="L33" s="39"/>
      <c r="M33" s="39"/>
      <c r="N33" s="81"/>
      <c r="O33" s="81"/>
      <c r="P33" s="39"/>
      <c r="Q33" s="39"/>
      <c r="R33" s="39"/>
      <c r="S33" s="39"/>
      <c r="T33" s="39"/>
      <c r="U33" s="39"/>
      <c r="V33" s="39"/>
      <c r="W33" s="39"/>
      <c r="X33" s="39"/>
      <c r="Y33" s="39"/>
      <c r="Z33" s="39"/>
      <c r="AA33" s="39"/>
      <c r="AB33" s="39"/>
      <c r="AC33" s="39"/>
      <c r="AD33" s="39"/>
      <c r="AE33" s="39"/>
      <c r="AF33" s="39"/>
      <c r="AG33" s="39"/>
      <c r="AH33" s="39"/>
      <c r="AI33" s="39"/>
      <c r="AJ33" s="39"/>
    </row>
    <row r="34" spans="1:36" ht="30" hidden="1" customHeight="1" thickBot="1" x14ac:dyDescent="0.3">
      <c r="B34" s="77"/>
      <c r="C34" s="78"/>
      <c r="D34" s="75"/>
      <c r="E34" s="79"/>
      <c r="F34" s="79"/>
      <c r="G34" s="6"/>
      <c r="N34" s="83"/>
      <c r="O34" s="83"/>
    </row>
    <row r="35" spans="1:36" ht="30" hidden="1" customHeight="1" thickBot="1" x14ac:dyDescent="0.3">
      <c r="B35" s="77"/>
      <c r="C35" s="78"/>
      <c r="D35" s="75"/>
      <c r="E35" s="79"/>
      <c r="F35" s="79"/>
      <c r="N35" s="83"/>
      <c r="O35" s="83"/>
    </row>
    <row r="36" spans="1:36" ht="30" hidden="1" customHeight="1" thickBot="1" x14ac:dyDescent="0.3">
      <c r="B36" s="77"/>
      <c r="C36" s="78"/>
      <c r="D36" s="75"/>
      <c r="E36" s="79"/>
      <c r="F36" s="79"/>
      <c r="N36" s="83"/>
      <c r="O36" s="83"/>
    </row>
    <row r="37" spans="1:36" ht="60" hidden="1" customHeight="1" thickBot="1" x14ac:dyDescent="0.3">
      <c r="B37" s="77"/>
      <c r="C37" s="78"/>
      <c r="D37" s="75"/>
      <c r="E37" s="79"/>
      <c r="F37" s="79"/>
      <c r="N37" s="83"/>
      <c r="O37" s="83"/>
    </row>
    <row r="38" spans="1:36" s="3" customFormat="1" ht="26.25" customHeight="1" thickBot="1" x14ac:dyDescent="0.3">
      <c r="A38" s="41"/>
      <c r="B38" s="62" t="s">
        <v>27</v>
      </c>
      <c r="C38" s="59" t="s">
        <v>23</v>
      </c>
      <c r="D38" s="35"/>
      <c r="E38" s="51">
        <f ca="1">E27</f>
        <v>43885</v>
      </c>
      <c r="F38" s="51">
        <f ca="1">E38+4</f>
        <v>43889</v>
      </c>
      <c r="G38" s="15"/>
      <c r="H38" s="15">
        <f t="shared" ref="H38" ca="1" si="4">IF(OR(ISBLANK(task_start),ISBLANK(task_end)),"",task_end-task_start+1)</f>
        <v>5</v>
      </c>
      <c r="I38" s="37"/>
      <c r="J38" s="37"/>
      <c r="K38" s="37"/>
      <c r="L38" s="37"/>
      <c r="M38" s="37"/>
      <c r="N38" s="81"/>
      <c r="O38" s="81"/>
      <c r="P38" s="37"/>
      <c r="Q38" s="37"/>
      <c r="R38" s="37"/>
      <c r="S38" s="37"/>
      <c r="T38" s="37"/>
      <c r="U38" s="37"/>
      <c r="V38" s="37"/>
      <c r="W38" s="37"/>
      <c r="X38" s="37"/>
      <c r="Y38" s="37"/>
      <c r="Z38" s="37"/>
      <c r="AA38" s="37"/>
      <c r="AB38" s="37"/>
      <c r="AC38" s="37"/>
      <c r="AD38" s="37"/>
      <c r="AE38" s="37"/>
      <c r="AF38" s="37"/>
      <c r="AG38" s="37"/>
      <c r="AH38" s="37"/>
      <c r="AI38" s="37"/>
      <c r="AJ38" s="37"/>
    </row>
  </sheetData>
  <mergeCells count="8">
    <mergeCell ref="C3:D3"/>
    <mergeCell ref="C4:D4"/>
    <mergeCell ref="B5:G5"/>
    <mergeCell ref="E3:F3"/>
    <mergeCell ref="I4:O4"/>
    <mergeCell ref="P4:V4"/>
    <mergeCell ref="W4:AC4"/>
    <mergeCell ref="AD4:AJ4"/>
  </mergeCells>
  <conditionalFormatting sqref="D7:D31">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3">
    <cfRule type="expression" dxfId="11" priority="48">
      <formula>AND(TODAY()&gt;=I$5,TODAY()&lt;J$5)</formula>
    </cfRule>
  </conditionalFormatting>
  <conditionalFormatting sqref="I7:AI33">
    <cfRule type="expression" dxfId="10" priority="42">
      <formula>AND(task_start&lt;=I$5,ROUNDDOWN((task_end-task_start+1)*task_progress,0)+task_start-1&gt;=I$5)</formula>
    </cfRule>
    <cfRule type="expression" dxfId="9" priority="43" stopIfTrue="1">
      <formula>AND(task_end&gt;=I$5,task_start&lt;J$5)</formula>
    </cfRule>
  </conditionalFormatting>
  <conditionalFormatting sqref="D32:D37">
    <cfRule type="dataBar" priority="15">
      <dataBar>
        <cfvo type="num" val="0"/>
        <cfvo type="num" val="1"/>
        <color theme="0" tint="-0.249977111117893"/>
      </dataBar>
      <extLst>
        <ext xmlns:x14="http://schemas.microsoft.com/office/spreadsheetml/2009/9/main" uri="{B025F937-C7B1-47D3-B67F-A62EFF666E3E}">
          <x14:id>{16F2C7C8-152A-4930-9983-09D766ED21F8}</x14:id>
        </ext>
      </extLst>
    </cfRule>
  </conditionalFormatting>
  <conditionalFormatting sqref="AJ5:AJ33">
    <cfRule type="expression" dxfId="8" priority="50">
      <formula>AND(TODAY()&gt;=AJ$5,TODAY()&lt;#REF!)</formula>
    </cfRule>
  </conditionalFormatting>
  <conditionalFormatting sqref="AJ7:AJ33">
    <cfRule type="expression" dxfId="7" priority="53">
      <formula>AND(task_start&lt;=AJ$5,ROUNDDOWN((task_end-task_start+1)*task_progress,0)+task_start-1&gt;=AJ$5)</formula>
    </cfRule>
    <cfRule type="expression" dxfId="6" priority="54" stopIfTrue="1">
      <formula>AND(task_end&gt;=AJ$5,task_start&lt;#REF!)</formula>
    </cfRule>
  </conditionalFormatting>
  <conditionalFormatting sqref="D38">
    <cfRule type="dataBar" priority="1">
      <dataBar>
        <cfvo type="num" val="0"/>
        <cfvo type="num" val="1"/>
        <color theme="0" tint="-0.249977111117893"/>
      </dataBar>
      <extLst>
        <ext xmlns:x14="http://schemas.microsoft.com/office/spreadsheetml/2009/9/main" uri="{B025F937-C7B1-47D3-B67F-A62EFF666E3E}">
          <x14:id>{CE729654-CF18-4D24-801B-89EF130F38DC}</x14:id>
        </ext>
      </extLst>
    </cfRule>
  </conditionalFormatting>
  <conditionalFormatting sqref="I38:AI38">
    <cfRule type="expression" dxfId="5" priority="4">
      <formula>AND(TODAY()&gt;=I$5,TODAY()&lt;J$5)</formula>
    </cfRule>
  </conditionalFormatting>
  <conditionalFormatting sqref="I38:AI38">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AJ38">
    <cfRule type="expression" dxfId="2" priority="5">
      <formula>AND(TODAY()&gt;=AJ$5,TODAY()&lt;#REF!)</formula>
    </cfRule>
  </conditionalFormatting>
  <conditionalFormatting sqref="AJ38">
    <cfRule type="expression" dxfId="1" priority="6">
      <formula>AND(task_start&lt;=AJ$5,ROUNDDOWN((task_end-task_start+1)*task_progress,0)+task_start-1&gt;=AJ$5)</formula>
    </cfRule>
    <cfRule type="expression" dxfId="0" priority="7"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0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16F2C7C8-152A-4930-9983-09D766ED21F8}">
            <x14:dataBar minLength="0" maxLength="100" gradient="0">
              <x14:cfvo type="num">
                <xm:f>0</xm:f>
              </x14:cfvo>
              <x14:cfvo type="num">
                <xm:f>1</xm:f>
              </x14:cfvo>
              <x14:negativeFillColor rgb="FFFF0000"/>
              <x14:axisColor rgb="FF000000"/>
            </x14:dataBar>
          </x14:cfRule>
          <xm:sqref>D32:D37</xm:sqref>
        </x14:conditionalFormatting>
        <x14:conditionalFormatting xmlns:xm="http://schemas.microsoft.com/office/excel/2006/main">
          <x14:cfRule type="dataBar" id="{CE729654-CF18-4D24-801B-89EF130F38DC}">
            <x14:dataBar minLength="0" maxLength="100" gradient="0">
              <x14:cfvo type="num">
                <xm:f>0</xm:f>
              </x14:cfvo>
              <x14:cfvo type="num">
                <xm:f>1</xm:f>
              </x14:cfvo>
              <x14:negativeFillColor rgb="FFFF0000"/>
              <x14:axisColor rgb="FF000000"/>
            </x14:dataBar>
          </x14:cfRule>
          <xm:sqref>D38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ProjectSchedule!Utskriftstitler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2020-02-02T14:41:44Z</dcterms:modified>
</cp:coreProperties>
</file>