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S\RD\NRS\Science\FIA\Project\Inventory\GIS\alisterRestricted\silvacarbon\training_materials\"/>
    </mc:Choice>
  </mc:AlternateContent>
  <xr:revisionPtr revIDLastSave="0" documentId="8_{1D894A08-46C1-4F3D-A61B-C3F53C4D9647}" xr6:coauthVersionLast="47" xr6:coauthVersionMax="47" xr10:uidLastSave="{00000000-0000-0000-0000-000000000000}"/>
  <bookViews>
    <workbookView xWindow="-120" yWindow="-120" windowWidth="29040" windowHeight="15840" xr2:uid="{667A81EE-067F-445B-9977-117A2E78754F}"/>
  </bookViews>
  <sheets>
    <sheet name="diferencia" sheetId="2" r:id="rId1"/>
    <sheet name="sum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C2" i="2"/>
  <c r="C3" i="2"/>
  <c r="C4" i="2"/>
  <c r="C5" i="2"/>
  <c r="C6" i="2"/>
  <c r="C7" i="2"/>
  <c r="C8" i="2"/>
  <c r="C9" i="2"/>
  <c r="C10" i="2"/>
  <c r="C11" i="2"/>
  <c r="E3" i="2"/>
  <c r="E2" i="2"/>
  <c r="E1" i="2"/>
  <c r="E5" i="2" l="1"/>
  <c r="E3" i="1" l="1"/>
  <c r="E2" i="1"/>
  <c r="E1" i="1"/>
  <c r="C4" i="1"/>
  <c r="C7" i="1" l="1"/>
  <c r="C10" i="1"/>
  <c r="C9" i="1"/>
  <c r="C8" i="1"/>
  <c r="C6" i="1"/>
  <c r="C5" i="1"/>
  <c r="C11" i="1"/>
  <c r="C3" i="1"/>
  <c r="C2" i="1"/>
  <c r="E5" i="1" l="1"/>
  <c r="E4" i="1"/>
</calcChain>
</file>

<file path=xl/sharedStrings.xml><?xml version="1.0" encoding="utf-8"?>
<sst xmlns="http://schemas.openxmlformats.org/spreadsheetml/2006/main" count="22" uniqueCount="21">
  <si>
    <t>variable_1</t>
  </si>
  <si>
    <t>variable_2</t>
  </si>
  <si>
    <t>covar1,2</t>
  </si>
  <si>
    <t>v1+v2+2cov12</t>
  </si>
  <si>
    <t>variance1</t>
  </si>
  <si>
    <t>variance2</t>
  </si>
  <si>
    <t>variance12</t>
  </si>
  <si>
    <t>Comparamos v1+v2+2cov12 con la varianza de la suma de variable1 y variable2 (sumvar12, variance12). Es lo mismo.</t>
  </si>
  <si>
    <t>El punto: hay que incluir covarianza si variable 1 y variable 2 son correlados, por ejemplo, son medidos en la misma parcela.</t>
  </si>
  <si>
    <t>Tiempo_1</t>
  </si>
  <si>
    <t>Tiempo_2</t>
  </si>
  <si>
    <t>var_tiempo1</t>
  </si>
  <si>
    <t>var_tiempo2</t>
  </si>
  <si>
    <t>v1+v2-2cov12</t>
  </si>
  <si>
    <t>dif_T12</t>
  </si>
  <si>
    <t>sum1_2</t>
  </si>
  <si>
    <t>Comparamos v1+v2-2cov12 con la varianza de la diferencia de las existencias de T1 y T2. Es lo mismo</t>
  </si>
  <si>
    <t>hay 2 existencias: Tiempo_1 y Tiempo_2. Calculamos la diferencia (dif_T12). Calculamos las varianzas apartes (var_tiempo1 y var_tiempo2), y la covarianza (covar1,2).</t>
  </si>
  <si>
    <t>variance_difT12</t>
  </si>
  <si>
    <t>hay 2 reservorios: variable1 y variable2. Calculamos la suma de variable 1 y 2 (sum1_2) y las varianzas apartes (variance1 y variance2), y la covarianza (covar1,2).</t>
  </si>
  <si>
    <t>El punto: hay que incluir covarianza si Tiempo 1 y Tiempo 2 son correlados, por ejemplo, son medidos en la misma parcela.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</si>
</sst>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16</xdr:row>
      <xdr:rowOff>176894</xdr:rowOff>
    </xdr:from>
    <xdr:to>
      <xdr:col>6</xdr:col>
      <xdr:colOff>122464</xdr:colOff>
      <xdr:row>24</xdr:row>
      <xdr:rowOff>40822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3EF2B6-3C76-EC9F-C493-82FB92D20822}"/>
            </a:ext>
          </a:extLst>
        </xdr:cNvPr>
        <xdr:cNvSpPr txBox="1"/>
      </xdr:nvSpPr>
      <xdr:spPr>
        <a:xfrm>
          <a:off x="122464" y="3224894"/>
          <a:ext cx="4633232" cy="1387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are 2 stocks: Time_1 and Time_2. We calculate the difference (diff_T12). We calculate the separate variances (var_time1 and var_time2), and the covariance (covar1,2).</a:t>
          </a:r>
        </a:p>
        <a:p>
          <a:r>
            <a:rPr lang="en-US" sz="1100"/>
            <a:t>We compare v1+v2-2cov12 with the variance of the difference of the T1 and T2 stocks. it is the same</a:t>
          </a:r>
        </a:p>
        <a:p>
          <a:r>
            <a:rPr lang="en-US" sz="1100"/>
            <a:t>The point: you have to include covariance if Time 1 and Time 2 are correlated, for example, they are measured on the same plot.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446941</xdr:colOff>
      <xdr:row>17</xdr:row>
      <xdr:rowOff>58615</xdr:rowOff>
    </xdr:from>
    <xdr:to>
      <xdr:col>7</xdr:col>
      <xdr:colOff>43961</xdr:colOff>
      <xdr:row>25</xdr:row>
      <xdr:rowOff>124558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BF33F-627B-B6FE-1062-8FA3327B9BDD}"/>
            </a:ext>
          </a:extLst>
        </xdr:cNvPr>
        <xdr:cNvSpPr txBox="1"/>
      </xdr:nvSpPr>
      <xdr:spPr>
        <a:xfrm>
          <a:off x="1245576" y="3297115"/>
          <a:ext cx="4022481" cy="1589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are 2 reservoirs: variable1 and variable2. We calculate the sum of variable 1 and 2 (sum1_2) and the separate variances (variance1 and variance2), and the covariance (covar1,2).We compare v1+v2+2cov12 with the variance of the sum of variable1 and variable2 (sumvar12, variance12). Is the same.The point: you have to include covariance if variable 1 and variable 2 are correlated, for example, they are measured in the same plot.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13B0-C610-4825-8C71-D5B4CE534D5F}">
  <dimension ref="A1:E16"/>
  <sheetViews>
    <sheetView tabSelected="1" zoomScale="140" zoomScaleNormal="140" workbookViewId="0">
      <selection activeCell="I20" sqref="I20"/>
    </sheetView>
  </sheetViews>
  <sheetFormatPr defaultRowHeight="15" x14ac:dyDescent="0.25"/>
  <cols>
    <col min="1" max="2" width="12" bestFit="1" customWidth="1"/>
    <col min="3" max="3" width="11" customWidth="1"/>
    <col min="4" max="4" width="13.140625" bestFit="1" customWidth="1"/>
    <col min="5" max="5" width="12" bestFit="1" customWidth="1"/>
  </cols>
  <sheetData>
    <row r="1" spans="1:5" x14ac:dyDescent="0.25">
      <c r="A1" s="1" t="s">
        <v>9</v>
      </c>
      <c r="B1" s="1" t="s">
        <v>10</v>
      </c>
      <c r="C1" s="1" t="s">
        <v>14</v>
      </c>
      <c r="D1" s="2" t="s">
        <v>11</v>
      </c>
      <c r="E1" s="3">
        <f>VAR(A2:A11)/10</f>
        <v>7.4810712924444755E-3</v>
      </c>
    </row>
    <row r="2" spans="1:5" x14ac:dyDescent="0.25">
      <c r="A2">
        <v>0.12648771820769877</v>
      </c>
      <c r="B2">
        <v>0.31640891053169112</v>
      </c>
      <c r="C2">
        <f>B2-A2</f>
        <v>0.18992119232399235</v>
      </c>
      <c r="D2" s="2" t="s">
        <v>12</v>
      </c>
      <c r="E2" s="3">
        <f>VAR(B2:B11)/10</f>
        <v>1.1172846897728374E-2</v>
      </c>
    </row>
    <row r="3" spans="1:5" x14ac:dyDescent="0.25">
      <c r="A3">
        <v>0.62465532514244992</v>
      </c>
      <c r="B3">
        <v>1.1921394681760542</v>
      </c>
      <c r="C3">
        <f t="shared" ref="C3:C11" si="0">B3-A3</f>
        <v>0.56748414303360428</v>
      </c>
      <c r="D3" s="2" t="s">
        <v>2</v>
      </c>
      <c r="E3" s="3">
        <f>_xlfn.COVARIANCE.S(A2:A11,B2:B11)/10</f>
        <v>6.5820136960403203E-3</v>
      </c>
    </row>
    <row r="4" spans="1:5" x14ac:dyDescent="0.25">
      <c r="A4">
        <v>0.25863609517732988</v>
      </c>
      <c r="B4">
        <v>0.35966374893577285</v>
      </c>
      <c r="C4">
        <f t="shared" si="0"/>
        <v>0.10102765375844297</v>
      </c>
      <c r="D4" s="2" t="s">
        <v>13</v>
      </c>
      <c r="E4" s="4">
        <f>E1+E2-2*E3</f>
        <v>5.4898907980922076E-3</v>
      </c>
    </row>
    <row r="5" spans="1:5" x14ac:dyDescent="0.25">
      <c r="A5">
        <v>0.14206210829713639</v>
      </c>
      <c r="B5">
        <v>0.1210959515376471</v>
      </c>
      <c r="C5">
        <f t="shared" si="0"/>
        <v>-2.0966156759489291E-2</v>
      </c>
      <c r="D5" s="2" t="s">
        <v>18</v>
      </c>
      <c r="E5" s="4">
        <f>VAR(C2:C11)/10</f>
        <v>5.4898907980922155E-3</v>
      </c>
    </row>
    <row r="6" spans="1:5" x14ac:dyDescent="0.25">
      <c r="A6">
        <v>2.3870263603490427E-2</v>
      </c>
      <c r="B6">
        <v>2.235657220278198E-2</v>
      </c>
      <c r="C6">
        <f t="shared" si="0"/>
        <v>-1.5136914007084466E-3</v>
      </c>
    </row>
    <row r="7" spans="1:5" x14ac:dyDescent="0.25">
      <c r="A7">
        <v>0.55683810516190435</v>
      </c>
      <c r="B7">
        <v>0.4898416113523445</v>
      </c>
      <c r="C7">
        <f t="shared" si="0"/>
        <v>-6.6996493809559854E-2</v>
      </c>
    </row>
    <row r="8" spans="1:5" x14ac:dyDescent="0.25">
      <c r="A8">
        <v>0.64513724189797783</v>
      </c>
      <c r="B8">
        <v>0.40841776439198862</v>
      </c>
      <c r="C8">
        <f t="shared" si="0"/>
        <v>-0.23671947750598921</v>
      </c>
    </row>
    <row r="9" spans="1:5" x14ac:dyDescent="0.25">
      <c r="A9">
        <v>0.71460942883474932</v>
      </c>
      <c r="B9">
        <v>0.66987263027922372</v>
      </c>
      <c r="C9">
        <f t="shared" si="0"/>
        <v>-4.4736798555525592E-2</v>
      </c>
    </row>
    <row r="10" spans="1:5" x14ac:dyDescent="0.25">
      <c r="A10">
        <v>0.77686990727986416</v>
      </c>
      <c r="B10">
        <v>0.6661839008456405</v>
      </c>
      <c r="C10">
        <f t="shared" si="0"/>
        <v>-0.11068600643422366</v>
      </c>
    </row>
    <row r="11" spans="1:5" x14ac:dyDescent="0.25">
      <c r="A11">
        <v>0.48130682839010375</v>
      </c>
      <c r="B11">
        <v>0.25169243244559736</v>
      </c>
      <c r="C11">
        <f t="shared" si="0"/>
        <v>-0.22961439594450639</v>
      </c>
    </row>
    <row r="14" spans="1:5" x14ac:dyDescent="0.25">
      <c r="A14" t="s">
        <v>17</v>
      </c>
    </row>
    <row r="15" spans="1:5" x14ac:dyDescent="0.25">
      <c r="A15" t="s">
        <v>16</v>
      </c>
    </row>
    <row r="16" spans="1:5" x14ac:dyDescent="0.25">
      <c r="A16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BEE0-B9D9-4ADC-8FAB-DC21E40E4D11}">
  <dimension ref="A1:E16"/>
  <sheetViews>
    <sheetView zoomScale="130" zoomScaleNormal="130" workbookViewId="0">
      <selection activeCell="H24" sqref="H24"/>
    </sheetView>
  </sheetViews>
  <sheetFormatPr defaultRowHeight="15" x14ac:dyDescent="0.25"/>
  <cols>
    <col min="1" max="2" width="12" bestFit="1" customWidth="1"/>
    <col min="3" max="3" width="11" customWidth="1"/>
    <col min="4" max="4" width="13.14062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15</v>
      </c>
      <c r="D1" s="2" t="s">
        <v>4</v>
      </c>
      <c r="E1" s="3">
        <f>VAR(A2:A11)/10</f>
        <v>7.9839702878481168E-3</v>
      </c>
    </row>
    <row r="2" spans="1:5" x14ac:dyDescent="0.25">
      <c r="A2">
        <v>0.12648771820769877</v>
      </c>
      <c r="B2">
        <v>0.31640891053169112</v>
      </c>
      <c r="C2">
        <f>SUM(A2:B2)</f>
        <v>0.4428966287393899</v>
      </c>
      <c r="D2" s="2" t="s">
        <v>5</v>
      </c>
      <c r="E2" s="3">
        <f>VAR(B2:B11)/10</f>
        <v>1.5277264419336471E-2</v>
      </c>
    </row>
    <row r="3" spans="1:5" x14ac:dyDescent="0.25">
      <c r="A3">
        <v>0.62465532514244992</v>
      </c>
      <c r="B3">
        <v>1.1921394681760542</v>
      </c>
      <c r="C3">
        <f t="shared" ref="C3:C11" si="0">SUM(A3:B3)</f>
        <v>1.816794793318504</v>
      </c>
      <c r="D3" s="2" t="s">
        <v>2</v>
      </c>
      <c r="E3" s="3">
        <f>_xlfn.COVARIANCE.S(A2:A11,B2:B11)/10</f>
        <v>8.6110700863932139E-3</v>
      </c>
    </row>
    <row r="4" spans="1:5" x14ac:dyDescent="0.25">
      <c r="B4">
        <v>0.35966374893577285</v>
      </c>
      <c r="C4">
        <f t="shared" si="0"/>
        <v>0.35966374893577285</v>
      </c>
      <c r="D4" s="2" t="s">
        <v>3</v>
      </c>
      <c r="E4" s="4">
        <f>E1+E2+2*E3</f>
        <v>4.0483374879971015E-2</v>
      </c>
    </row>
    <row r="5" spans="1:5" x14ac:dyDescent="0.25">
      <c r="A5">
        <v>0.14206210829713639</v>
      </c>
      <c r="B5">
        <v>0.1210959515376471</v>
      </c>
      <c r="C5">
        <f t="shared" si="0"/>
        <v>0.26315805983478346</v>
      </c>
      <c r="D5" s="2" t="s">
        <v>6</v>
      </c>
      <c r="E5" s="4">
        <f>VAR(C2:C11)/10</f>
        <v>2.9489781353235323E-2</v>
      </c>
    </row>
    <row r="6" spans="1:5" x14ac:dyDescent="0.25">
      <c r="A6">
        <v>2.3870263603490427E-2</v>
      </c>
      <c r="C6">
        <f t="shared" si="0"/>
        <v>2.3870263603490427E-2</v>
      </c>
    </row>
    <row r="7" spans="1:5" x14ac:dyDescent="0.25">
      <c r="A7">
        <v>0.55683810516190435</v>
      </c>
      <c r="C7">
        <f t="shared" si="0"/>
        <v>0.55683810516190435</v>
      </c>
    </row>
    <row r="8" spans="1:5" x14ac:dyDescent="0.25">
      <c r="A8">
        <v>0.64513724189797783</v>
      </c>
      <c r="C8">
        <f t="shared" si="0"/>
        <v>0.64513724189797783</v>
      </c>
    </row>
    <row r="9" spans="1:5" x14ac:dyDescent="0.25">
      <c r="A9">
        <v>0.71460942883474932</v>
      </c>
      <c r="C9">
        <f t="shared" si="0"/>
        <v>0.71460942883474932</v>
      </c>
    </row>
    <row r="10" spans="1:5" x14ac:dyDescent="0.25">
      <c r="A10">
        <v>0.77686990727986416</v>
      </c>
      <c r="B10">
        <v>0.6661839008456405</v>
      </c>
      <c r="C10">
        <f t="shared" si="0"/>
        <v>1.4430538081255047</v>
      </c>
    </row>
    <row r="11" spans="1:5" x14ac:dyDescent="0.25">
      <c r="A11">
        <v>0.48130682839010375</v>
      </c>
      <c r="B11">
        <v>0.25169243244559736</v>
      </c>
      <c r="C11">
        <f t="shared" si="0"/>
        <v>0.73299926083570111</v>
      </c>
    </row>
    <row r="14" spans="1:5" x14ac:dyDescent="0.25">
      <c r="A14" t="s">
        <v>19</v>
      </c>
    </row>
    <row r="15" spans="1:5" x14ac:dyDescent="0.25">
      <c r="A15" t="s">
        <v>7</v>
      </c>
    </row>
    <row r="16" spans="1:5" x14ac:dyDescent="0.25">
      <c r="A16" t="s">
        <v>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diferencia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Lister, Andrew -FS</dc:creator>
  <cp:lastModifiedBy>Lister, Andrew -FS</cp:lastModifiedBy>
  <dcterms:created xsi:type="dcterms:W3CDTF">2023-04-06T12:14:09Z</dcterms:created>
  <dcterms:modified xsi:type="dcterms:W3CDTF">2023-05-31T17:46:41Z</dcterms:modified>
</cp:coreProperties>
</file>