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ys\Desktop\Meal Planning\"/>
    </mc:Choice>
  </mc:AlternateContent>
  <xr:revisionPtr revIDLastSave="0" documentId="13_ncr:1_{644312C5-04CB-4107-8AD5-BA344E333F81}" xr6:coauthVersionLast="47" xr6:coauthVersionMax="47" xr10:uidLastSave="{00000000-0000-0000-0000-000000000000}"/>
  <bookViews>
    <workbookView xWindow="6870" yWindow="4170" windowWidth="13612" windowHeight="8963" xr2:uid="{00000000-000D-0000-FFFF-FFFF00000000}"/>
  </bookViews>
  <sheets>
    <sheet name="Ingredients" sheetId="5" r:id="rId1"/>
    <sheet name="References" sheetId="4" r:id="rId2"/>
    <sheet name="Fridge (Outdated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H10" i="5"/>
  <c r="J10" i="5"/>
  <c r="J51" i="5"/>
  <c r="I51" i="5"/>
  <c r="H51" i="5"/>
  <c r="H23" i="5"/>
  <c r="J23" i="5"/>
  <c r="I23" i="5"/>
  <c r="H50" i="5"/>
  <c r="J50" i="5"/>
  <c r="I50" i="5"/>
  <c r="H18" i="5"/>
  <c r="J18" i="5"/>
  <c r="I18" i="5"/>
  <c r="H17" i="5"/>
  <c r="J17" i="5"/>
  <c r="I17" i="5"/>
  <c r="H16" i="5"/>
  <c r="J16" i="5"/>
  <c r="I16" i="5"/>
  <c r="H26" i="5"/>
  <c r="J26" i="5"/>
  <c r="I26" i="5"/>
  <c r="H49" i="5"/>
  <c r="J49" i="5"/>
  <c r="I49" i="5"/>
  <c r="H48" i="5"/>
  <c r="I48" i="5"/>
  <c r="J48" i="5"/>
  <c r="H47" i="5"/>
  <c r="J47" i="5"/>
  <c r="I47" i="5"/>
  <c r="J45" i="5"/>
  <c r="I45" i="5"/>
  <c r="H45" i="5"/>
  <c r="H33" i="5"/>
  <c r="J33" i="5"/>
  <c r="I33" i="5"/>
  <c r="J34" i="5"/>
  <c r="I34" i="5"/>
  <c r="H34" i="5"/>
  <c r="J37" i="5"/>
  <c r="I37" i="5"/>
  <c r="H37" i="5"/>
  <c r="J35" i="5"/>
  <c r="I35" i="5"/>
  <c r="H35" i="5"/>
  <c r="J40" i="5"/>
  <c r="I40" i="5"/>
  <c r="H40" i="5"/>
  <c r="J46" i="5"/>
  <c r="I46" i="5"/>
  <c r="H46" i="5"/>
  <c r="H22" i="5"/>
  <c r="J22" i="5"/>
  <c r="I22" i="5"/>
  <c r="J3" i="5"/>
  <c r="I3" i="5"/>
  <c r="H3" i="5"/>
  <c r="J36" i="5"/>
  <c r="J43" i="5"/>
  <c r="J44" i="5"/>
  <c r="I36" i="5"/>
  <c r="I43" i="5"/>
  <c r="I44" i="5"/>
  <c r="H36" i="5"/>
  <c r="H43" i="5"/>
  <c r="H44" i="5"/>
  <c r="J42" i="5"/>
  <c r="I42" i="5"/>
  <c r="H42" i="5"/>
  <c r="I41" i="5"/>
  <c r="J41" i="5"/>
  <c r="H41" i="5"/>
  <c r="H13" i="5"/>
  <c r="I13" i="5"/>
  <c r="J13" i="5"/>
  <c r="J4" i="5"/>
  <c r="I4" i="5"/>
  <c r="H4" i="5"/>
  <c r="J5" i="5"/>
  <c r="J6" i="5"/>
  <c r="J7" i="5"/>
  <c r="J8" i="5"/>
  <c r="J9" i="5"/>
  <c r="J11" i="5"/>
  <c r="J12" i="5"/>
  <c r="J14" i="5"/>
  <c r="J15" i="5"/>
  <c r="J19" i="5"/>
  <c r="J20" i="5"/>
  <c r="J21" i="5"/>
  <c r="J24" i="5"/>
  <c r="J25" i="5"/>
  <c r="J27" i="5"/>
  <c r="J28" i="5"/>
  <c r="J29" i="5"/>
  <c r="J30" i="5"/>
  <c r="J31" i="5"/>
  <c r="J32" i="5"/>
  <c r="J38" i="5"/>
  <c r="J39" i="5"/>
  <c r="I5" i="5"/>
  <c r="I6" i="5"/>
  <c r="I7" i="5"/>
  <c r="I8" i="5"/>
  <c r="I9" i="5"/>
  <c r="I11" i="5"/>
  <c r="I12" i="5"/>
  <c r="I14" i="5"/>
  <c r="I15" i="5"/>
  <c r="I19" i="5"/>
  <c r="I20" i="5"/>
  <c r="I21" i="5"/>
  <c r="I24" i="5"/>
  <c r="I25" i="5"/>
  <c r="I27" i="5"/>
  <c r="I28" i="5"/>
  <c r="I29" i="5"/>
  <c r="I30" i="5"/>
  <c r="I31" i="5"/>
  <c r="I32" i="5"/>
  <c r="I38" i="5"/>
  <c r="I39" i="5"/>
  <c r="H5" i="5"/>
  <c r="H6" i="5"/>
  <c r="H7" i="5"/>
  <c r="H8" i="5"/>
  <c r="H9" i="5"/>
  <c r="H11" i="5"/>
  <c r="H12" i="5"/>
  <c r="H14" i="5"/>
  <c r="H15" i="5"/>
  <c r="H19" i="5"/>
  <c r="H20" i="5"/>
  <c r="H21" i="5"/>
  <c r="H24" i="5"/>
  <c r="H25" i="5"/>
  <c r="H27" i="5"/>
  <c r="H28" i="5"/>
  <c r="H29" i="5"/>
  <c r="H30" i="5"/>
  <c r="H31" i="5"/>
  <c r="H32" i="5"/>
  <c r="H38" i="5"/>
  <c r="H39" i="5"/>
  <c r="J2" i="5"/>
  <c r="I2" i="5"/>
  <c r="H2" i="5"/>
  <c r="I16" i="1"/>
  <c r="M16" i="1" s="1"/>
  <c r="H16" i="1"/>
  <c r="L16" i="1" s="1"/>
  <c r="G16" i="1"/>
  <c r="K16" i="1"/>
  <c r="I15" i="1"/>
  <c r="M15" i="1" s="1"/>
  <c r="H15" i="1"/>
  <c r="L15" i="1" s="1"/>
  <c r="G15" i="1"/>
  <c r="K15" i="1" s="1"/>
  <c r="I14" i="1"/>
  <c r="M14" i="1" s="1"/>
  <c r="H14" i="1"/>
  <c r="L14" i="1" s="1"/>
  <c r="G14" i="1"/>
  <c r="K14" i="1" s="1"/>
  <c r="I4" i="1"/>
  <c r="M4" i="1" s="1"/>
  <c r="I5" i="1"/>
  <c r="M5" i="1" s="1"/>
  <c r="I6" i="1"/>
  <c r="M6" i="1" s="1"/>
  <c r="I7" i="1"/>
  <c r="M7" i="1" s="1"/>
  <c r="H4" i="1"/>
  <c r="L4" i="1" s="1"/>
  <c r="H5" i="1"/>
  <c r="L5" i="1" s="1"/>
  <c r="H6" i="1"/>
  <c r="L6" i="1" s="1"/>
  <c r="H7" i="1"/>
  <c r="L7" i="1" s="1"/>
  <c r="G4" i="1"/>
  <c r="K4" i="1" s="1"/>
  <c r="G5" i="1"/>
  <c r="K5" i="1" s="1"/>
  <c r="G6" i="1"/>
  <c r="K6" i="1" s="1"/>
  <c r="G7" i="1"/>
  <c r="K7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I18" i="1"/>
  <c r="M18" i="1" s="1"/>
  <c r="I9" i="1"/>
  <c r="M9" i="1" s="1"/>
  <c r="I19" i="1"/>
  <c r="M19" i="1" s="1"/>
  <c r="I20" i="1"/>
  <c r="M20" i="1" s="1"/>
  <c r="I21" i="1"/>
  <c r="M21" i="1" s="1"/>
  <c r="I22" i="1"/>
  <c r="M22" i="1" s="1"/>
  <c r="H18" i="1"/>
  <c r="L18" i="1" s="1"/>
  <c r="H9" i="1"/>
  <c r="L9" i="1" s="1"/>
  <c r="H19" i="1"/>
  <c r="L19" i="1" s="1"/>
  <c r="H20" i="1"/>
  <c r="L20" i="1" s="1"/>
  <c r="H21" i="1"/>
  <c r="L21" i="1" s="1"/>
  <c r="H22" i="1"/>
  <c r="L22" i="1" s="1"/>
  <c r="G18" i="1"/>
  <c r="K18" i="1" s="1"/>
  <c r="G9" i="1"/>
  <c r="K9" i="1" s="1"/>
  <c r="G19" i="1"/>
  <c r="K19" i="1" s="1"/>
  <c r="G20" i="1"/>
  <c r="K20" i="1" s="1"/>
  <c r="G21" i="1"/>
  <c r="K21" i="1" s="1"/>
  <c r="G22" i="1"/>
  <c r="K22" i="1" s="1"/>
  <c r="I10" i="1"/>
  <c r="M10" i="1" s="1"/>
  <c r="I8" i="1"/>
  <c r="M8" i="1" s="1"/>
  <c r="I11" i="1"/>
  <c r="M11" i="1" s="1"/>
  <c r="I12" i="1"/>
  <c r="M12" i="1" s="1"/>
  <c r="I13" i="1"/>
  <c r="M13" i="1" s="1"/>
  <c r="I17" i="1"/>
  <c r="M17" i="1" s="1"/>
  <c r="H10" i="1"/>
  <c r="L10" i="1" s="1"/>
  <c r="H8" i="1"/>
  <c r="L8" i="1" s="1"/>
  <c r="H11" i="1"/>
  <c r="L11" i="1" s="1"/>
  <c r="H12" i="1"/>
  <c r="L12" i="1" s="1"/>
  <c r="H13" i="1"/>
  <c r="L13" i="1" s="1"/>
  <c r="H17" i="1"/>
  <c r="L17" i="1" s="1"/>
  <c r="G10" i="1"/>
  <c r="K10" i="1" s="1"/>
  <c r="G8" i="1"/>
  <c r="K8" i="1" s="1"/>
  <c r="G11" i="1"/>
  <c r="K11" i="1" s="1"/>
  <c r="G12" i="1"/>
  <c r="K12" i="1" s="1"/>
  <c r="G13" i="1"/>
  <c r="K13" i="1" s="1"/>
  <c r="G17" i="1"/>
  <c r="K17" i="1" s="1"/>
  <c r="I3" i="1"/>
  <c r="M3" i="1" s="1"/>
  <c r="H3" i="1"/>
  <c r="L3" i="1" s="1"/>
  <c r="G3" i="1"/>
  <c r="K3" i="1" s="1"/>
</calcChain>
</file>

<file path=xl/sharedStrings.xml><?xml version="1.0" encoding="utf-8"?>
<sst xmlns="http://schemas.openxmlformats.org/spreadsheetml/2006/main" count="157" uniqueCount="89">
  <si>
    <t>Proteins</t>
  </si>
  <si>
    <t>Carbs</t>
  </si>
  <si>
    <t>Fats</t>
  </si>
  <si>
    <t>Macros (Grams)</t>
  </si>
  <si>
    <t>Macros (Calories)</t>
  </si>
  <si>
    <t>Macros (% of Calories)</t>
  </si>
  <si>
    <t>1 Potato</t>
  </si>
  <si>
    <t>1 Chicken Leg Quarter (Skin)</t>
  </si>
  <si>
    <t>1 Chicken Egg</t>
  </si>
  <si>
    <t>Total Calories</t>
  </si>
  <si>
    <t>1 Cup Air Popped Popcorn</t>
  </si>
  <si>
    <t>1 Red Bell Pepper</t>
  </si>
  <si>
    <t>1 White Button Mushroom</t>
  </si>
  <si>
    <t>1 Medium Onion</t>
  </si>
  <si>
    <t>Macros:</t>
  </si>
  <si>
    <t>https://www.nutritionix.com</t>
  </si>
  <si>
    <t>Ingredients</t>
  </si>
  <si>
    <t>1 Cup Plain Tomato Sauce</t>
  </si>
  <si>
    <t>1 Tbsp Extra Virgin Olive Oil</t>
  </si>
  <si>
    <t>Grams</t>
  </si>
  <si>
    <t>1 Medium Apple</t>
  </si>
  <si>
    <t>10 Grapes</t>
  </si>
  <si>
    <t>1 Medium Banana</t>
  </si>
  <si>
    <t>1 Tangerine</t>
  </si>
  <si>
    <t>1 Orange</t>
  </si>
  <si>
    <t>1 Mango</t>
  </si>
  <si>
    <t>1 oz Raw Ground Beef</t>
  </si>
  <si>
    <t>1 oz Raw Ground Pork</t>
  </si>
  <si>
    <t>1 oz Raw Ground Chicken</t>
  </si>
  <si>
    <t>1 oz Raw Ground Turkey</t>
  </si>
  <si>
    <t>1 Cup Spinach</t>
  </si>
  <si>
    <t>1 Cup Kale</t>
  </si>
  <si>
    <t>1 Cup Lettuce</t>
  </si>
  <si>
    <t>Meats</t>
  </si>
  <si>
    <t>Type</t>
  </si>
  <si>
    <t>Vegetables</t>
  </si>
  <si>
    <t>Fruits</t>
  </si>
  <si>
    <t>1 oz Pasta Noodles</t>
  </si>
  <si>
    <t>1/2 Cup Steel Cut Oatmeal (Bob;s Red Mill)</t>
  </si>
  <si>
    <t>(should this be 46? See: https://www.nutritionix.com/i/bobs-red-mill/oats-steel-cut/5b7d1008374293cd087ff18a)</t>
  </si>
  <si>
    <t>1 Chicken Breast (Skinless)</t>
  </si>
  <si>
    <t>grams_fats</t>
  </si>
  <si>
    <t>grams_carbs</t>
  </si>
  <si>
    <t>calories</t>
  </si>
  <si>
    <t>cals_proteins</t>
  </si>
  <si>
    <t>cals_carbs</t>
  </si>
  <si>
    <t>cals_fats</t>
  </si>
  <si>
    <t>food_type</t>
  </si>
  <si>
    <t>meat</t>
  </si>
  <si>
    <t>vegetable</t>
  </si>
  <si>
    <t>fruit</t>
  </si>
  <si>
    <t>carb</t>
  </si>
  <si>
    <t>food_name</t>
  </si>
  <si>
    <t>grams</t>
  </si>
  <si>
    <t>grams_proteins</t>
  </si>
  <si>
    <t>1/2 Cup Steel Cut Oatmeal (Bob's Red Mill)</t>
  </si>
  <si>
    <t>1 Scoop Pure Protein Whey Protein Powder</t>
  </si>
  <si>
    <t>other</t>
  </si>
  <si>
    <t>1 Cup Coffee</t>
  </si>
  <si>
    <t>1 Cup Almond Milk</t>
  </si>
  <si>
    <t>dairy</t>
  </si>
  <si>
    <t>1 Tbsp Peanut Butter</t>
  </si>
  <si>
    <t>1 oz Mixed Nuts</t>
  </si>
  <si>
    <t>1 Chicken Leg Quarter (Skinless)</t>
  </si>
  <si>
    <t>1 Pickled Cucumber</t>
  </si>
  <si>
    <t>1 Tbsp Ketchup</t>
  </si>
  <si>
    <t>1 Baguette</t>
  </si>
  <si>
    <t>1 Cup Plain Greek Yogurt</t>
  </si>
  <si>
    <t>1 Cup Harvest Crunch Granola Cereal</t>
  </si>
  <si>
    <t>1 Large Strawberry</t>
  </si>
  <si>
    <t>1 Blueberry</t>
  </si>
  <si>
    <t>1 Tbsp Honey</t>
  </si>
  <si>
    <t>1 Cup All Purpose Flour</t>
  </si>
  <si>
    <t>1 Tsp Baking Powder</t>
  </si>
  <si>
    <t>1 Tbsp Maple Syrup</t>
  </si>
  <si>
    <t>1 Medium Tomato</t>
  </si>
  <si>
    <t>1 Large Carrot</t>
  </si>
  <si>
    <t>1 Large Celery Stalk</t>
  </si>
  <si>
    <t>1 Garlic Clove</t>
  </si>
  <si>
    <t>1 Cup Chicken Broth</t>
  </si>
  <si>
    <t>1 Cup Peas</t>
  </si>
  <si>
    <t>1 Cup Raw Ground Beef</t>
  </si>
  <si>
    <t>1 Cup Raw Ground Chicken</t>
  </si>
  <si>
    <t>1 Cup Raw Ground Turkey</t>
  </si>
  <si>
    <t>1 Cup Raw Ground Pork</t>
  </si>
  <si>
    <t>1 Cup Pasta Noodles</t>
  </si>
  <si>
    <t xml:space="preserve">other </t>
  </si>
  <si>
    <t>1 Can Tim Hortons Homestyle Chili</t>
  </si>
  <si>
    <t>1 Frankfurter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</si>
</sst>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utritioni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20F8-2484-4398-B765-C3725CB0B166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RowHeight="14.25" x14ac:dyDescent="0.45"/>
  <cols>
    <col min="1" max="1" width="33.6640625" customWidth="1"/>
    <col min="2" max="2" width="9.06640625" customWidth="1"/>
    <col min="3" max="3" width="6.1328125" customWidth="1"/>
    <col min="4" max="4" width="8.6640625" customWidth="1"/>
    <col min="5" max="5" width="8" customWidth="1"/>
    <col min="6" max="6" width="11.53125" customWidth="1"/>
    <col min="7" max="7" width="7.19921875" customWidth="1"/>
  </cols>
  <sheetData>
    <row r="1" spans="1:10" x14ac:dyDescent="0.45">
      <c r="A1" t="s">
        <v>52</v>
      </c>
      <c r="B1" t="s">
        <v>47</v>
      </c>
      <c r="C1" t="s">
        <v>53</v>
      </c>
      <c r="D1" t="s">
        <v>42</v>
      </c>
      <c r="E1" t="s">
        <v>41</v>
      </c>
      <c r="F1" t="s">
        <v>54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45">
      <c r="A2" t="s">
        <v>7</v>
      </c>
      <c r="B2" t="s">
        <v>48</v>
      </c>
      <c r="C2">
        <v>258</v>
      </c>
      <c r="D2">
        <v>0</v>
      </c>
      <c r="E2">
        <v>23</v>
      </c>
      <c r="F2">
        <v>62</v>
      </c>
      <c r="G2">
        <v>475</v>
      </c>
      <c r="H2">
        <f t="shared" ref="H2:H51" si="0">F2*4</f>
        <v>248</v>
      </c>
      <c r="I2">
        <f>D2*4</f>
        <v>0</v>
      </c>
      <c r="J2">
        <f>E2*9</f>
        <v>207</v>
      </c>
    </row>
    <row r="3" spans="1:10" x14ac:dyDescent="0.45">
      <c r="A3" t="s">
        <v>63</v>
      </c>
      <c r="B3" t="s">
        <v>48</v>
      </c>
      <c r="C3">
        <v>238</v>
      </c>
      <c r="D3">
        <v>0</v>
      </c>
      <c r="E3">
        <v>15</v>
      </c>
      <c r="F3">
        <v>58</v>
      </c>
      <c r="G3">
        <v>385</v>
      </c>
      <c r="H3">
        <f t="shared" si="0"/>
        <v>232</v>
      </c>
      <c r="I3">
        <f>D3*4</f>
        <v>0</v>
      </c>
      <c r="J3">
        <f>E3*9</f>
        <v>135</v>
      </c>
    </row>
    <row r="4" spans="1:10" x14ac:dyDescent="0.45">
      <c r="A4" t="s">
        <v>40</v>
      </c>
      <c r="B4" t="s">
        <v>48</v>
      </c>
      <c r="C4">
        <v>189</v>
      </c>
      <c r="D4">
        <v>0</v>
      </c>
      <c r="E4">
        <v>5</v>
      </c>
      <c r="F4">
        <v>43</v>
      </c>
      <c r="G4">
        <v>227</v>
      </c>
      <c r="H4">
        <f t="shared" si="0"/>
        <v>172</v>
      </c>
      <c r="I4">
        <f>D4*4</f>
        <v>0</v>
      </c>
      <c r="J4">
        <f>E4*9</f>
        <v>45</v>
      </c>
    </row>
    <row r="5" spans="1:10" x14ac:dyDescent="0.45">
      <c r="A5" t="s">
        <v>82</v>
      </c>
      <c r="B5" t="s">
        <v>48</v>
      </c>
      <c r="C5">
        <v>226.7</v>
      </c>
      <c r="D5">
        <v>0</v>
      </c>
      <c r="E5">
        <v>24.8</v>
      </c>
      <c r="F5">
        <v>53.3</v>
      </c>
      <c r="G5">
        <v>429</v>
      </c>
      <c r="H5">
        <f t="shared" si="0"/>
        <v>213.2</v>
      </c>
      <c r="I5">
        <f t="shared" ref="I5:I51" si="1">D5*4</f>
        <v>0</v>
      </c>
      <c r="J5">
        <f t="shared" ref="J5:J51" si="2">E5*9</f>
        <v>223.20000000000002</v>
      </c>
    </row>
    <row r="6" spans="1:10" x14ac:dyDescent="0.45">
      <c r="A6" t="s">
        <v>83</v>
      </c>
      <c r="B6" t="s">
        <v>48</v>
      </c>
      <c r="C6">
        <v>226.7</v>
      </c>
      <c r="D6">
        <v>0</v>
      </c>
      <c r="E6">
        <v>40</v>
      </c>
      <c r="F6">
        <v>56</v>
      </c>
      <c r="G6">
        <v>584</v>
      </c>
      <c r="H6">
        <f t="shared" si="0"/>
        <v>224</v>
      </c>
      <c r="I6">
        <f t="shared" si="1"/>
        <v>0</v>
      </c>
      <c r="J6">
        <f t="shared" si="2"/>
        <v>360</v>
      </c>
    </row>
    <row r="7" spans="1:10" x14ac:dyDescent="0.45">
      <c r="A7" t="s">
        <v>81</v>
      </c>
      <c r="B7" t="s">
        <v>48</v>
      </c>
      <c r="C7">
        <v>226</v>
      </c>
      <c r="D7">
        <v>0</v>
      </c>
      <c r="E7">
        <v>40</v>
      </c>
      <c r="F7">
        <v>62</v>
      </c>
      <c r="G7">
        <v>616</v>
      </c>
      <c r="H7">
        <f t="shared" si="0"/>
        <v>248</v>
      </c>
      <c r="I7">
        <f t="shared" si="1"/>
        <v>0</v>
      </c>
      <c r="J7">
        <f t="shared" si="2"/>
        <v>360</v>
      </c>
    </row>
    <row r="8" spans="1:10" x14ac:dyDescent="0.45">
      <c r="A8" t="s">
        <v>84</v>
      </c>
      <c r="B8" t="s">
        <v>48</v>
      </c>
      <c r="C8">
        <v>28.3</v>
      </c>
      <c r="D8">
        <v>0</v>
      </c>
      <c r="E8">
        <v>6</v>
      </c>
      <c r="F8">
        <v>4.8</v>
      </c>
      <c r="G8">
        <v>74.3</v>
      </c>
      <c r="H8">
        <f t="shared" si="0"/>
        <v>19.2</v>
      </c>
      <c r="I8">
        <f t="shared" si="1"/>
        <v>0</v>
      </c>
      <c r="J8">
        <f t="shared" si="2"/>
        <v>54</v>
      </c>
    </row>
    <row r="9" spans="1:10" x14ac:dyDescent="0.45">
      <c r="A9" t="s">
        <v>8</v>
      </c>
      <c r="B9" t="s">
        <v>48</v>
      </c>
      <c r="C9">
        <v>50</v>
      </c>
      <c r="D9">
        <v>0.6</v>
      </c>
      <c r="E9">
        <v>5</v>
      </c>
      <c r="F9">
        <v>6</v>
      </c>
      <c r="G9">
        <v>78</v>
      </c>
      <c r="H9">
        <f t="shared" si="0"/>
        <v>24</v>
      </c>
      <c r="I9">
        <f t="shared" si="1"/>
        <v>2.4</v>
      </c>
      <c r="J9">
        <f t="shared" si="2"/>
        <v>45</v>
      </c>
    </row>
    <row r="10" spans="1:10" x14ac:dyDescent="0.45">
      <c r="A10" t="s">
        <v>88</v>
      </c>
      <c r="B10" t="s">
        <v>48</v>
      </c>
      <c r="C10">
        <v>48</v>
      </c>
      <c r="D10">
        <v>1.3</v>
      </c>
      <c r="E10">
        <v>14</v>
      </c>
      <c r="F10">
        <v>5.6</v>
      </c>
      <c r="G10">
        <v>155</v>
      </c>
      <c r="H10">
        <f t="shared" si="0"/>
        <v>22.4</v>
      </c>
      <c r="I10">
        <f t="shared" si="1"/>
        <v>5.2</v>
      </c>
      <c r="J10">
        <f t="shared" si="2"/>
        <v>126</v>
      </c>
    </row>
    <row r="11" spans="1:10" x14ac:dyDescent="0.45">
      <c r="A11" t="s">
        <v>18</v>
      </c>
      <c r="B11" t="s">
        <v>49</v>
      </c>
      <c r="C11">
        <v>14</v>
      </c>
      <c r="D11">
        <v>0</v>
      </c>
      <c r="E11">
        <v>14</v>
      </c>
      <c r="F11">
        <v>0</v>
      </c>
      <c r="G11">
        <v>119</v>
      </c>
      <c r="H11">
        <f t="shared" si="0"/>
        <v>0</v>
      </c>
      <c r="I11">
        <f t="shared" si="1"/>
        <v>0</v>
      </c>
      <c r="J11">
        <f t="shared" si="2"/>
        <v>126</v>
      </c>
    </row>
    <row r="12" spans="1:10" x14ac:dyDescent="0.45">
      <c r="A12" t="s">
        <v>6</v>
      </c>
      <c r="B12" t="s">
        <v>49</v>
      </c>
      <c r="C12">
        <v>148</v>
      </c>
      <c r="D12">
        <v>26</v>
      </c>
      <c r="E12">
        <v>0</v>
      </c>
      <c r="F12">
        <v>3</v>
      </c>
      <c r="G12">
        <v>110</v>
      </c>
      <c r="H12">
        <f t="shared" si="0"/>
        <v>12</v>
      </c>
      <c r="I12">
        <f t="shared" si="1"/>
        <v>104</v>
      </c>
      <c r="J12">
        <f t="shared" si="2"/>
        <v>0</v>
      </c>
    </row>
    <row r="13" spans="1:10" x14ac:dyDescent="0.45">
      <c r="A13" t="s">
        <v>11</v>
      </c>
      <c r="B13" t="s">
        <v>49</v>
      </c>
      <c r="C13">
        <v>114</v>
      </c>
      <c r="D13">
        <v>7.6</v>
      </c>
      <c r="E13">
        <v>0.2</v>
      </c>
      <c r="F13">
        <v>1</v>
      </c>
      <c r="G13">
        <v>32</v>
      </c>
      <c r="H13">
        <f t="shared" si="0"/>
        <v>4</v>
      </c>
      <c r="I13">
        <f t="shared" si="1"/>
        <v>30.4</v>
      </c>
      <c r="J13">
        <f t="shared" si="2"/>
        <v>1.8</v>
      </c>
    </row>
    <row r="14" spans="1:10" x14ac:dyDescent="0.45">
      <c r="A14" t="s">
        <v>12</v>
      </c>
      <c r="B14" t="s">
        <v>49</v>
      </c>
      <c r="C14">
        <v>12</v>
      </c>
      <c r="D14">
        <v>0.6</v>
      </c>
      <c r="E14">
        <v>0.1</v>
      </c>
      <c r="F14">
        <v>0.3</v>
      </c>
      <c r="G14">
        <v>3.4</v>
      </c>
      <c r="H14">
        <f t="shared" si="0"/>
        <v>1.2</v>
      </c>
      <c r="I14">
        <f t="shared" si="1"/>
        <v>2.4</v>
      </c>
      <c r="J14">
        <f t="shared" si="2"/>
        <v>0.9</v>
      </c>
    </row>
    <row r="15" spans="1:10" x14ac:dyDescent="0.45">
      <c r="A15" t="s">
        <v>13</v>
      </c>
      <c r="B15" t="s">
        <v>49</v>
      </c>
      <c r="C15">
        <v>94</v>
      </c>
      <c r="D15">
        <v>9.5</v>
      </c>
      <c r="E15">
        <v>0.2</v>
      </c>
      <c r="F15">
        <v>1.3</v>
      </c>
      <c r="G15">
        <v>41</v>
      </c>
      <c r="H15">
        <f t="shared" si="0"/>
        <v>5.2</v>
      </c>
      <c r="I15">
        <f t="shared" si="1"/>
        <v>38</v>
      </c>
      <c r="J15">
        <f t="shared" si="2"/>
        <v>1.8</v>
      </c>
    </row>
    <row r="16" spans="1:10" x14ac:dyDescent="0.45">
      <c r="A16" t="s">
        <v>76</v>
      </c>
      <c r="B16" t="s">
        <v>49</v>
      </c>
      <c r="C16">
        <v>46</v>
      </c>
      <c r="D16">
        <v>3.8</v>
      </c>
      <c r="E16">
        <v>0.1</v>
      </c>
      <c r="F16">
        <v>0.4</v>
      </c>
      <c r="G16">
        <v>16</v>
      </c>
      <c r="H16">
        <f t="shared" si="0"/>
        <v>1.6</v>
      </c>
      <c r="I16">
        <f t="shared" si="1"/>
        <v>15.2</v>
      </c>
      <c r="J16">
        <f t="shared" si="2"/>
        <v>0.9</v>
      </c>
    </row>
    <row r="17" spans="1:10" x14ac:dyDescent="0.45">
      <c r="A17" t="s">
        <v>77</v>
      </c>
      <c r="B17" t="s">
        <v>49</v>
      </c>
      <c r="C17">
        <v>38</v>
      </c>
      <c r="D17">
        <v>1.5</v>
      </c>
      <c r="E17">
        <v>0.1</v>
      </c>
      <c r="F17">
        <v>0.3</v>
      </c>
      <c r="G17">
        <v>6.8</v>
      </c>
      <c r="H17">
        <f t="shared" si="0"/>
        <v>1.2</v>
      </c>
      <c r="I17">
        <f t="shared" si="1"/>
        <v>6</v>
      </c>
      <c r="J17">
        <f t="shared" si="2"/>
        <v>0.9</v>
      </c>
    </row>
    <row r="18" spans="1:10" x14ac:dyDescent="0.45">
      <c r="A18" t="s">
        <v>78</v>
      </c>
      <c r="B18" t="s">
        <v>49</v>
      </c>
      <c r="C18">
        <v>3</v>
      </c>
      <c r="D18">
        <v>1</v>
      </c>
      <c r="E18">
        <v>0</v>
      </c>
      <c r="F18">
        <v>0.2</v>
      </c>
      <c r="G18">
        <v>4.5</v>
      </c>
      <c r="H18">
        <f t="shared" si="0"/>
        <v>0.8</v>
      </c>
      <c r="I18">
        <f t="shared" si="1"/>
        <v>4</v>
      </c>
      <c r="J18">
        <f t="shared" si="2"/>
        <v>0</v>
      </c>
    </row>
    <row r="19" spans="1:10" x14ac:dyDescent="0.45">
      <c r="A19" t="s">
        <v>31</v>
      </c>
      <c r="B19" t="s">
        <v>49</v>
      </c>
      <c r="C19">
        <v>130</v>
      </c>
      <c r="D19">
        <v>7.3</v>
      </c>
      <c r="E19">
        <v>0.5</v>
      </c>
      <c r="F19">
        <v>2.5</v>
      </c>
      <c r="G19">
        <v>36</v>
      </c>
      <c r="H19">
        <f t="shared" si="0"/>
        <v>10</v>
      </c>
      <c r="I19">
        <f t="shared" si="1"/>
        <v>29.2</v>
      </c>
      <c r="J19">
        <f t="shared" si="2"/>
        <v>4.5</v>
      </c>
    </row>
    <row r="20" spans="1:10" x14ac:dyDescent="0.45">
      <c r="A20" t="s">
        <v>30</v>
      </c>
      <c r="B20" t="s">
        <v>49</v>
      </c>
      <c r="C20">
        <v>180</v>
      </c>
      <c r="D20">
        <v>6.8</v>
      </c>
      <c r="E20">
        <v>0.5</v>
      </c>
      <c r="F20">
        <v>5.3</v>
      </c>
      <c r="G20">
        <v>41</v>
      </c>
      <c r="H20">
        <f t="shared" si="0"/>
        <v>21.2</v>
      </c>
      <c r="I20">
        <f t="shared" si="1"/>
        <v>27.2</v>
      </c>
      <c r="J20">
        <f t="shared" si="2"/>
        <v>4.5</v>
      </c>
    </row>
    <row r="21" spans="1:10" x14ac:dyDescent="0.45">
      <c r="A21" t="s">
        <v>32</v>
      </c>
      <c r="B21" t="s">
        <v>49</v>
      </c>
      <c r="C21">
        <v>47</v>
      </c>
      <c r="D21">
        <v>1.6</v>
      </c>
      <c r="E21">
        <v>0.1</v>
      </c>
      <c r="F21">
        <v>0.6</v>
      </c>
      <c r="G21">
        <v>8</v>
      </c>
      <c r="H21">
        <f t="shared" si="0"/>
        <v>2.4</v>
      </c>
      <c r="I21">
        <f t="shared" si="1"/>
        <v>6.4</v>
      </c>
      <c r="J21">
        <f t="shared" si="2"/>
        <v>0.9</v>
      </c>
    </row>
    <row r="22" spans="1:10" x14ac:dyDescent="0.45">
      <c r="A22" t="s">
        <v>64</v>
      </c>
      <c r="B22" t="s">
        <v>49</v>
      </c>
      <c r="C22">
        <v>35</v>
      </c>
      <c r="D22">
        <v>0.8</v>
      </c>
      <c r="E22">
        <v>0.1</v>
      </c>
      <c r="F22">
        <v>0.2</v>
      </c>
      <c r="G22">
        <v>4.2</v>
      </c>
      <c r="H22">
        <f t="shared" si="0"/>
        <v>0.8</v>
      </c>
      <c r="I22">
        <f t="shared" si="1"/>
        <v>3.2</v>
      </c>
      <c r="J22">
        <f t="shared" si="2"/>
        <v>0.9</v>
      </c>
    </row>
    <row r="23" spans="1:10" x14ac:dyDescent="0.45">
      <c r="A23" t="s">
        <v>80</v>
      </c>
      <c r="B23" t="s">
        <v>49</v>
      </c>
      <c r="C23">
        <v>160</v>
      </c>
      <c r="D23">
        <v>25</v>
      </c>
      <c r="E23">
        <v>0.4</v>
      </c>
      <c r="F23">
        <v>8.6</v>
      </c>
      <c r="G23">
        <v>134</v>
      </c>
      <c r="H23">
        <f t="shared" si="0"/>
        <v>34.4</v>
      </c>
      <c r="I23">
        <f t="shared" si="1"/>
        <v>100</v>
      </c>
      <c r="J23">
        <f t="shared" si="2"/>
        <v>3.6</v>
      </c>
    </row>
    <row r="24" spans="1:10" x14ac:dyDescent="0.45">
      <c r="A24" t="s">
        <v>10</v>
      </c>
      <c r="B24" t="s">
        <v>49</v>
      </c>
      <c r="C24">
        <v>8</v>
      </c>
      <c r="D24">
        <v>6.2</v>
      </c>
      <c r="E24">
        <v>0.3</v>
      </c>
      <c r="F24">
        <v>1</v>
      </c>
      <c r="G24">
        <v>31</v>
      </c>
      <c r="H24">
        <f t="shared" si="0"/>
        <v>4</v>
      </c>
      <c r="I24">
        <f t="shared" si="1"/>
        <v>24.8</v>
      </c>
      <c r="J24">
        <f t="shared" si="2"/>
        <v>2.6999999999999997</v>
      </c>
    </row>
    <row r="25" spans="1:10" x14ac:dyDescent="0.45">
      <c r="A25" t="s">
        <v>17</v>
      </c>
      <c r="B25" t="s">
        <v>50</v>
      </c>
      <c r="C25">
        <v>246</v>
      </c>
      <c r="D25">
        <v>13</v>
      </c>
      <c r="E25">
        <v>0.7</v>
      </c>
      <c r="F25">
        <v>3</v>
      </c>
      <c r="G25">
        <v>58</v>
      </c>
      <c r="H25">
        <f t="shared" si="0"/>
        <v>12</v>
      </c>
      <c r="I25">
        <f t="shared" si="1"/>
        <v>52</v>
      </c>
      <c r="J25">
        <f t="shared" si="2"/>
        <v>6.3</v>
      </c>
    </row>
    <row r="26" spans="1:10" x14ac:dyDescent="0.45">
      <c r="A26" t="s">
        <v>75</v>
      </c>
      <c r="B26" t="s">
        <v>50</v>
      </c>
      <c r="C26">
        <v>123</v>
      </c>
      <c r="D26">
        <v>4.8</v>
      </c>
      <c r="E26">
        <v>0.3</v>
      </c>
      <c r="F26">
        <v>1.1000000000000001</v>
      </c>
      <c r="G26">
        <v>22</v>
      </c>
      <c r="H26">
        <f t="shared" si="0"/>
        <v>4.4000000000000004</v>
      </c>
      <c r="I26">
        <f t="shared" si="1"/>
        <v>19.2</v>
      </c>
      <c r="J26">
        <f t="shared" si="2"/>
        <v>2.6999999999999997</v>
      </c>
    </row>
    <row r="27" spans="1:10" x14ac:dyDescent="0.45">
      <c r="A27" t="s">
        <v>20</v>
      </c>
      <c r="B27" t="s">
        <v>50</v>
      </c>
      <c r="C27">
        <v>182</v>
      </c>
      <c r="D27">
        <v>25</v>
      </c>
      <c r="E27">
        <v>0.3</v>
      </c>
      <c r="F27">
        <v>0.5</v>
      </c>
      <c r="G27">
        <v>95</v>
      </c>
      <c r="H27">
        <f t="shared" si="0"/>
        <v>2</v>
      </c>
      <c r="I27">
        <f t="shared" si="1"/>
        <v>100</v>
      </c>
      <c r="J27">
        <f t="shared" si="2"/>
        <v>2.6999999999999997</v>
      </c>
    </row>
    <row r="28" spans="1:10" x14ac:dyDescent="0.45">
      <c r="A28" t="s">
        <v>21</v>
      </c>
      <c r="B28" t="s">
        <v>50</v>
      </c>
      <c r="C28">
        <v>49</v>
      </c>
      <c r="D28">
        <v>8.9</v>
      </c>
      <c r="E28">
        <v>0.1</v>
      </c>
      <c r="F28">
        <v>0.4</v>
      </c>
      <c r="G28">
        <v>34</v>
      </c>
      <c r="H28">
        <f t="shared" si="0"/>
        <v>1.6</v>
      </c>
      <c r="I28">
        <f t="shared" si="1"/>
        <v>35.6</v>
      </c>
      <c r="J28">
        <f t="shared" si="2"/>
        <v>0.9</v>
      </c>
    </row>
    <row r="29" spans="1:10" x14ac:dyDescent="0.45">
      <c r="A29" t="s">
        <v>22</v>
      </c>
      <c r="B29" t="s">
        <v>50</v>
      </c>
      <c r="C29">
        <v>118</v>
      </c>
      <c r="D29">
        <v>27</v>
      </c>
      <c r="E29">
        <v>0.4</v>
      </c>
      <c r="F29">
        <v>1.3</v>
      </c>
      <c r="G29">
        <v>105</v>
      </c>
      <c r="H29">
        <f t="shared" si="0"/>
        <v>5.2</v>
      </c>
      <c r="I29">
        <f t="shared" si="1"/>
        <v>108</v>
      </c>
      <c r="J29">
        <f t="shared" si="2"/>
        <v>3.6</v>
      </c>
    </row>
    <row r="30" spans="1:10" x14ac:dyDescent="0.45">
      <c r="A30" t="s">
        <v>23</v>
      </c>
      <c r="B30" t="s">
        <v>50</v>
      </c>
      <c r="C30">
        <v>88</v>
      </c>
      <c r="D30">
        <v>12</v>
      </c>
      <c r="E30">
        <v>0.3</v>
      </c>
      <c r="F30">
        <v>0.7</v>
      </c>
      <c r="G30">
        <v>47</v>
      </c>
      <c r="H30">
        <f t="shared" si="0"/>
        <v>2.8</v>
      </c>
      <c r="I30">
        <f t="shared" si="1"/>
        <v>48</v>
      </c>
      <c r="J30">
        <f t="shared" si="2"/>
        <v>2.6999999999999997</v>
      </c>
    </row>
    <row r="31" spans="1:10" x14ac:dyDescent="0.45">
      <c r="A31" t="s">
        <v>24</v>
      </c>
      <c r="B31" t="s">
        <v>50</v>
      </c>
      <c r="C31">
        <v>140</v>
      </c>
      <c r="D31">
        <v>18</v>
      </c>
      <c r="E31">
        <v>0.2</v>
      </c>
      <c r="F31">
        <v>1.3</v>
      </c>
      <c r="G31">
        <v>69</v>
      </c>
      <c r="H31">
        <f t="shared" si="0"/>
        <v>5.2</v>
      </c>
      <c r="I31">
        <f t="shared" si="1"/>
        <v>72</v>
      </c>
      <c r="J31">
        <f t="shared" si="2"/>
        <v>1.8</v>
      </c>
    </row>
    <row r="32" spans="1:10" x14ac:dyDescent="0.45">
      <c r="A32" t="s">
        <v>25</v>
      </c>
      <c r="B32" t="s">
        <v>50</v>
      </c>
      <c r="C32">
        <v>336</v>
      </c>
      <c r="D32">
        <v>50</v>
      </c>
      <c r="E32">
        <v>1.3</v>
      </c>
      <c r="F32">
        <v>2.8</v>
      </c>
      <c r="G32">
        <v>202</v>
      </c>
      <c r="H32">
        <f t="shared" si="0"/>
        <v>11.2</v>
      </c>
      <c r="I32">
        <f t="shared" si="1"/>
        <v>200</v>
      </c>
      <c r="J32">
        <f t="shared" si="2"/>
        <v>11.700000000000001</v>
      </c>
    </row>
    <row r="33" spans="1:10" x14ac:dyDescent="0.45">
      <c r="A33" t="s">
        <v>70</v>
      </c>
      <c r="B33" t="s">
        <v>50</v>
      </c>
      <c r="C33">
        <v>1.4</v>
      </c>
      <c r="D33">
        <v>0.2</v>
      </c>
      <c r="E33">
        <v>0</v>
      </c>
      <c r="F33">
        <v>0</v>
      </c>
      <c r="G33">
        <v>0.8</v>
      </c>
      <c r="H33">
        <f t="shared" si="0"/>
        <v>0</v>
      </c>
      <c r="I33">
        <f t="shared" si="1"/>
        <v>0.8</v>
      </c>
      <c r="J33">
        <f t="shared" si="2"/>
        <v>0</v>
      </c>
    </row>
    <row r="34" spans="1:10" x14ac:dyDescent="0.45">
      <c r="A34" t="s">
        <v>69</v>
      </c>
      <c r="B34" t="s">
        <v>50</v>
      </c>
      <c r="C34">
        <v>18</v>
      </c>
      <c r="D34">
        <v>1.4</v>
      </c>
      <c r="E34">
        <v>0.1</v>
      </c>
      <c r="F34">
        <v>0.1</v>
      </c>
      <c r="G34">
        <v>5.8</v>
      </c>
      <c r="H34">
        <f t="shared" si="0"/>
        <v>0.4</v>
      </c>
      <c r="I34">
        <f t="shared" si="1"/>
        <v>5.6</v>
      </c>
      <c r="J34">
        <f t="shared" si="2"/>
        <v>0.9</v>
      </c>
    </row>
    <row r="35" spans="1:10" x14ac:dyDescent="0.45">
      <c r="A35" t="s">
        <v>67</v>
      </c>
      <c r="B35" t="s">
        <v>60</v>
      </c>
      <c r="C35">
        <v>226.7</v>
      </c>
      <c r="D35">
        <v>8.1</v>
      </c>
      <c r="E35">
        <v>0.9</v>
      </c>
      <c r="F35">
        <v>22.7</v>
      </c>
      <c r="G35">
        <v>133.30000000000001</v>
      </c>
      <c r="H35">
        <f t="shared" si="0"/>
        <v>90.8</v>
      </c>
      <c r="I35">
        <f t="shared" si="1"/>
        <v>32.4</v>
      </c>
      <c r="J35">
        <f t="shared" si="2"/>
        <v>8.1</v>
      </c>
    </row>
    <row r="36" spans="1:10" x14ac:dyDescent="0.45">
      <c r="A36" t="s">
        <v>59</v>
      </c>
      <c r="B36" t="s">
        <v>60</v>
      </c>
      <c r="C36">
        <v>249</v>
      </c>
      <c r="D36">
        <v>8.1</v>
      </c>
      <c r="E36">
        <v>2.5</v>
      </c>
      <c r="F36">
        <v>1.1000000000000001</v>
      </c>
      <c r="G36">
        <v>56</v>
      </c>
      <c r="H36">
        <f t="shared" si="0"/>
        <v>4.4000000000000004</v>
      </c>
      <c r="I36">
        <f>D36*4</f>
        <v>32.4</v>
      </c>
      <c r="J36">
        <f>E36*9</f>
        <v>22.5</v>
      </c>
    </row>
    <row r="37" spans="1:10" x14ac:dyDescent="0.45">
      <c r="A37" t="s">
        <v>68</v>
      </c>
      <c r="B37" t="s">
        <v>51</v>
      </c>
      <c r="C37">
        <v>75</v>
      </c>
      <c r="D37">
        <v>51.7</v>
      </c>
      <c r="E37">
        <v>13.3</v>
      </c>
      <c r="F37">
        <v>8.3000000000000007</v>
      </c>
      <c r="G37">
        <v>333</v>
      </c>
      <c r="H37">
        <f t="shared" si="0"/>
        <v>33.200000000000003</v>
      </c>
      <c r="I37">
        <f>D37*4</f>
        <v>206.8</v>
      </c>
      <c r="J37">
        <f>E37*9</f>
        <v>119.7</v>
      </c>
    </row>
    <row r="38" spans="1:10" x14ac:dyDescent="0.45">
      <c r="A38" t="s">
        <v>85</v>
      </c>
      <c r="B38" t="s">
        <v>51</v>
      </c>
      <c r="C38">
        <v>124</v>
      </c>
      <c r="D38">
        <v>38</v>
      </c>
      <c r="E38">
        <v>1.2</v>
      </c>
      <c r="F38">
        <v>7.2</v>
      </c>
      <c r="G38">
        <v>196</v>
      </c>
      <c r="H38">
        <f t="shared" si="0"/>
        <v>28.8</v>
      </c>
      <c r="I38">
        <f t="shared" si="1"/>
        <v>152</v>
      </c>
      <c r="J38">
        <f t="shared" si="2"/>
        <v>10.799999999999999</v>
      </c>
    </row>
    <row r="39" spans="1:10" x14ac:dyDescent="0.45">
      <c r="A39" t="s">
        <v>55</v>
      </c>
      <c r="B39" t="s">
        <v>51</v>
      </c>
      <c r="C39">
        <v>88</v>
      </c>
      <c r="D39">
        <v>62</v>
      </c>
      <c r="E39">
        <v>5</v>
      </c>
      <c r="F39">
        <v>10</v>
      </c>
      <c r="G39">
        <v>340</v>
      </c>
      <c r="H39">
        <f t="shared" si="0"/>
        <v>40</v>
      </c>
      <c r="I39">
        <f t="shared" si="1"/>
        <v>248</v>
      </c>
      <c r="J39">
        <f t="shared" si="2"/>
        <v>45</v>
      </c>
    </row>
    <row r="40" spans="1:10" x14ac:dyDescent="0.45">
      <c r="A40" t="s">
        <v>66</v>
      </c>
      <c r="B40" t="s">
        <v>51</v>
      </c>
      <c r="C40">
        <v>324</v>
      </c>
      <c r="D40">
        <v>168</v>
      </c>
      <c r="E40">
        <v>78</v>
      </c>
      <c r="F40">
        <v>35</v>
      </c>
      <c r="G40">
        <v>881</v>
      </c>
      <c r="H40">
        <f t="shared" si="0"/>
        <v>140</v>
      </c>
      <c r="I40">
        <f t="shared" si="1"/>
        <v>672</v>
      </c>
      <c r="J40">
        <f t="shared" si="2"/>
        <v>702</v>
      </c>
    </row>
    <row r="41" spans="1:10" x14ac:dyDescent="0.45">
      <c r="A41" t="s">
        <v>56</v>
      </c>
      <c r="B41" t="s">
        <v>57</v>
      </c>
      <c r="C41">
        <v>42</v>
      </c>
      <c r="D41">
        <v>10</v>
      </c>
      <c r="E41">
        <v>3</v>
      </c>
      <c r="F41">
        <v>26</v>
      </c>
      <c r="G41">
        <v>170</v>
      </c>
      <c r="H41">
        <f t="shared" si="0"/>
        <v>104</v>
      </c>
      <c r="I41">
        <f t="shared" si="1"/>
        <v>40</v>
      </c>
      <c r="J41">
        <f t="shared" si="2"/>
        <v>27</v>
      </c>
    </row>
    <row r="42" spans="1:10" x14ac:dyDescent="0.45">
      <c r="A42" t="s">
        <v>58</v>
      </c>
      <c r="B42" t="s">
        <v>57</v>
      </c>
      <c r="C42">
        <v>226.8</v>
      </c>
      <c r="D42">
        <v>0</v>
      </c>
      <c r="E42">
        <v>0</v>
      </c>
      <c r="F42">
        <v>0</v>
      </c>
      <c r="G42">
        <v>2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 x14ac:dyDescent="0.45">
      <c r="A43" t="s">
        <v>61</v>
      </c>
      <c r="B43" t="s">
        <v>57</v>
      </c>
      <c r="C43">
        <v>16</v>
      </c>
      <c r="D43">
        <v>3.9</v>
      </c>
      <c r="E43">
        <v>8</v>
      </c>
      <c r="F43">
        <v>3.5</v>
      </c>
      <c r="G43">
        <v>94</v>
      </c>
      <c r="H43">
        <f t="shared" si="0"/>
        <v>14</v>
      </c>
      <c r="I43">
        <f t="shared" si="1"/>
        <v>15.6</v>
      </c>
      <c r="J43">
        <f t="shared" si="2"/>
        <v>72</v>
      </c>
    </row>
    <row r="44" spans="1:10" x14ac:dyDescent="0.45">
      <c r="A44" t="s">
        <v>62</v>
      </c>
      <c r="B44" t="s">
        <v>57</v>
      </c>
      <c r="C44">
        <v>28</v>
      </c>
      <c r="D44">
        <v>7.2</v>
      </c>
      <c r="E44">
        <v>15</v>
      </c>
      <c r="F44">
        <v>4.9000000000000004</v>
      </c>
      <c r="G44">
        <v>168</v>
      </c>
      <c r="H44">
        <f t="shared" si="0"/>
        <v>19.600000000000001</v>
      </c>
      <c r="I44">
        <f t="shared" si="1"/>
        <v>28.8</v>
      </c>
      <c r="J44">
        <f t="shared" si="2"/>
        <v>135</v>
      </c>
    </row>
    <row r="45" spans="1:10" x14ac:dyDescent="0.45">
      <c r="A45" t="s">
        <v>71</v>
      </c>
      <c r="B45" t="s">
        <v>57</v>
      </c>
      <c r="C45">
        <v>21</v>
      </c>
      <c r="D45">
        <v>17</v>
      </c>
      <c r="E45">
        <v>0</v>
      </c>
      <c r="F45">
        <v>0.1</v>
      </c>
      <c r="G45">
        <v>64</v>
      </c>
      <c r="H45">
        <f t="shared" si="0"/>
        <v>0.4</v>
      </c>
      <c r="I45">
        <f t="shared" si="1"/>
        <v>68</v>
      </c>
      <c r="J45">
        <f t="shared" si="2"/>
        <v>0</v>
      </c>
    </row>
    <row r="46" spans="1:10" x14ac:dyDescent="0.45">
      <c r="A46" t="s">
        <v>65</v>
      </c>
      <c r="B46" t="s">
        <v>57</v>
      </c>
      <c r="C46">
        <v>17</v>
      </c>
      <c r="D46">
        <v>4.7</v>
      </c>
      <c r="E46">
        <v>0</v>
      </c>
      <c r="F46">
        <v>0.2</v>
      </c>
      <c r="G46">
        <v>17</v>
      </c>
      <c r="H46">
        <f t="shared" si="0"/>
        <v>0.8</v>
      </c>
      <c r="I46">
        <f t="shared" si="1"/>
        <v>18.8</v>
      </c>
      <c r="J46">
        <f t="shared" si="2"/>
        <v>0</v>
      </c>
    </row>
    <row r="47" spans="1:10" x14ac:dyDescent="0.45">
      <c r="A47" t="s">
        <v>72</v>
      </c>
      <c r="B47" t="s">
        <v>57</v>
      </c>
      <c r="C47">
        <v>125</v>
      </c>
      <c r="D47">
        <v>95</v>
      </c>
      <c r="E47">
        <v>1.2</v>
      </c>
      <c r="F47">
        <v>13</v>
      </c>
      <c r="G47">
        <v>455</v>
      </c>
      <c r="H47">
        <f t="shared" si="0"/>
        <v>52</v>
      </c>
      <c r="I47">
        <f t="shared" si="1"/>
        <v>380</v>
      </c>
      <c r="J47">
        <f t="shared" si="2"/>
        <v>10.799999999999999</v>
      </c>
    </row>
    <row r="48" spans="1:10" x14ac:dyDescent="0.45">
      <c r="A48" t="s">
        <v>73</v>
      </c>
      <c r="B48" t="s">
        <v>57</v>
      </c>
      <c r="C48">
        <v>4.5999999999999996</v>
      </c>
      <c r="D48">
        <v>1.3</v>
      </c>
      <c r="E48">
        <v>0</v>
      </c>
      <c r="F48">
        <v>0</v>
      </c>
      <c r="G48">
        <v>2.4</v>
      </c>
      <c r="H48">
        <f t="shared" si="0"/>
        <v>0</v>
      </c>
      <c r="I48">
        <f t="shared" si="1"/>
        <v>5.2</v>
      </c>
      <c r="J48">
        <f t="shared" si="2"/>
        <v>0</v>
      </c>
    </row>
    <row r="49" spans="1:10" x14ac:dyDescent="0.45">
      <c r="A49" t="s">
        <v>74</v>
      </c>
      <c r="B49" t="s">
        <v>57</v>
      </c>
      <c r="C49">
        <v>20</v>
      </c>
      <c r="D49">
        <v>13</v>
      </c>
      <c r="E49">
        <v>0</v>
      </c>
      <c r="F49">
        <v>0</v>
      </c>
      <c r="G49">
        <v>52</v>
      </c>
      <c r="H49">
        <f t="shared" si="0"/>
        <v>0</v>
      </c>
      <c r="I49">
        <f t="shared" si="1"/>
        <v>52</v>
      </c>
      <c r="J49">
        <f t="shared" si="2"/>
        <v>0</v>
      </c>
    </row>
    <row r="50" spans="1:10" x14ac:dyDescent="0.45">
      <c r="A50" t="s">
        <v>79</v>
      </c>
      <c r="B50" t="s">
        <v>57</v>
      </c>
      <c r="C50">
        <v>249</v>
      </c>
      <c r="D50">
        <v>1.1000000000000001</v>
      </c>
      <c r="E50">
        <v>0.5</v>
      </c>
      <c r="F50">
        <v>1.6</v>
      </c>
      <c r="G50">
        <v>15</v>
      </c>
      <c r="H50">
        <f t="shared" si="0"/>
        <v>6.4</v>
      </c>
      <c r="I50">
        <f t="shared" si="1"/>
        <v>4.4000000000000004</v>
      </c>
      <c r="J50">
        <f t="shared" si="2"/>
        <v>4.5</v>
      </c>
    </row>
    <row r="51" spans="1:10" x14ac:dyDescent="0.45">
      <c r="A51" t="s">
        <v>87</v>
      </c>
      <c r="B51" t="s">
        <v>86</v>
      </c>
      <c r="C51">
        <v>425</v>
      </c>
      <c r="D51">
        <v>43</v>
      </c>
      <c r="E51">
        <v>20</v>
      </c>
      <c r="F51">
        <v>26</v>
      </c>
      <c r="G51">
        <v>450</v>
      </c>
      <c r="H51">
        <f t="shared" si="0"/>
        <v>104</v>
      </c>
      <c r="I51">
        <f t="shared" si="1"/>
        <v>172</v>
      </c>
      <c r="J51">
        <f t="shared" si="2"/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236-20D2-41A5-AC85-9AA1E11BEFD2}">
  <dimension ref="A1:A2"/>
  <sheetViews>
    <sheetView workbookViewId="0">
      <selection activeCell="B8" sqref="B8"/>
    </sheetView>
  </sheetViews>
  <sheetFormatPr defaultRowHeight="14.25" x14ac:dyDescent="0.45"/>
  <sheetData>
    <row r="1" spans="1:1" x14ac:dyDescent="0.45">
      <c r="A1" t="s">
        <v>14</v>
      </c>
    </row>
    <row r="2" spans="1:1" x14ac:dyDescent="0.45">
      <c r="A2" s="1" t="s">
        <v>15</v>
      </c>
    </row>
  </sheetData>
  <hyperlinks>
    <hyperlink ref="A2" r:id="rId1" xr:uid="{91E39517-8F71-4E9F-904E-BD7C8243C8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G30" sqref="G30"/>
    </sheetView>
  </sheetViews>
  <sheetFormatPr defaultRowHeight="14.25" x14ac:dyDescent="0.45"/>
  <cols>
    <col min="2" max="2" width="24.6640625" customWidth="1"/>
    <col min="3" max="3" width="6.1328125" customWidth="1"/>
    <col min="4" max="4" width="7.19921875" customWidth="1"/>
    <col min="5" max="5" width="5.46484375" customWidth="1"/>
    <col min="6" max="6" width="4.3984375" customWidth="1"/>
    <col min="10" max="10" width="7.19921875" customWidth="1"/>
  </cols>
  <sheetData>
    <row r="1" spans="1:13" x14ac:dyDescent="0.45">
      <c r="A1" t="s">
        <v>34</v>
      </c>
      <c r="B1" t="s">
        <v>16</v>
      </c>
      <c r="C1" t="s">
        <v>19</v>
      </c>
      <c r="D1" t="s">
        <v>3</v>
      </c>
      <c r="G1" t="s">
        <v>5</v>
      </c>
      <c r="J1" t="s">
        <v>4</v>
      </c>
    </row>
    <row r="2" spans="1:13" x14ac:dyDescent="0.45"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9</v>
      </c>
      <c r="K2" t="s">
        <v>0</v>
      </c>
      <c r="L2" t="s">
        <v>1</v>
      </c>
      <c r="M2" t="s">
        <v>2</v>
      </c>
    </row>
    <row r="3" spans="1:13" x14ac:dyDescent="0.45">
      <c r="A3" t="s">
        <v>33</v>
      </c>
      <c r="B3" t="s">
        <v>7</v>
      </c>
      <c r="C3">
        <v>258</v>
      </c>
      <c r="D3">
        <v>62</v>
      </c>
      <c r="E3">
        <v>0</v>
      </c>
      <c r="F3">
        <v>23</v>
      </c>
      <c r="G3">
        <f>(D3/C3) * 100</f>
        <v>24.031007751937985</v>
      </c>
      <c r="H3">
        <f>(E3/C3) * 100</f>
        <v>0</v>
      </c>
      <c r="I3">
        <f>(F3/C3) * 100</f>
        <v>8.9147286821705425</v>
      </c>
      <c r="J3">
        <v>475</v>
      </c>
      <c r="K3">
        <f>J3*(G3/100)</f>
        <v>114.14728682170544</v>
      </c>
      <c r="L3">
        <f>J3*(H3/100)</f>
        <v>0</v>
      </c>
      <c r="M3">
        <f>J3*(I3/100)</f>
        <v>42.34496124031007</v>
      </c>
    </row>
    <row r="4" spans="1:13" x14ac:dyDescent="0.45">
      <c r="B4" t="s">
        <v>28</v>
      </c>
      <c r="C4">
        <v>28.3</v>
      </c>
      <c r="D4">
        <v>6.7</v>
      </c>
      <c r="E4">
        <v>0</v>
      </c>
      <c r="F4">
        <v>3.1</v>
      </c>
      <c r="G4">
        <f t="shared" ref="G4:G7" si="0">(D4/C4) * 100</f>
        <v>23.674911660777383</v>
      </c>
      <c r="H4">
        <f t="shared" ref="H4:H7" si="1">(E4/C4) * 100</f>
        <v>0</v>
      </c>
      <c r="I4">
        <f t="shared" ref="I4:I7" si="2">(F4/C4) * 100</f>
        <v>10.954063604240282</v>
      </c>
      <c r="J4">
        <v>53.7</v>
      </c>
      <c r="K4">
        <f t="shared" ref="K4:K7" si="3">J4*(G4/100)</f>
        <v>12.713427561837456</v>
      </c>
      <c r="L4">
        <f t="shared" ref="L4:L7" si="4">J4*(H4/100)</f>
        <v>0</v>
      </c>
      <c r="M4">
        <f t="shared" ref="M4:M7" si="5">J4*(I4/100)</f>
        <v>5.882332155477032</v>
      </c>
    </row>
    <row r="5" spans="1:13" x14ac:dyDescent="0.45">
      <c r="B5" t="s">
        <v>29</v>
      </c>
      <c r="C5">
        <v>28.3</v>
      </c>
      <c r="D5">
        <v>7</v>
      </c>
      <c r="E5">
        <v>0</v>
      </c>
      <c r="F5">
        <v>5</v>
      </c>
      <c r="G5">
        <f t="shared" si="0"/>
        <v>24.734982332155475</v>
      </c>
      <c r="H5">
        <f t="shared" si="1"/>
        <v>0</v>
      </c>
      <c r="I5">
        <f t="shared" si="2"/>
        <v>17.667844522968199</v>
      </c>
      <c r="J5">
        <v>73</v>
      </c>
      <c r="K5">
        <f t="shared" si="3"/>
        <v>18.056537102473499</v>
      </c>
      <c r="L5">
        <f t="shared" si="4"/>
        <v>0</v>
      </c>
      <c r="M5">
        <f t="shared" si="5"/>
        <v>12.897526501766786</v>
      </c>
    </row>
    <row r="6" spans="1:13" x14ac:dyDescent="0.45">
      <c r="B6" t="s">
        <v>26</v>
      </c>
      <c r="C6">
        <v>28.3</v>
      </c>
      <c r="D6">
        <v>4.8</v>
      </c>
      <c r="E6">
        <v>0</v>
      </c>
      <c r="F6">
        <v>5.8</v>
      </c>
      <c r="G6">
        <f t="shared" si="0"/>
        <v>16.96113074204947</v>
      </c>
      <c r="H6">
        <f t="shared" si="1"/>
        <v>0</v>
      </c>
      <c r="I6">
        <f t="shared" si="2"/>
        <v>20.49469964664311</v>
      </c>
      <c r="J6">
        <v>71.8</v>
      </c>
      <c r="K6">
        <f t="shared" si="3"/>
        <v>12.178091872791518</v>
      </c>
      <c r="L6">
        <f t="shared" si="4"/>
        <v>0</v>
      </c>
      <c r="M6">
        <f t="shared" si="5"/>
        <v>14.715194346289753</v>
      </c>
    </row>
    <row r="7" spans="1:13" x14ac:dyDescent="0.45">
      <c r="B7" t="s">
        <v>27</v>
      </c>
      <c r="C7">
        <v>28.3</v>
      </c>
      <c r="D7">
        <v>4.8</v>
      </c>
      <c r="E7">
        <v>0</v>
      </c>
      <c r="F7">
        <v>6</v>
      </c>
      <c r="G7">
        <f t="shared" si="0"/>
        <v>16.96113074204947</v>
      </c>
      <c r="H7">
        <f t="shared" si="1"/>
        <v>0</v>
      </c>
      <c r="I7">
        <f t="shared" si="2"/>
        <v>21.201413427561839</v>
      </c>
      <c r="J7">
        <v>74.3</v>
      </c>
      <c r="K7">
        <f t="shared" si="3"/>
        <v>12.602120141342754</v>
      </c>
      <c r="L7">
        <f t="shared" si="4"/>
        <v>0</v>
      </c>
      <c r="M7">
        <f t="shared" si="5"/>
        <v>15.752650176678445</v>
      </c>
    </row>
    <row r="8" spans="1:13" x14ac:dyDescent="0.45">
      <c r="B8" t="s">
        <v>8</v>
      </c>
      <c r="C8">
        <v>50</v>
      </c>
      <c r="D8">
        <v>6</v>
      </c>
      <c r="E8">
        <v>0.6</v>
      </c>
      <c r="F8">
        <v>5</v>
      </c>
      <c r="G8">
        <f>(D8/C8) * 100</f>
        <v>12</v>
      </c>
      <c r="H8">
        <f>(E8/C8) * 100</f>
        <v>1.2</v>
      </c>
      <c r="I8">
        <f>(F8/C8) * 100</f>
        <v>10</v>
      </c>
      <c r="J8">
        <v>78</v>
      </c>
      <c r="K8">
        <f>J8*(G8/100)</f>
        <v>9.36</v>
      </c>
      <c r="L8">
        <f>J8*(H8/100)</f>
        <v>0.93600000000000005</v>
      </c>
      <c r="M8">
        <f>J8*(I8/100)</f>
        <v>7.8000000000000007</v>
      </c>
    </row>
    <row r="9" spans="1:13" x14ac:dyDescent="0.45">
      <c r="A9" t="s">
        <v>35</v>
      </c>
      <c r="B9" t="s">
        <v>18</v>
      </c>
      <c r="C9">
        <v>14</v>
      </c>
      <c r="D9">
        <v>0</v>
      </c>
      <c r="E9">
        <v>0</v>
      </c>
      <c r="F9">
        <v>14</v>
      </c>
      <c r="G9">
        <f>(D9/C9) * 100</f>
        <v>0</v>
      </c>
      <c r="H9">
        <f>(E9/C9) * 100</f>
        <v>0</v>
      </c>
      <c r="I9">
        <f>(F9/C9) * 100</f>
        <v>100</v>
      </c>
      <c r="J9">
        <v>119</v>
      </c>
      <c r="K9">
        <f>J9*(G9/100)</f>
        <v>0</v>
      </c>
      <c r="L9">
        <f>J9*(H9/100)</f>
        <v>0</v>
      </c>
      <c r="M9">
        <f>J9*(I9/100)</f>
        <v>119</v>
      </c>
    </row>
    <row r="10" spans="1:13" x14ac:dyDescent="0.45">
      <c r="B10" t="s">
        <v>6</v>
      </c>
      <c r="C10">
        <v>148</v>
      </c>
      <c r="D10">
        <v>3</v>
      </c>
      <c r="E10">
        <v>26</v>
      </c>
      <c r="F10">
        <v>0</v>
      </c>
      <c r="G10">
        <f t="shared" ref="G10:G28" si="6">(D10/C10) * 100</f>
        <v>2.0270270270270272</v>
      </c>
      <c r="H10">
        <f t="shared" ref="H10:H28" si="7">(E10/C10) * 100</f>
        <v>17.567567567567568</v>
      </c>
      <c r="I10">
        <f t="shared" ref="I10:I28" si="8">(F10/C10) * 100</f>
        <v>0</v>
      </c>
      <c r="J10">
        <v>110</v>
      </c>
      <c r="K10">
        <f t="shared" ref="K10:K28" si="9">J10*(G10/100)</f>
        <v>2.2297297297297298</v>
      </c>
      <c r="L10">
        <f t="shared" ref="L10:L28" si="10">J10*(H10/100)</f>
        <v>19.324324324324326</v>
      </c>
      <c r="M10">
        <f t="shared" ref="M10:M28" si="11">J10*(I10/100)</f>
        <v>0</v>
      </c>
    </row>
    <row r="11" spans="1:13" x14ac:dyDescent="0.45">
      <c r="B11" t="s">
        <v>11</v>
      </c>
      <c r="C11">
        <v>114</v>
      </c>
      <c r="D11">
        <v>1</v>
      </c>
      <c r="E11">
        <v>7.6</v>
      </c>
      <c r="F11">
        <v>0.2</v>
      </c>
      <c r="G11">
        <f t="shared" si="6"/>
        <v>0.8771929824561403</v>
      </c>
      <c r="H11">
        <f t="shared" si="7"/>
        <v>6.666666666666667</v>
      </c>
      <c r="I11">
        <f t="shared" si="8"/>
        <v>0.17543859649122806</v>
      </c>
      <c r="J11">
        <v>32</v>
      </c>
      <c r="K11">
        <f t="shared" si="9"/>
        <v>0.2807017543859649</v>
      </c>
      <c r="L11">
        <f t="shared" si="10"/>
        <v>2.1333333333333333</v>
      </c>
      <c r="M11">
        <f t="shared" si="11"/>
        <v>5.6140350877192977E-2</v>
      </c>
    </row>
    <row r="12" spans="1:13" x14ac:dyDescent="0.45">
      <c r="B12" t="s">
        <v>12</v>
      </c>
      <c r="C12">
        <v>12</v>
      </c>
      <c r="D12">
        <v>0.3</v>
      </c>
      <c r="E12">
        <v>0.6</v>
      </c>
      <c r="F12">
        <v>0.1</v>
      </c>
      <c r="G12">
        <f t="shared" si="6"/>
        <v>2.5</v>
      </c>
      <c r="H12">
        <f t="shared" si="7"/>
        <v>5</v>
      </c>
      <c r="I12">
        <f t="shared" si="8"/>
        <v>0.83333333333333337</v>
      </c>
      <c r="J12">
        <v>3.4</v>
      </c>
      <c r="K12">
        <f t="shared" si="9"/>
        <v>8.5000000000000006E-2</v>
      </c>
      <c r="L12">
        <f t="shared" si="10"/>
        <v>0.17</v>
      </c>
      <c r="M12">
        <f t="shared" si="11"/>
        <v>2.8333333333333332E-2</v>
      </c>
    </row>
    <row r="13" spans="1:13" x14ac:dyDescent="0.45">
      <c r="B13" t="s">
        <v>13</v>
      </c>
      <c r="C13">
        <v>94</v>
      </c>
      <c r="D13">
        <v>1.3</v>
      </c>
      <c r="E13">
        <v>9.5</v>
      </c>
      <c r="F13">
        <v>0.2</v>
      </c>
      <c r="G13">
        <f t="shared" si="6"/>
        <v>1.3829787234042554</v>
      </c>
      <c r="H13">
        <f t="shared" si="7"/>
        <v>10.106382978723403</v>
      </c>
      <c r="I13">
        <f t="shared" si="8"/>
        <v>0.21276595744680851</v>
      </c>
      <c r="J13">
        <v>41</v>
      </c>
      <c r="K13">
        <f t="shared" si="9"/>
        <v>0.56702127659574475</v>
      </c>
      <c r="L13">
        <f t="shared" si="10"/>
        <v>4.1436170212765946</v>
      </c>
      <c r="M13">
        <f t="shared" si="11"/>
        <v>8.723404255319149E-2</v>
      </c>
    </row>
    <row r="14" spans="1:13" x14ac:dyDescent="0.45">
      <c r="B14" t="s">
        <v>31</v>
      </c>
      <c r="C14">
        <v>130</v>
      </c>
      <c r="D14">
        <v>2.5</v>
      </c>
      <c r="E14">
        <v>7.3</v>
      </c>
      <c r="F14">
        <v>0.5</v>
      </c>
      <c r="G14">
        <f t="shared" si="6"/>
        <v>1.9230769230769231</v>
      </c>
      <c r="H14">
        <f t="shared" si="7"/>
        <v>5.615384615384615</v>
      </c>
      <c r="I14">
        <f t="shared" si="8"/>
        <v>0.38461538461538464</v>
      </c>
      <c r="J14">
        <v>36</v>
      </c>
      <c r="K14">
        <f t="shared" si="9"/>
        <v>0.69230769230769229</v>
      </c>
      <c r="L14">
        <f t="shared" si="10"/>
        <v>2.0215384615384613</v>
      </c>
      <c r="M14">
        <f t="shared" si="11"/>
        <v>0.13846153846153847</v>
      </c>
    </row>
    <row r="15" spans="1:13" x14ac:dyDescent="0.45">
      <c r="B15" t="s">
        <v>30</v>
      </c>
      <c r="C15">
        <v>180</v>
      </c>
      <c r="D15">
        <v>5.3</v>
      </c>
      <c r="E15">
        <v>6.8</v>
      </c>
      <c r="F15">
        <v>0.5</v>
      </c>
      <c r="G15">
        <f t="shared" si="6"/>
        <v>2.9444444444444442</v>
      </c>
      <c r="H15">
        <f t="shared" si="7"/>
        <v>3.7777777777777777</v>
      </c>
      <c r="I15">
        <f t="shared" si="8"/>
        <v>0.27777777777777779</v>
      </c>
      <c r="J15">
        <v>41</v>
      </c>
      <c r="K15">
        <f t="shared" si="9"/>
        <v>1.2072222222222222</v>
      </c>
      <c r="L15">
        <f t="shared" si="10"/>
        <v>1.548888888888889</v>
      </c>
      <c r="M15">
        <f t="shared" si="11"/>
        <v>0.11388888888888889</v>
      </c>
    </row>
    <row r="16" spans="1:13" x14ac:dyDescent="0.45">
      <c r="B16" t="s">
        <v>32</v>
      </c>
      <c r="C16">
        <v>47</v>
      </c>
      <c r="D16">
        <v>0.6</v>
      </c>
      <c r="E16">
        <v>1.6</v>
      </c>
      <c r="F16">
        <v>0.1</v>
      </c>
      <c r="G16">
        <f t="shared" si="6"/>
        <v>1.2765957446808509</v>
      </c>
      <c r="H16">
        <f t="shared" si="7"/>
        <v>3.4042553191489362</v>
      </c>
      <c r="I16">
        <f t="shared" si="8"/>
        <v>0.21276595744680851</v>
      </c>
      <c r="J16">
        <v>8</v>
      </c>
      <c r="K16">
        <f t="shared" si="9"/>
        <v>0.10212765957446807</v>
      </c>
      <c r="L16">
        <f t="shared" si="10"/>
        <v>0.2723404255319149</v>
      </c>
      <c r="M16">
        <f t="shared" si="11"/>
        <v>1.7021276595744681E-2</v>
      </c>
    </row>
    <row r="17" spans="1:14" x14ac:dyDescent="0.45">
      <c r="B17" t="s">
        <v>10</v>
      </c>
      <c r="C17">
        <v>8</v>
      </c>
      <c r="D17">
        <v>1</v>
      </c>
      <c r="E17">
        <v>6.2</v>
      </c>
      <c r="F17">
        <v>0.3</v>
      </c>
      <c r="G17">
        <f>(D17/C17) * 100</f>
        <v>12.5</v>
      </c>
      <c r="H17">
        <f>(E17/C17) * 100</f>
        <v>77.5</v>
      </c>
      <c r="I17">
        <f>(F17/C17) * 100</f>
        <v>3.75</v>
      </c>
      <c r="J17">
        <v>31</v>
      </c>
      <c r="K17">
        <f>J17*(G17/100)</f>
        <v>3.875</v>
      </c>
      <c r="L17">
        <f>J17*(H17/100)</f>
        <v>24.025000000000002</v>
      </c>
      <c r="M17">
        <f>J17*(I17/100)</f>
        <v>1.1624999999999999</v>
      </c>
    </row>
    <row r="18" spans="1:14" x14ac:dyDescent="0.45">
      <c r="A18" t="s">
        <v>36</v>
      </c>
      <c r="B18" t="s">
        <v>17</v>
      </c>
      <c r="C18">
        <v>246</v>
      </c>
      <c r="D18">
        <v>3</v>
      </c>
      <c r="E18">
        <v>13</v>
      </c>
      <c r="F18">
        <v>0.7</v>
      </c>
      <c r="G18">
        <f t="shared" si="6"/>
        <v>1.2195121951219512</v>
      </c>
      <c r="H18">
        <f t="shared" si="7"/>
        <v>5.2845528455284558</v>
      </c>
      <c r="I18">
        <f t="shared" si="8"/>
        <v>0.28455284552845528</v>
      </c>
      <c r="J18">
        <v>58</v>
      </c>
      <c r="K18">
        <f t="shared" si="9"/>
        <v>0.70731707317073178</v>
      </c>
      <c r="L18">
        <f t="shared" si="10"/>
        <v>3.0650406504065044</v>
      </c>
      <c r="M18">
        <f t="shared" si="11"/>
        <v>0.16504065040650406</v>
      </c>
    </row>
    <row r="19" spans="1:14" x14ac:dyDescent="0.45">
      <c r="B19" t="s">
        <v>20</v>
      </c>
      <c r="C19">
        <v>182</v>
      </c>
      <c r="D19">
        <v>0.5</v>
      </c>
      <c r="E19">
        <v>25</v>
      </c>
      <c r="F19">
        <v>0.3</v>
      </c>
      <c r="G19">
        <f t="shared" si="6"/>
        <v>0.27472527472527475</v>
      </c>
      <c r="H19">
        <f t="shared" si="7"/>
        <v>13.736263736263737</v>
      </c>
      <c r="I19">
        <f t="shared" si="8"/>
        <v>0.16483516483516483</v>
      </c>
      <c r="J19">
        <v>95</v>
      </c>
      <c r="K19">
        <f t="shared" si="9"/>
        <v>0.26098901098901101</v>
      </c>
      <c r="L19">
        <f t="shared" si="10"/>
        <v>13.049450549450551</v>
      </c>
      <c r="M19">
        <f t="shared" si="11"/>
        <v>0.15659340659340659</v>
      </c>
    </row>
    <row r="20" spans="1:14" x14ac:dyDescent="0.45">
      <c r="B20" t="s">
        <v>21</v>
      </c>
      <c r="C20">
        <v>49</v>
      </c>
      <c r="D20">
        <v>0.4</v>
      </c>
      <c r="E20">
        <v>8.9</v>
      </c>
      <c r="F20">
        <v>0.1</v>
      </c>
      <c r="G20">
        <f t="shared" si="6"/>
        <v>0.81632653061224492</v>
      </c>
      <c r="H20">
        <f t="shared" si="7"/>
        <v>18.163265306122451</v>
      </c>
      <c r="I20">
        <f t="shared" si="8"/>
        <v>0.20408163265306123</v>
      </c>
      <c r="J20">
        <v>34</v>
      </c>
      <c r="K20">
        <f t="shared" si="9"/>
        <v>0.27755102040816326</v>
      </c>
      <c r="L20">
        <f t="shared" si="10"/>
        <v>6.1755102040816334</v>
      </c>
      <c r="M20">
        <f t="shared" si="11"/>
        <v>6.9387755102040816E-2</v>
      </c>
    </row>
    <row r="21" spans="1:14" x14ac:dyDescent="0.45">
      <c r="B21" t="s">
        <v>22</v>
      </c>
      <c r="C21">
        <v>118</v>
      </c>
      <c r="D21">
        <v>1.3</v>
      </c>
      <c r="E21">
        <v>27</v>
      </c>
      <c r="F21">
        <v>0.4</v>
      </c>
      <c r="G21">
        <f t="shared" si="6"/>
        <v>1.1016949152542372</v>
      </c>
      <c r="H21">
        <f t="shared" si="7"/>
        <v>22.881355932203391</v>
      </c>
      <c r="I21">
        <f t="shared" si="8"/>
        <v>0.33898305084745767</v>
      </c>
      <c r="J21">
        <v>105</v>
      </c>
      <c r="K21">
        <f t="shared" si="9"/>
        <v>1.1567796610169492</v>
      </c>
      <c r="L21">
        <f t="shared" si="10"/>
        <v>24.025423728813561</v>
      </c>
      <c r="M21">
        <f t="shared" si="11"/>
        <v>0.35593220338983056</v>
      </c>
    </row>
    <row r="22" spans="1:14" x14ac:dyDescent="0.45">
      <c r="B22" t="s">
        <v>23</v>
      </c>
      <c r="C22">
        <v>88</v>
      </c>
      <c r="D22">
        <v>0.7</v>
      </c>
      <c r="E22">
        <v>12</v>
      </c>
      <c r="F22">
        <v>0.3</v>
      </c>
      <c r="G22">
        <f t="shared" si="6"/>
        <v>0.79545454545454541</v>
      </c>
      <c r="H22">
        <f t="shared" si="7"/>
        <v>13.636363636363635</v>
      </c>
      <c r="I22">
        <f t="shared" si="8"/>
        <v>0.34090909090909088</v>
      </c>
      <c r="J22">
        <v>47</v>
      </c>
      <c r="K22">
        <f t="shared" si="9"/>
        <v>0.37386363636363634</v>
      </c>
      <c r="L22">
        <f t="shared" si="10"/>
        <v>6.4090909090909083</v>
      </c>
      <c r="M22">
        <f t="shared" si="11"/>
        <v>0.16022727272727272</v>
      </c>
    </row>
    <row r="23" spans="1:14" x14ac:dyDescent="0.45">
      <c r="B23" t="s">
        <v>24</v>
      </c>
      <c r="C23">
        <v>140</v>
      </c>
      <c r="D23">
        <v>1.3</v>
      </c>
      <c r="E23">
        <v>18</v>
      </c>
      <c r="F23">
        <v>0.2</v>
      </c>
      <c r="G23">
        <f t="shared" si="6"/>
        <v>0.9285714285714286</v>
      </c>
      <c r="H23">
        <f t="shared" si="7"/>
        <v>12.857142857142856</v>
      </c>
      <c r="I23">
        <f t="shared" si="8"/>
        <v>0.14285714285714285</v>
      </c>
      <c r="J23">
        <v>69</v>
      </c>
      <c r="K23">
        <f t="shared" si="9"/>
        <v>0.64071428571428579</v>
      </c>
      <c r="L23">
        <f t="shared" si="10"/>
        <v>8.8714285714285701</v>
      </c>
      <c r="M23">
        <f t="shared" si="11"/>
        <v>9.8571428571428574E-2</v>
      </c>
    </row>
    <row r="24" spans="1:14" x14ac:dyDescent="0.45">
      <c r="B24" t="s">
        <v>25</v>
      </c>
      <c r="C24">
        <v>336</v>
      </c>
      <c r="D24">
        <v>2.8</v>
      </c>
      <c r="E24">
        <v>50</v>
      </c>
      <c r="F24">
        <v>1.3</v>
      </c>
      <c r="G24">
        <f t="shared" si="6"/>
        <v>0.83333333333333337</v>
      </c>
      <c r="H24">
        <f t="shared" si="7"/>
        <v>14.880952380952381</v>
      </c>
      <c r="I24">
        <f t="shared" si="8"/>
        <v>0.38690476190476192</v>
      </c>
      <c r="J24">
        <v>202</v>
      </c>
      <c r="K24">
        <f t="shared" si="9"/>
        <v>1.6833333333333333</v>
      </c>
      <c r="L24">
        <f t="shared" si="10"/>
        <v>30.05952380952381</v>
      </c>
      <c r="M24">
        <f t="shared" si="11"/>
        <v>0.78154761904761905</v>
      </c>
    </row>
    <row r="25" spans="1:14" x14ac:dyDescent="0.45">
      <c r="A25" t="s">
        <v>1</v>
      </c>
      <c r="B25" t="s">
        <v>37</v>
      </c>
      <c r="C25">
        <v>28.5</v>
      </c>
      <c r="D25">
        <v>3.7</v>
      </c>
      <c r="E25">
        <v>21.5</v>
      </c>
      <c r="F25">
        <v>0.4</v>
      </c>
      <c r="G25">
        <f t="shared" si="6"/>
        <v>12.982456140350878</v>
      </c>
      <c r="H25">
        <f t="shared" si="7"/>
        <v>75.438596491228068</v>
      </c>
      <c r="I25">
        <f t="shared" si="8"/>
        <v>1.4035087719298245</v>
      </c>
      <c r="J25">
        <v>105.5</v>
      </c>
      <c r="K25">
        <f t="shared" si="9"/>
        <v>13.696491228070178</v>
      </c>
      <c r="L25">
        <f t="shared" si="10"/>
        <v>79.587719298245617</v>
      </c>
      <c r="M25">
        <f t="shared" si="11"/>
        <v>1.4807017543859649</v>
      </c>
    </row>
    <row r="26" spans="1:14" x14ac:dyDescent="0.45">
      <c r="B26" t="s">
        <v>38</v>
      </c>
      <c r="C26">
        <v>88</v>
      </c>
      <c r="D26">
        <v>10</v>
      </c>
      <c r="E26">
        <v>62</v>
      </c>
      <c r="F26">
        <v>5</v>
      </c>
      <c r="G26">
        <f t="shared" si="6"/>
        <v>11.363636363636363</v>
      </c>
      <c r="H26">
        <f t="shared" si="7"/>
        <v>70.454545454545453</v>
      </c>
      <c r="I26">
        <f t="shared" si="8"/>
        <v>5.6818181818181817</v>
      </c>
      <c r="J26">
        <v>340</v>
      </c>
      <c r="K26">
        <f t="shared" si="9"/>
        <v>38.636363636363633</v>
      </c>
      <c r="L26">
        <f t="shared" si="10"/>
        <v>239.54545454545456</v>
      </c>
      <c r="M26">
        <f t="shared" si="11"/>
        <v>19.318181818181817</v>
      </c>
      <c r="N26" t="s">
        <v>39</v>
      </c>
    </row>
    <row r="27" spans="1:14" x14ac:dyDescent="0.45">
      <c r="G27" t="e">
        <f t="shared" si="6"/>
        <v>#DIV/0!</v>
      </c>
      <c r="H27" t="e">
        <f t="shared" si="7"/>
        <v>#DIV/0!</v>
      </c>
      <c r="I27" t="e">
        <f t="shared" si="8"/>
        <v>#DIV/0!</v>
      </c>
      <c r="K27" t="e">
        <f t="shared" si="9"/>
        <v>#DIV/0!</v>
      </c>
      <c r="L27" t="e">
        <f t="shared" si="10"/>
        <v>#DIV/0!</v>
      </c>
      <c r="M27" t="e">
        <f t="shared" si="11"/>
        <v>#DIV/0!</v>
      </c>
    </row>
    <row r="28" spans="1:14" x14ac:dyDescent="0.45">
      <c r="G28" t="e">
        <f t="shared" si="6"/>
        <v>#DIV/0!</v>
      </c>
      <c r="H28" t="e">
        <f t="shared" si="7"/>
        <v>#DIV/0!</v>
      </c>
      <c r="I28" t="e">
        <f t="shared" si="8"/>
        <v>#DIV/0!</v>
      </c>
      <c r="K28" t="e">
        <f t="shared" si="9"/>
        <v>#DIV/0!</v>
      </c>
      <c r="L28" t="e">
        <f t="shared" si="10"/>
        <v>#DIV/0!</v>
      </c>
      <c r="M28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Ingredients</vt:lpstr>
      <vt:lpstr>References</vt:lpstr>
      <vt:lpstr>Fridge (Outdated)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scicluna</dc:creator>
  <cp:lastModifiedBy>Andrew scicluna</cp:lastModifiedBy>
  <dcterms:created xsi:type="dcterms:W3CDTF">2015-06-05T18:17:20Z</dcterms:created>
  <dcterms:modified xsi:type="dcterms:W3CDTF">2023-07-25T20:42:05Z</dcterms:modified>
</cp:coreProperties>
</file>