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 activeTab="1"/>
  </bookViews>
  <sheets>
    <sheet name="PASTE DATA HERE" sheetId="1" r:id="rId1"/>
    <sheet name="VIEW HEATMAPS HERE" sheetId="2" r:id="rId2"/>
  </sheets>
  <calcPr calcId="152511"/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E16" i="2"/>
  <c r="E15" i="2"/>
  <c r="E14" i="2"/>
  <c r="E13" i="2"/>
  <c r="E12" i="2"/>
  <c r="E11" i="2"/>
  <c r="E10" i="2"/>
  <c r="E9" i="2"/>
  <c r="E8" i="2"/>
  <c r="F16" i="2"/>
  <c r="F15" i="2"/>
  <c r="F14" i="2"/>
  <c r="F13" i="2"/>
  <c r="F12" i="2"/>
  <c r="F11" i="2"/>
  <c r="F10" i="2"/>
  <c r="F9" i="2"/>
  <c r="F7" i="2"/>
  <c r="G16" i="2"/>
  <c r="G15" i="2"/>
  <c r="G14" i="2"/>
  <c r="G13" i="2"/>
  <c r="G12" i="2"/>
  <c r="G11" i="2"/>
  <c r="G10" i="2"/>
  <c r="G8" i="2"/>
  <c r="G7" i="2"/>
  <c r="H16" i="2"/>
  <c r="H15" i="2"/>
  <c r="H14" i="2"/>
  <c r="H13" i="2"/>
  <c r="H12" i="2"/>
  <c r="H11" i="2"/>
  <c r="H9" i="2"/>
  <c r="H8" i="2"/>
  <c r="H7" i="2"/>
  <c r="I16" i="2"/>
  <c r="I15" i="2"/>
  <c r="I14" i="2"/>
  <c r="I13" i="2"/>
  <c r="I12" i="2"/>
  <c r="I10" i="2"/>
  <c r="I9" i="2"/>
  <c r="I8" i="2"/>
  <c r="I7" i="2"/>
  <c r="J16" i="2"/>
  <c r="J15" i="2"/>
  <c r="J14" i="2"/>
  <c r="J13" i="2"/>
  <c r="J11" i="2"/>
  <c r="J10" i="2"/>
  <c r="J9" i="2"/>
  <c r="J8" i="2"/>
  <c r="J7" i="2"/>
  <c r="K16" i="2"/>
  <c r="K15" i="2"/>
  <c r="K14" i="2"/>
  <c r="K12" i="2"/>
  <c r="K11" i="2"/>
  <c r="K10" i="2"/>
  <c r="K9" i="2"/>
  <c r="K8" i="2"/>
  <c r="K7" i="2"/>
  <c r="L16" i="2"/>
  <c r="L15" i="2"/>
  <c r="L13" i="2"/>
  <c r="L12" i="2"/>
  <c r="L11" i="2"/>
  <c r="L10" i="2"/>
  <c r="L9" i="2"/>
  <c r="L8" i="2"/>
  <c r="L7" i="2"/>
  <c r="M16" i="2"/>
  <c r="M14" i="2"/>
  <c r="M13" i="2"/>
  <c r="M12" i="2"/>
  <c r="M11" i="2"/>
  <c r="M10" i="2"/>
  <c r="M9" i="2"/>
  <c r="M8" i="2"/>
  <c r="M7" i="2"/>
  <c r="N15" i="2"/>
  <c r="N14" i="2"/>
  <c r="N13" i="2"/>
  <c r="N12" i="2"/>
  <c r="N11" i="2"/>
  <c r="N10" i="2"/>
  <c r="N9" i="2"/>
  <c r="N8" i="2"/>
  <c r="N7" i="2"/>
  <c r="N6" i="2"/>
  <c r="M6" i="2"/>
  <c r="L6" i="2"/>
  <c r="K6" i="2"/>
  <c r="J6" i="2"/>
  <c r="I6" i="2"/>
  <c r="H6" i="2"/>
  <c r="G6" i="2"/>
  <c r="F6" i="2"/>
  <c r="E6" i="2"/>
  <c r="AD28" i="2"/>
  <c r="V32" i="2"/>
  <c r="V33" i="2"/>
  <c r="V31" i="2"/>
  <c r="V30" i="2"/>
  <c r="V29" i="2"/>
  <c r="V28" i="2"/>
  <c r="V27" i="2"/>
  <c r="V26" i="2"/>
  <c r="V25" i="2"/>
  <c r="W33" i="2"/>
  <c r="W32" i="2"/>
  <c r="W31" i="2"/>
  <c r="W30" i="2"/>
  <c r="W29" i="2"/>
  <c r="W28" i="2"/>
  <c r="W27" i="2"/>
  <c r="W26" i="2"/>
  <c r="W25" i="2"/>
  <c r="X33" i="2"/>
  <c r="X32" i="2"/>
  <c r="X31" i="2"/>
  <c r="X30" i="2"/>
  <c r="X29" i="2"/>
  <c r="X28" i="2"/>
  <c r="X27" i="2"/>
  <c r="X26" i="2"/>
  <c r="Y33" i="2"/>
  <c r="Y32" i="2"/>
  <c r="Y31" i="2"/>
  <c r="Y30" i="2"/>
  <c r="Y29" i="2"/>
  <c r="Y28" i="2"/>
  <c r="Y27" i="2"/>
  <c r="Y25" i="2"/>
  <c r="Z33" i="2"/>
  <c r="Z32" i="2"/>
  <c r="Z31" i="2"/>
  <c r="Z30" i="2"/>
  <c r="Z29" i="2"/>
  <c r="Z28" i="2"/>
  <c r="Z26" i="2"/>
  <c r="Z25" i="2"/>
  <c r="AA33" i="2"/>
  <c r="AA32" i="2"/>
  <c r="AA31" i="2"/>
  <c r="AA30" i="2"/>
  <c r="AA29" i="2"/>
  <c r="AA27" i="2"/>
  <c r="AA26" i="2"/>
  <c r="AA25" i="2"/>
  <c r="AB33" i="2"/>
  <c r="AB32" i="2"/>
  <c r="AB31" i="2"/>
  <c r="AB30" i="2"/>
  <c r="AB28" i="2"/>
  <c r="AB27" i="2"/>
  <c r="AB26" i="2"/>
  <c r="AB25" i="2"/>
  <c r="AC33" i="2"/>
  <c r="AC32" i="2"/>
  <c r="AC31" i="2"/>
  <c r="AC29" i="2"/>
  <c r="AC28" i="2"/>
  <c r="AC27" i="2"/>
  <c r="AC26" i="2"/>
  <c r="AC25" i="2"/>
  <c r="AD33" i="2"/>
  <c r="AD32" i="2"/>
  <c r="AD30" i="2"/>
  <c r="AD29" i="2"/>
  <c r="AD27" i="2"/>
  <c r="AD26" i="2"/>
  <c r="AD25" i="2"/>
  <c r="AD24" i="2"/>
  <c r="AE33" i="2"/>
  <c r="AE31" i="2"/>
  <c r="AE30" i="2"/>
  <c r="AE29" i="2"/>
  <c r="AE28" i="2"/>
  <c r="AE27" i="2"/>
  <c r="AE26" i="2"/>
  <c r="AE25" i="2"/>
  <c r="AE24" i="2"/>
  <c r="AF31" i="2"/>
  <c r="AF30" i="2"/>
  <c r="AF29" i="2"/>
  <c r="AF28" i="2"/>
  <c r="AF27" i="2"/>
  <c r="AF26" i="2"/>
  <c r="AF25" i="2"/>
  <c r="AF24" i="2"/>
  <c r="AF32" i="2"/>
  <c r="AF15" i="2"/>
  <c r="Q11" i="2"/>
  <c r="AC24" i="2"/>
  <c r="AB24" i="2"/>
  <c r="AA24" i="2"/>
  <c r="Z24" i="2"/>
  <c r="Y24" i="2"/>
  <c r="X24" i="2"/>
  <c r="V24" i="2"/>
  <c r="AF23" i="2"/>
  <c r="AE23" i="2"/>
  <c r="AD23" i="2"/>
  <c r="AC23" i="2"/>
  <c r="AB23" i="2"/>
  <c r="AA23" i="2"/>
  <c r="Z23" i="2"/>
  <c r="Y23" i="2"/>
  <c r="X23" i="2"/>
  <c r="W23" i="2"/>
  <c r="AE16" i="2"/>
  <c r="AD16" i="2"/>
  <c r="AC16" i="2"/>
  <c r="AB16" i="2"/>
  <c r="AA16" i="2"/>
  <c r="Z16" i="2"/>
  <c r="Y16" i="2"/>
  <c r="X16" i="2"/>
  <c r="W16" i="2"/>
  <c r="V16" i="2"/>
  <c r="U16" i="2"/>
  <c r="AD15" i="2"/>
  <c r="AC15" i="2"/>
  <c r="AB15" i="2"/>
  <c r="AA15" i="2"/>
  <c r="Z15" i="2"/>
  <c r="Y15" i="2"/>
  <c r="X15" i="2"/>
  <c r="W15" i="2"/>
  <c r="V15" i="2"/>
  <c r="U15" i="2"/>
  <c r="AF14" i="2"/>
  <c r="AE14" i="2"/>
  <c r="AC14" i="2"/>
  <c r="AB14" i="2"/>
  <c r="AA14" i="2"/>
  <c r="Z14" i="2"/>
  <c r="Y14" i="2"/>
  <c r="X14" i="2"/>
  <c r="W14" i="2"/>
  <c r="V14" i="2"/>
  <c r="U14" i="2"/>
  <c r="AF13" i="2"/>
  <c r="AE13" i="2"/>
  <c r="AD13" i="2"/>
  <c r="AB13" i="2"/>
  <c r="AA13" i="2"/>
  <c r="Z13" i="2"/>
  <c r="Y13" i="2"/>
  <c r="X13" i="2"/>
  <c r="W13" i="2"/>
  <c r="V13" i="2"/>
  <c r="U13" i="2"/>
  <c r="AF12" i="2"/>
  <c r="AE12" i="2"/>
  <c r="AD12" i="2"/>
  <c r="AC12" i="2"/>
  <c r="AA12" i="2"/>
  <c r="Z12" i="2"/>
  <c r="Y12" i="2"/>
  <c r="X12" i="2"/>
  <c r="W12" i="2"/>
  <c r="V12" i="2"/>
  <c r="U12" i="2"/>
  <c r="AF11" i="2"/>
  <c r="AE11" i="2"/>
  <c r="AD11" i="2"/>
  <c r="AC11" i="2"/>
  <c r="AB11" i="2"/>
  <c r="Z11" i="2"/>
  <c r="Y11" i="2"/>
  <c r="X11" i="2"/>
  <c r="W11" i="2"/>
  <c r="V11" i="2"/>
  <c r="U11" i="2"/>
  <c r="AI10" i="2"/>
  <c r="AF10" i="2"/>
  <c r="AE10" i="2"/>
  <c r="AD10" i="2"/>
  <c r="AC10" i="2"/>
  <c r="AB10" i="2"/>
  <c r="AA10" i="2"/>
  <c r="Y10" i="2"/>
  <c r="X10" i="2"/>
  <c r="W10" i="2"/>
  <c r="V10" i="2"/>
  <c r="U10" i="2"/>
  <c r="AF9" i="2"/>
  <c r="AE9" i="2"/>
  <c r="AD9" i="2"/>
  <c r="AC9" i="2"/>
  <c r="AB9" i="2"/>
  <c r="AA9" i="2"/>
  <c r="Z9" i="2"/>
  <c r="X9" i="2"/>
  <c r="W9" i="2"/>
  <c r="V9" i="2"/>
  <c r="U9" i="2"/>
  <c r="AF8" i="2"/>
  <c r="AE8" i="2"/>
  <c r="AD8" i="2"/>
  <c r="AC8" i="2"/>
  <c r="AB8" i="2"/>
  <c r="AA8" i="2"/>
  <c r="Z8" i="2"/>
  <c r="Y8" i="2"/>
  <c r="W8" i="2"/>
  <c r="V8" i="2"/>
  <c r="U8" i="2"/>
  <c r="AF7" i="2"/>
  <c r="AE7" i="2"/>
  <c r="AD7" i="2"/>
  <c r="AC7" i="2"/>
  <c r="AB7" i="2"/>
  <c r="AA7" i="2"/>
  <c r="Z7" i="2"/>
  <c r="Y7" i="2"/>
  <c r="X7" i="2"/>
  <c r="V7" i="2"/>
  <c r="U7" i="2"/>
  <c r="AF6" i="2"/>
  <c r="AI11" i="2" s="1"/>
  <c r="AE6" i="2"/>
  <c r="AD6" i="2"/>
  <c r="AC6" i="2"/>
  <c r="AB6" i="2"/>
  <c r="AA6" i="2"/>
  <c r="Z6" i="2"/>
  <c r="Y6" i="2"/>
  <c r="AI6" i="2" s="1"/>
  <c r="X6" i="2"/>
  <c r="W6" i="2"/>
  <c r="U6" i="2"/>
  <c r="AI5" i="2"/>
  <c r="AF5" i="2"/>
  <c r="AE5" i="2"/>
  <c r="AD5" i="2"/>
  <c r="AC5" i="2"/>
  <c r="AB5" i="2"/>
  <c r="AA5" i="2"/>
  <c r="Z5" i="2"/>
  <c r="Y5" i="2"/>
  <c r="X5" i="2"/>
  <c r="W5" i="2"/>
  <c r="V5" i="2"/>
  <c r="D5" i="2"/>
  <c r="E5" i="2"/>
  <c r="F5" i="2"/>
  <c r="G5" i="2"/>
  <c r="H5" i="2"/>
  <c r="I5" i="2"/>
  <c r="J5" i="2"/>
  <c r="K5" i="2"/>
  <c r="L5" i="2"/>
  <c r="M5" i="2"/>
  <c r="N5" i="2"/>
  <c r="Q5" i="2"/>
  <c r="C6" i="2"/>
  <c r="C7" i="2"/>
  <c r="Q6" i="2"/>
  <c r="C8" i="2"/>
  <c r="C9" i="2"/>
  <c r="C10" i="2"/>
  <c r="C11" i="2"/>
  <c r="C12" i="2"/>
  <c r="C13" i="2"/>
  <c r="C14" i="2"/>
  <c r="C15" i="2"/>
  <c r="C16" i="2"/>
  <c r="AI21" i="2"/>
  <c r="AI22" i="2" s="1"/>
  <c r="V22" i="2"/>
  <c r="W22" i="2"/>
  <c r="X22" i="2"/>
  <c r="Y22" i="2"/>
  <c r="Z22" i="2"/>
  <c r="AA22" i="2"/>
  <c r="AB22" i="2"/>
  <c r="AC22" i="2"/>
  <c r="AD22" i="2"/>
  <c r="AE22" i="2"/>
  <c r="AF22" i="2"/>
  <c r="U23" i="2"/>
  <c r="U24" i="2"/>
  <c r="U25" i="2"/>
  <c r="U26" i="2"/>
  <c r="U27" i="2"/>
  <c r="U28" i="2"/>
  <c r="U29" i="2"/>
  <c r="U30" i="2"/>
  <c r="U31" i="2"/>
  <c r="U32" i="2"/>
  <c r="U33" i="2"/>
  <c r="D22" i="2"/>
  <c r="E22" i="2"/>
  <c r="F22" i="2"/>
  <c r="G22" i="2"/>
  <c r="H22" i="2"/>
  <c r="I22" i="2"/>
  <c r="J22" i="2"/>
  <c r="K22" i="2"/>
  <c r="L22" i="2"/>
  <c r="M22" i="2"/>
  <c r="N22" i="2"/>
  <c r="C23" i="2"/>
  <c r="E23" i="2"/>
  <c r="F23" i="2"/>
  <c r="G23" i="2"/>
  <c r="H23" i="2"/>
  <c r="I23" i="2"/>
  <c r="J23" i="2"/>
  <c r="K23" i="2"/>
  <c r="L23" i="2"/>
  <c r="M23" i="2"/>
  <c r="N23" i="2"/>
  <c r="C24" i="2"/>
  <c r="D24" i="2"/>
  <c r="F24" i="2"/>
  <c r="G24" i="2"/>
  <c r="H24" i="2"/>
  <c r="I24" i="2"/>
  <c r="J24" i="2"/>
  <c r="K24" i="2"/>
  <c r="L24" i="2"/>
  <c r="M24" i="2"/>
  <c r="N24" i="2"/>
  <c r="C25" i="2"/>
  <c r="D25" i="2"/>
  <c r="E25" i="2"/>
  <c r="G25" i="2"/>
  <c r="H25" i="2"/>
  <c r="I25" i="2"/>
  <c r="J25" i="2"/>
  <c r="K25" i="2"/>
  <c r="L25" i="2"/>
  <c r="M25" i="2"/>
  <c r="N25" i="2"/>
  <c r="C26" i="2"/>
  <c r="D26" i="2"/>
  <c r="E26" i="2"/>
  <c r="F26" i="2"/>
  <c r="H26" i="2"/>
  <c r="I26" i="2"/>
  <c r="J26" i="2"/>
  <c r="K26" i="2"/>
  <c r="L26" i="2"/>
  <c r="M26" i="2"/>
  <c r="N26" i="2"/>
  <c r="C27" i="2"/>
  <c r="D27" i="2"/>
  <c r="E27" i="2"/>
  <c r="F27" i="2"/>
  <c r="G27" i="2"/>
  <c r="I27" i="2"/>
  <c r="J27" i="2"/>
  <c r="K27" i="2"/>
  <c r="L27" i="2"/>
  <c r="M27" i="2"/>
  <c r="N27" i="2"/>
  <c r="C28" i="2"/>
  <c r="D28" i="2"/>
  <c r="E28" i="2"/>
  <c r="F28" i="2"/>
  <c r="G28" i="2"/>
  <c r="H28" i="2"/>
  <c r="J28" i="2"/>
  <c r="K28" i="2"/>
  <c r="L28" i="2"/>
  <c r="M28" i="2"/>
  <c r="N28" i="2"/>
  <c r="C29" i="2"/>
  <c r="D29" i="2"/>
  <c r="E29" i="2"/>
  <c r="F29" i="2"/>
  <c r="G29" i="2"/>
  <c r="H29" i="2"/>
  <c r="I29" i="2"/>
  <c r="K29" i="2"/>
  <c r="L29" i="2"/>
  <c r="M29" i="2"/>
  <c r="N29" i="2"/>
  <c r="C30" i="2"/>
  <c r="D30" i="2"/>
  <c r="E30" i="2"/>
  <c r="F30" i="2"/>
  <c r="G30" i="2"/>
  <c r="H30" i="2"/>
  <c r="I30" i="2"/>
  <c r="J30" i="2"/>
  <c r="L30" i="2"/>
  <c r="M30" i="2"/>
  <c r="N30" i="2"/>
  <c r="C31" i="2"/>
  <c r="D31" i="2"/>
  <c r="E31" i="2"/>
  <c r="F31" i="2"/>
  <c r="G31" i="2"/>
  <c r="H31" i="2"/>
  <c r="I31" i="2"/>
  <c r="J31" i="2"/>
  <c r="K31" i="2"/>
  <c r="M31" i="2"/>
  <c r="N31" i="2"/>
  <c r="C32" i="2"/>
  <c r="D32" i="2"/>
  <c r="E32" i="2"/>
  <c r="F32" i="2"/>
  <c r="G32" i="2"/>
  <c r="H32" i="2"/>
  <c r="I32" i="2"/>
  <c r="J32" i="2"/>
  <c r="K32" i="2"/>
  <c r="L32" i="2"/>
  <c r="N32" i="2"/>
  <c r="C33" i="2"/>
  <c r="D33" i="2"/>
  <c r="E33" i="2"/>
  <c r="F33" i="2"/>
  <c r="G33" i="2"/>
  <c r="H33" i="2"/>
  <c r="I33" i="2"/>
  <c r="J33" i="2"/>
  <c r="K33" i="2"/>
  <c r="L33" i="2"/>
  <c r="M33" i="2"/>
  <c r="AI9" i="2" l="1"/>
  <c r="AI13" i="2"/>
  <c r="Q25" i="2"/>
  <c r="AI23" i="2"/>
  <c r="AI29" i="2"/>
  <c r="AI12" i="2"/>
  <c r="AI8" i="2"/>
  <c r="Q8" i="2"/>
  <c r="AI25" i="2" s="1"/>
  <c r="Q9" i="2"/>
  <c r="Q10" i="2"/>
  <c r="AI27" i="2"/>
  <c r="AI30" i="2"/>
  <c r="Q24" i="2"/>
  <c r="AI28" i="2"/>
  <c r="Q23" i="2"/>
  <c r="Q12" i="2"/>
  <c r="Q13" i="2"/>
  <c r="AI26" i="2"/>
  <c r="AI31" i="2"/>
</calcChain>
</file>

<file path=xl/sharedStrings.xml><?xml version="1.0" encoding="utf-8"?>
<sst xmlns="http://schemas.openxmlformats.org/spreadsheetml/2006/main" count="51" uniqueCount="27">
  <si>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</si>
  <si>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</si>
  <si>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</si>
  <si>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</si>
  <si>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</si>
  <si>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</si>
  <si>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</si>
  <si>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</si>
  <si>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</si>
  <si>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</si>
  <si>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</si>
  <si>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</si>
  <si>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</si>
  <si>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</si>
  <si>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</si>
  <si>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</si>
  <si>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</si>
  <si>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</si>
  <si>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</si>
  <si>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</si>
  <si>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</si>
  <si>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</si>
  <si>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</si>
  <si>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End RGB</t>
  </si>
  <si>
    <t xml:space="preserve"> Complete Response Time (ms)</t>
  </si>
  <si>
    <t xml:space="preserve"> Initial Response Time - RGB5 (ms)</t>
  </si>
  <si>
    <t>Perceived Response Time - RGB5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</si>
</sst>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0" fontId="17" fillId="34" borderId="0" xfId="0" applyFont="1" applyFill="1"/>
    <xf numFmtId="0" fontId="17" fillId="33" borderId="0" xfId="0" applyFont="1" applyFill="1" applyBorder="1"/>
    <xf numFmtId="0" fontId="17" fillId="0" borderId="0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33" borderId="12" xfId="0" applyFont="1" applyFill="1" applyBorder="1"/>
    <xf numFmtId="2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8809"/>
      <color rgb="FF46A448"/>
      <color rgb="FFEFAD35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1"/>
  <sheetViews>
    <sheetView zoomScaleNormal="100" workbookViewId="0">
      <selection activeCell="D2" sqref="D2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20</v>
      </c>
    </row>
    <row r="2" spans="1:8" x14ac:dyDescent="0.25">
      <c r="A2">
        <v>0</v>
      </c>
      <c r="B2">
        <v>26</v>
      </c>
      <c r="C2">
        <v>1.6</v>
      </c>
      <c r="D2">
        <v>1.2</v>
      </c>
      <c r="E2">
        <v>0</v>
      </c>
      <c r="F2">
        <v>0</v>
      </c>
      <c r="H2" s="1"/>
    </row>
    <row r="3" spans="1:8" x14ac:dyDescent="0.25">
      <c r="A3">
        <v>26</v>
      </c>
      <c r="B3">
        <v>0</v>
      </c>
      <c r="C3">
        <v>1</v>
      </c>
      <c r="D3">
        <v>0.6</v>
      </c>
      <c r="E3">
        <v>0</v>
      </c>
      <c r="F3">
        <v>0</v>
      </c>
      <c r="H3" s="1"/>
    </row>
    <row r="4" spans="1:8" ht="15" customHeight="1" x14ac:dyDescent="0.25">
      <c r="A4">
        <v>0</v>
      </c>
      <c r="B4">
        <v>51</v>
      </c>
      <c r="C4">
        <v>2.4</v>
      </c>
      <c r="D4">
        <v>2.1</v>
      </c>
      <c r="E4">
        <v>0</v>
      </c>
      <c r="F4">
        <v>0</v>
      </c>
    </row>
    <row r="5" spans="1:8" x14ac:dyDescent="0.25">
      <c r="A5">
        <v>51</v>
      </c>
      <c r="B5">
        <v>0</v>
      </c>
      <c r="C5">
        <v>1.8</v>
      </c>
      <c r="D5">
        <v>1.5</v>
      </c>
      <c r="E5">
        <v>0</v>
      </c>
      <c r="F5">
        <v>0</v>
      </c>
    </row>
    <row r="6" spans="1:8" x14ac:dyDescent="0.25">
      <c r="A6">
        <v>0</v>
      </c>
      <c r="B6">
        <v>77</v>
      </c>
      <c r="C6">
        <v>4.0999999999999996</v>
      </c>
      <c r="D6">
        <v>2.7</v>
      </c>
      <c r="E6">
        <v>0</v>
      </c>
      <c r="F6">
        <v>0</v>
      </c>
    </row>
    <row r="7" spans="1:8" x14ac:dyDescent="0.25">
      <c r="A7">
        <v>77</v>
      </c>
      <c r="B7">
        <v>0</v>
      </c>
      <c r="C7">
        <v>2.4</v>
      </c>
      <c r="D7">
        <v>1.9</v>
      </c>
      <c r="E7">
        <v>0</v>
      </c>
      <c r="F7">
        <v>0</v>
      </c>
    </row>
    <row r="8" spans="1:8" x14ac:dyDescent="0.25">
      <c r="A8">
        <v>0</v>
      </c>
      <c r="B8">
        <v>102</v>
      </c>
      <c r="C8">
        <v>4.7</v>
      </c>
      <c r="D8">
        <v>2.8</v>
      </c>
      <c r="E8">
        <v>0</v>
      </c>
      <c r="F8">
        <v>0</v>
      </c>
    </row>
    <row r="9" spans="1:8" x14ac:dyDescent="0.25">
      <c r="A9">
        <v>102</v>
      </c>
      <c r="B9">
        <v>0</v>
      </c>
      <c r="C9">
        <v>2.9</v>
      </c>
      <c r="D9">
        <v>2</v>
      </c>
      <c r="E9">
        <v>0</v>
      </c>
      <c r="F9">
        <v>0</v>
      </c>
    </row>
    <row r="10" spans="1:8" x14ac:dyDescent="0.25">
      <c r="A10">
        <v>0</v>
      </c>
      <c r="B10">
        <v>128</v>
      </c>
      <c r="C10">
        <v>5.2</v>
      </c>
      <c r="D10">
        <v>2.9</v>
      </c>
      <c r="E10">
        <v>0</v>
      </c>
      <c r="F10">
        <v>0</v>
      </c>
    </row>
    <row r="11" spans="1:8" x14ac:dyDescent="0.25">
      <c r="A11">
        <v>128</v>
      </c>
      <c r="B11">
        <v>0</v>
      </c>
      <c r="C11">
        <v>3.4</v>
      </c>
      <c r="D11">
        <v>2.1</v>
      </c>
      <c r="E11">
        <v>0</v>
      </c>
      <c r="F11">
        <v>0</v>
      </c>
    </row>
    <row r="12" spans="1:8" x14ac:dyDescent="0.25">
      <c r="A12">
        <v>0</v>
      </c>
      <c r="B12">
        <v>153</v>
      </c>
      <c r="C12">
        <v>4.5</v>
      </c>
      <c r="D12">
        <v>2.6</v>
      </c>
      <c r="E12">
        <v>0</v>
      </c>
      <c r="F12">
        <v>0</v>
      </c>
    </row>
    <row r="13" spans="1:8" x14ac:dyDescent="0.25">
      <c r="A13">
        <v>153</v>
      </c>
      <c r="B13">
        <v>0</v>
      </c>
      <c r="C13">
        <v>3.5</v>
      </c>
      <c r="D13">
        <v>2.2000000000000002</v>
      </c>
      <c r="E13">
        <v>0</v>
      </c>
      <c r="F13">
        <v>0</v>
      </c>
    </row>
    <row r="14" spans="1:8" x14ac:dyDescent="0.25">
      <c r="A14">
        <v>0</v>
      </c>
      <c r="B14">
        <v>179</v>
      </c>
      <c r="C14">
        <v>3.1</v>
      </c>
      <c r="D14">
        <v>2.4</v>
      </c>
      <c r="E14">
        <v>0</v>
      </c>
      <c r="F14">
        <v>0</v>
      </c>
    </row>
    <row r="15" spans="1:8" x14ac:dyDescent="0.25">
      <c r="A15">
        <v>179</v>
      </c>
      <c r="B15">
        <v>0</v>
      </c>
      <c r="C15">
        <v>3.8</v>
      </c>
      <c r="D15">
        <v>2.2000000000000002</v>
      </c>
      <c r="E15">
        <v>0</v>
      </c>
      <c r="F15">
        <v>0</v>
      </c>
    </row>
    <row r="16" spans="1:8" x14ac:dyDescent="0.25">
      <c r="A16">
        <v>0</v>
      </c>
      <c r="B16">
        <v>204</v>
      </c>
      <c r="C16">
        <v>4.8</v>
      </c>
      <c r="D16">
        <v>2.5</v>
      </c>
      <c r="E16">
        <v>0</v>
      </c>
      <c r="F16">
        <v>0</v>
      </c>
    </row>
    <row r="17" spans="1:6" x14ac:dyDescent="0.25">
      <c r="A17">
        <v>204</v>
      </c>
      <c r="B17">
        <v>0</v>
      </c>
      <c r="C17">
        <v>4.0999999999999996</v>
      </c>
      <c r="D17">
        <v>2.2999999999999998</v>
      </c>
      <c r="E17">
        <v>0</v>
      </c>
      <c r="F17">
        <v>0</v>
      </c>
    </row>
    <row r="18" spans="1:6" x14ac:dyDescent="0.25">
      <c r="A18">
        <v>0</v>
      </c>
      <c r="B18">
        <v>230</v>
      </c>
      <c r="C18">
        <v>5.5</v>
      </c>
      <c r="D18">
        <v>2.8</v>
      </c>
      <c r="E18">
        <v>0</v>
      </c>
      <c r="F18">
        <v>0</v>
      </c>
    </row>
    <row r="19" spans="1:6" x14ac:dyDescent="0.25">
      <c r="A19">
        <v>230</v>
      </c>
      <c r="B19">
        <v>0</v>
      </c>
      <c r="C19">
        <v>4.3</v>
      </c>
      <c r="D19">
        <v>2.4</v>
      </c>
      <c r="E19">
        <v>0</v>
      </c>
      <c r="F19">
        <v>0</v>
      </c>
    </row>
    <row r="20" spans="1:6" x14ac:dyDescent="0.25">
      <c r="A20">
        <v>0</v>
      </c>
      <c r="B20">
        <v>255</v>
      </c>
      <c r="C20">
        <v>5.9</v>
      </c>
      <c r="D20">
        <v>2.8</v>
      </c>
      <c r="E20">
        <v>0</v>
      </c>
      <c r="F20">
        <v>0</v>
      </c>
    </row>
    <row r="21" spans="1:6" x14ac:dyDescent="0.25">
      <c r="A21">
        <v>255</v>
      </c>
      <c r="B21">
        <v>0</v>
      </c>
      <c r="C21">
        <v>4.9000000000000004</v>
      </c>
      <c r="D21">
        <v>2.4</v>
      </c>
      <c r="E21">
        <v>0</v>
      </c>
      <c r="F21">
        <v>0</v>
      </c>
    </row>
    <row r="22" spans="1:6" x14ac:dyDescent="0.25">
      <c r="A22">
        <v>26</v>
      </c>
      <c r="B22">
        <v>51</v>
      </c>
      <c r="C22">
        <v>2.6</v>
      </c>
      <c r="D22">
        <v>2</v>
      </c>
      <c r="E22">
        <v>0</v>
      </c>
      <c r="F22">
        <v>0</v>
      </c>
    </row>
    <row r="23" spans="1:6" x14ac:dyDescent="0.25">
      <c r="A23">
        <v>51</v>
      </c>
      <c r="B23">
        <v>26</v>
      </c>
      <c r="C23">
        <v>1.7</v>
      </c>
      <c r="D23">
        <v>1.5</v>
      </c>
      <c r="E23">
        <v>0</v>
      </c>
      <c r="F23">
        <v>0</v>
      </c>
    </row>
    <row r="24" spans="1:6" x14ac:dyDescent="0.25">
      <c r="A24">
        <v>26</v>
      </c>
      <c r="B24">
        <v>77</v>
      </c>
      <c r="C24">
        <v>3.8</v>
      </c>
      <c r="D24">
        <v>2.7</v>
      </c>
      <c r="E24">
        <v>0</v>
      </c>
      <c r="F24">
        <v>0</v>
      </c>
    </row>
    <row r="25" spans="1:6" x14ac:dyDescent="0.25">
      <c r="A25">
        <v>77</v>
      </c>
      <c r="B25">
        <v>26</v>
      </c>
      <c r="C25">
        <v>2.1</v>
      </c>
      <c r="D25">
        <v>1.8</v>
      </c>
      <c r="E25">
        <v>0</v>
      </c>
      <c r="F25">
        <v>0</v>
      </c>
    </row>
    <row r="26" spans="1:6" x14ac:dyDescent="0.25">
      <c r="A26">
        <v>26</v>
      </c>
      <c r="B26">
        <v>102</v>
      </c>
      <c r="C26">
        <v>4.7</v>
      </c>
      <c r="D26">
        <v>2.9</v>
      </c>
      <c r="E26">
        <v>0</v>
      </c>
      <c r="F26">
        <v>0</v>
      </c>
    </row>
    <row r="27" spans="1:6" x14ac:dyDescent="0.25">
      <c r="A27">
        <v>102</v>
      </c>
      <c r="B27">
        <v>26</v>
      </c>
      <c r="C27">
        <v>2.6</v>
      </c>
      <c r="D27">
        <v>2.1</v>
      </c>
      <c r="E27">
        <v>0</v>
      </c>
      <c r="F27">
        <v>0</v>
      </c>
    </row>
    <row r="28" spans="1:6" x14ac:dyDescent="0.25">
      <c r="A28">
        <v>26</v>
      </c>
      <c r="B28">
        <v>128</v>
      </c>
      <c r="C28">
        <v>4.5999999999999996</v>
      </c>
      <c r="D28">
        <v>2.7</v>
      </c>
      <c r="E28">
        <v>0</v>
      </c>
      <c r="F28">
        <v>0</v>
      </c>
    </row>
    <row r="29" spans="1:6" x14ac:dyDescent="0.25">
      <c r="A29">
        <v>128</v>
      </c>
      <c r="B29">
        <v>26</v>
      </c>
      <c r="C29">
        <v>2.9</v>
      </c>
      <c r="D29">
        <v>2.2000000000000002</v>
      </c>
      <c r="E29">
        <v>0</v>
      </c>
      <c r="F29">
        <v>0</v>
      </c>
    </row>
    <row r="30" spans="1:6" x14ac:dyDescent="0.25">
      <c r="A30">
        <v>26</v>
      </c>
      <c r="B30">
        <v>153</v>
      </c>
      <c r="C30">
        <v>5</v>
      </c>
      <c r="D30">
        <v>2.7</v>
      </c>
      <c r="E30">
        <v>0</v>
      </c>
      <c r="F30">
        <v>0</v>
      </c>
    </row>
    <row r="31" spans="1:6" x14ac:dyDescent="0.25">
      <c r="A31">
        <v>153</v>
      </c>
      <c r="B31">
        <v>26</v>
      </c>
      <c r="C31">
        <v>3.8</v>
      </c>
      <c r="D31">
        <v>2.2999999999999998</v>
      </c>
      <c r="E31">
        <v>0</v>
      </c>
      <c r="F31">
        <v>0</v>
      </c>
    </row>
    <row r="32" spans="1:6" x14ac:dyDescent="0.25">
      <c r="A32">
        <v>26</v>
      </c>
      <c r="B32">
        <v>179</v>
      </c>
      <c r="C32">
        <v>3</v>
      </c>
      <c r="D32">
        <v>2.5</v>
      </c>
      <c r="E32">
        <v>0</v>
      </c>
      <c r="F32">
        <v>0</v>
      </c>
    </row>
    <row r="33" spans="1:6" x14ac:dyDescent="0.25">
      <c r="A33">
        <v>179</v>
      </c>
      <c r="B33">
        <v>26</v>
      </c>
      <c r="C33">
        <v>4.4000000000000004</v>
      </c>
      <c r="D33">
        <v>2.4</v>
      </c>
      <c r="E33">
        <v>0</v>
      </c>
      <c r="F33">
        <v>0</v>
      </c>
    </row>
    <row r="34" spans="1:6" x14ac:dyDescent="0.25">
      <c r="A34">
        <v>26</v>
      </c>
      <c r="B34">
        <v>204</v>
      </c>
      <c r="C34">
        <v>4.9000000000000004</v>
      </c>
      <c r="D34">
        <v>2.6</v>
      </c>
      <c r="E34">
        <v>0</v>
      </c>
      <c r="F34">
        <v>0</v>
      </c>
    </row>
    <row r="35" spans="1:6" x14ac:dyDescent="0.25">
      <c r="A35">
        <v>204</v>
      </c>
      <c r="B35">
        <v>26</v>
      </c>
      <c r="C35">
        <v>5</v>
      </c>
      <c r="D35">
        <v>2.4</v>
      </c>
      <c r="E35">
        <v>0</v>
      </c>
      <c r="F35">
        <v>0</v>
      </c>
    </row>
    <row r="36" spans="1:6" x14ac:dyDescent="0.25">
      <c r="A36">
        <v>26</v>
      </c>
      <c r="B36">
        <v>230</v>
      </c>
      <c r="C36">
        <v>5.2</v>
      </c>
      <c r="D36">
        <v>2.7</v>
      </c>
      <c r="E36">
        <v>0</v>
      </c>
      <c r="F36">
        <v>0</v>
      </c>
    </row>
    <row r="37" spans="1:6" x14ac:dyDescent="0.25">
      <c r="A37">
        <v>230</v>
      </c>
      <c r="B37">
        <v>26</v>
      </c>
      <c r="C37">
        <v>5.3</v>
      </c>
      <c r="D37">
        <v>2.4</v>
      </c>
      <c r="E37">
        <v>0</v>
      </c>
      <c r="F37">
        <v>0</v>
      </c>
    </row>
    <row r="38" spans="1:6" x14ac:dyDescent="0.25">
      <c r="A38">
        <v>26</v>
      </c>
      <c r="B38">
        <v>255</v>
      </c>
      <c r="C38">
        <v>5.7</v>
      </c>
      <c r="D38">
        <v>2.7</v>
      </c>
      <c r="E38">
        <v>0</v>
      </c>
      <c r="F38">
        <v>0</v>
      </c>
    </row>
    <row r="39" spans="1:6" x14ac:dyDescent="0.25">
      <c r="A39">
        <v>255</v>
      </c>
      <c r="B39">
        <v>26</v>
      </c>
      <c r="C39">
        <v>5.7</v>
      </c>
      <c r="D39">
        <v>2.5</v>
      </c>
      <c r="E39">
        <v>0</v>
      </c>
      <c r="F39">
        <v>0</v>
      </c>
    </row>
    <row r="40" spans="1:6" x14ac:dyDescent="0.25">
      <c r="A40">
        <v>51</v>
      </c>
      <c r="B40">
        <v>77</v>
      </c>
      <c r="C40">
        <v>3.2</v>
      </c>
      <c r="D40">
        <v>2.2999999999999998</v>
      </c>
      <c r="E40">
        <v>0</v>
      </c>
      <c r="F40">
        <v>0</v>
      </c>
    </row>
    <row r="41" spans="1:6" x14ac:dyDescent="0.25">
      <c r="A41">
        <v>77</v>
      </c>
      <c r="B41">
        <v>51</v>
      </c>
      <c r="C41">
        <v>4.7</v>
      </c>
      <c r="D41">
        <v>1.4</v>
      </c>
      <c r="E41">
        <v>0</v>
      </c>
      <c r="F41">
        <v>13.3</v>
      </c>
    </row>
    <row r="42" spans="1:6" x14ac:dyDescent="0.25">
      <c r="A42">
        <v>51</v>
      </c>
      <c r="B42">
        <v>102</v>
      </c>
      <c r="C42">
        <v>4</v>
      </c>
      <c r="D42">
        <v>2.6</v>
      </c>
      <c r="E42">
        <v>0</v>
      </c>
      <c r="F42">
        <v>0</v>
      </c>
    </row>
    <row r="43" spans="1:6" x14ac:dyDescent="0.25">
      <c r="A43">
        <v>102</v>
      </c>
      <c r="B43">
        <v>51</v>
      </c>
      <c r="C43">
        <v>5.2</v>
      </c>
      <c r="D43">
        <v>1.5</v>
      </c>
      <c r="E43">
        <v>0</v>
      </c>
      <c r="F43">
        <v>24.3</v>
      </c>
    </row>
    <row r="44" spans="1:6" x14ac:dyDescent="0.25">
      <c r="A44">
        <v>51</v>
      </c>
      <c r="B44">
        <v>128</v>
      </c>
      <c r="C44">
        <v>2.9</v>
      </c>
      <c r="D44">
        <v>2.5</v>
      </c>
      <c r="E44">
        <v>0</v>
      </c>
      <c r="F44">
        <v>0</v>
      </c>
    </row>
    <row r="45" spans="1:6" x14ac:dyDescent="0.25">
      <c r="A45">
        <v>128</v>
      </c>
      <c r="B45">
        <v>51</v>
      </c>
      <c r="C45">
        <v>5.3</v>
      </c>
      <c r="D45">
        <v>1.8</v>
      </c>
      <c r="E45">
        <v>0</v>
      </c>
      <c r="F45">
        <v>20.8</v>
      </c>
    </row>
    <row r="46" spans="1:6" x14ac:dyDescent="0.25">
      <c r="A46">
        <v>51</v>
      </c>
      <c r="B46">
        <v>153</v>
      </c>
      <c r="C46">
        <v>4.3</v>
      </c>
      <c r="D46">
        <v>2.6</v>
      </c>
      <c r="E46">
        <v>0</v>
      </c>
      <c r="F46">
        <v>0</v>
      </c>
    </row>
    <row r="47" spans="1:6" x14ac:dyDescent="0.25">
      <c r="A47">
        <v>153</v>
      </c>
      <c r="B47">
        <v>51</v>
      </c>
      <c r="C47">
        <v>5</v>
      </c>
      <c r="D47">
        <v>2</v>
      </c>
      <c r="E47">
        <v>0</v>
      </c>
      <c r="F47">
        <v>15.3</v>
      </c>
    </row>
    <row r="48" spans="1:6" x14ac:dyDescent="0.25">
      <c r="A48">
        <v>51</v>
      </c>
      <c r="B48">
        <v>179</v>
      </c>
      <c r="C48">
        <v>4.7</v>
      </c>
      <c r="D48">
        <v>2.4</v>
      </c>
      <c r="E48">
        <v>0</v>
      </c>
      <c r="F48">
        <v>0.6</v>
      </c>
    </row>
    <row r="49" spans="1:6" x14ac:dyDescent="0.25">
      <c r="A49">
        <v>179</v>
      </c>
      <c r="B49">
        <v>51</v>
      </c>
      <c r="C49">
        <v>4.5</v>
      </c>
      <c r="D49">
        <v>2.2000000000000002</v>
      </c>
      <c r="E49">
        <v>0</v>
      </c>
      <c r="F49">
        <v>7.8</v>
      </c>
    </row>
    <row r="50" spans="1:6" x14ac:dyDescent="0.25">
      <c r="A50">
        <v>51</v>
      </c>
      <c r="B50">
        <v>204</v>
      </c>
      <c r="C50">
        <v>4.2</v>
      </c>
      <c r="D50">
        <v>2.5</v>
      </c>
      <c r="E50">
        <v>0</v>
      </c>
      <c r="F50">
        <v>0</v>
      </c>
    </row>
    <row r="51" spans="1:6" x14ac:dyDescent="0.25">
      <c r="A51">
        <v>204</v>
      </c>
      <c r="B51">
        <v>51</v>
      </c>
      <c r="C51">
        <v>3.1</v>
      </c>
      <c r="D51">
        <v>2.2999999999999998</v>
      </c>
      <c r="E51">
        <v>0</v>
      </c>
      <c r="F51">
        <v>0</v>
      </c>
    </row>
    <row r="52" spans="1:6" x14ac:dyDescent="0.25">
      <c r="A52">
        <v>51</v>
      </c>
      <c r="B52">
        <v>230</v>
      </c>
      <c r="C52">
        <v>4.8</v>
      </c>
      <c r="D52">
        <v>2.6</v>
      </c>
      <c r="E52">
        <v>0</v>
      </c>
      <c r="F52">
        <v>0</v>
      </c>
    </row>
    <row r="53" spans="1:6" x14ac:dyDescent="0.25">
      <c r="A53">
        <v>230</v>
      </c>
      <c r="B53">
        <v>51</v>
      </c>
      <c r="C53">
        <v>4.2</v>
      </c>
      <c r="D53">
        <v>2.4</v>
      </c>
      <c r="E53">
        <v>0</v>
      </c>
      <c r="F53">
        <v>0</v>
      </c>
    </row>
    <row r="54" spans="1:6" x14ac:dyDescent="0.25">
      <c r="A54">
        <v>51</v>
      </c>
      <c r="B54">
        <v>255</v>
      </c>
      <c r="C54">
        <v>5.7</v>
      </c>
      <c r="D54">
        <v>2.7</v>
      </c>
      <c r="E54">
        <v>0</v>
      </c>
      <c r="F54">
        <v>0</v>
      </c>
    </row>
    <row r="55" spans="1:6" x14ac:dyDescent="0.25">
      <c r="A55">
        <v>255</v>
      </c>
      <c r="B55">
        <v>51</v>
      </c>
      <c r="C55">
        <v>5.4</v>
      </c>
      <c r="D55">
        <v>2.5</v>
      </c>
      <c r="E55">
        <v>0</v>
      </c>
      <c r="F55">
        <v>0</v>
      </c>
    </row>
    <row r="56" spans="1:6" x14ac:dyDescent="0.25">
      <c r="A56">
        <v>77</v>
      </c>
      <c r="B56">
        <v>102</v>
      </c>
      <c r="C56">
        <v>2.7</v>
      </c>
      <c r="D56">
        <v>2.1</v>
      </c>
      <c r="E56">
        <v>0</v>
      </c>
      <c r="F56">
        <v>0</v>
      </c>
    </row>
    <row r="57" spans="1:6" x14ac:dyDescent="0.25">
      <c r="A57">
        <v>102</v>
      </c>
      <c r="B57">
        <v>77</v>
      </c>
      <c r="C57">
        <v>4.8</v>
      </c>
      <c r="D57">
        <v>1.6</v>
      </c>
      <c r="E57">
        <v>0</v>
      </c>
      <c r="F57">
        <v>6.5</v>
      </c>
    </row>
    <row r="58" spans="1:6" x14ac:dyDescent="0.25">
      <c r="A58">
        <v>77</v>
      </c>
      <c r="B58">
        <v>128</v>
      </c>
      <c r="C58">
        <v>4.4000000000000004</v>
      </c>
      <c r="D58">
        <v>2.2999999999999998</v>
      </c>
      <c r="E58">
        <v>0</v>
      </c>
      <c r="F58">
        <v>0.8</v>
      </c>
    </row>
    <row r="59" spans="1:6" x14ac:dyDescent="0.25">
      <c r="A59">
        <v>128</v>
      </c>
      <c r="B59">
        <v>77</v>
      </c>
      <c r="C59">
        <v>5.8</v>
      </c>
      <c r="D59">
        <v>1.6</v>
      </c>
      <c r="E59">
        <v>0</v>
      </c>
      <c r="F59">
        <v>14.5</v>
      </c>
    </row>
    <row r="60" spans="1:6" x14ac:dyDescent="0.25">
      <c r="A60">
        <v>77</v>
      </c>
      <c r="B60">
        <v>153</v>
      </c>
      <c r="C60">
        <v>2.8</v>
      </c>
      <c r="D60">
        <v>2.4</v>
      </c>
      <c r="E60">
        <v>0</v>
      </c>
      <c r="F60">
        <v>0</v>
      </c>
    </row>
    <row r="61" spans="1:6" x14ac:dyDescent="0.25">
      <c r="A61">
        <v>153</v>
      </c>
      <c r="B61">
        <v>77</v>
      </c>
      <c r="C61">
        <v>7</v>
      </c>
      <c r="D61">
        <v>1.6</v>
      </c>
      <c r="E61">
        <v>0</v>
      </c>
      <c r="F61">
        <v>24.2</v>
      </c>
    </row>
    <row r="62" spans="1:6" x14ac:dyDescent="0.25">
      <c r="A62">
        <v>77</v>
      </c>
      <c r="B62">
        <v>179</v>
      </c>
      <c r="C62">
        <v>4.7</v>
      </c>
      <c r="D62">
        <v>2.4</v>
      </c>
      <c r="E62">
        <v>0</v>
      </c>
      <c r="F62">
        <v>0.6</v>
      </c>
    </row>
    <row r="63" spans="1:6" x14ac:dyDescent="0.25">
      <c r="A63">
        <v>179</v>
      </c>
      <c r="B63">
        <v>77</v>
      </c>
      <c r="C63">
        <v>6.7</v>
      </c>
      <c r="D63">
        <v>1.9</v>
      </c>
      <c r="E63">
        <v>0</v>
      </c>
      <c r="F63">
        <v>19.5</v>
      </c>
    </row>
    <row r="64" spans="1:6" x14ac:dyDescent="0.25">
      <c r="A64">
        <v>77</v>
      </c>
      <c r="B64">
        <v>204</v>
      </c>
      <c r="C64">
        <v>3.7</v>
      </c>
      <c r="D64">
        <v>2.5</v>
      </c>
      <c r="E64">
        <v>0</v>
      </c>
      <c r="F64">
        <v>0</v>
      </c>
    </row>
    <row r="65" spans="1:6" x14ac:dyDescent="0.25">
      <c r="A65">
        <v>204</v>
      </c>
      <c r="B65">
        <v>77</v>
      </c>
      <c r="C65">
        <v>6.3</v>
      </c>
      <c r="D65">
        <v>2.1</v>
      </c>
      <c r="E65">
        <v>0</v>
      </c>
      <c r="F65">
        <v>14</v>
      </c>
    </row>
    <row r="66" spans="1:6" x14ac:dyDescent="0.25">
      <c r="A66">
        <v>77</v>
      </c>
      <c r="B66">
        <v>230</v>
      </c>
      <c r="C66">
        <v>5.4</v>
      </c>
      <c r="D66">
        <v>2.7</v>
      </c>
      <c r="E66">
        <v>0</v>
      </c>
      <c r="F66">
        <v>0</v>
      </c>
    </row>
    <row r="67" spans="1:6" x14ac:dyDescent="0.25">
      <c r="A67">
        <v>230</v>
      </c>
      <c r="B67">
        <v>77</v>
      </c>
      <c r="C67">
        <v>5.4</v>
      </c>
      <c r="D67">
        <v>2.2999999999999998</v>
      </c>
      <c r="E67">
        <v>0</v>
      </c>
      <c r="F67">
        <v>6.5</v>
      </c>
    </row>
    <row r="68" spans="1:6" x14ac:dyDescent="0.25">
      <c r="A68">
        <v>77</v>
      </c>
      <c r="B68">
        <v>255</v>
      </c>
      <c r="C68">
        <v>5.6</v>
      </c>
      <c r="D68">
        <v>2.6</v>
      </c>
      <c r="E68">
        <v>0</v>
      </c>
      <c r="F68">
        <v>0</v>
      </c>
    </row>
    <row r="69" spans="1:6" x14ac:dyDescent="0.25">
      <c r="A69">
        <v>255</v>
      </c>
      <c r="B69">
        <v>77</v>
      </c>
      <c r="C69">
        <v>3.7</v>
      </c>
      <c r="D69">
        <v>2.4</v>
      </c>
      <c r="E69">
        <v>0</v>
      </c>
      <c r="F69">
        <v>0</v>
      </c>
    </row>
    <row r="70" spans="1:6" x14ac:dyDescent="0.25">
      <c r="A70">
        <v>102</v>
      </c>
      <c r="B70">
        <v>128</v>
      </c>
      <c r="C70">
        <v>4.5</v>
      </c>
      <c r="D70">
        <v>2.1</v>
      </c>
      <c r="E70">
        <v>0</v>
      </c>
      <c r="F70">
        <v>0.8</v>
      </c>
    </row>
    <row r="71" spans="1:6" x14ac:dyDescent="0.25">
      <c r="A71">
        <v>128</v>
      </c>
      <c r="B71">
        <v>102</v>
      </c>
      <c r="C71">
        <v>4.9000000000000004</v>
      </c>
      <c r="D71">
        <v>1.9</v>
      </c>
      <c r="E71">
        <v>0</v>
      </c>
      <c r="F71">
        <v>3.9</v>
      </c>
    </row>
    <row r="72" spans="1:6" x14ac:dyDescent="0.25">
      <c r="A72">
        <v>102</v>
      </c>
      <c r="B72">
        <v>153</v>
      </c>
      <c r="C72">
        <v>5.4</v>
      </c>
      <c r="D72">
        <v>2.2000000000000002</v>
      </c>
      <c r="E72">
        <v>0</v>
      </c>
      <c r="F72">
        <v>1.3</v>
      </c>
    </row>
    <row r="73" spans="1:6" x14ac:dyDescent="0.25">
      <c r="A73">
        <v>153</v>
      </c>
      <c r="B73">
        <v>102</v>
      </c>
      <c r="C73">
        <v>7</v>
      </c>
      <c r="D73">
        <v>1.7</v>
      </c>
      <c r="E73">
        <v>0</v>
      </c>
      <c r="F73">
        <v>8.6</v>
      </c>
    </row>
    <row r="74" spans="1:6" x14ac:dyDescent="0.25">
      <c r="A74">
        <v>102</v>
      </c>
      <c r="B74">
        <v>179</v>
      </c>
      <c r="C74">
        <v>5.6</v>
      </c>
      <c r="D74">
        <v>2.2000000000000002</v>
      </c>
      <c r="E74">
        <v>0</v>
      </c>
      <c r="F74">
        <v>1.1000000000000001</v>
      </c>
    </row>
    <row r="75" spans="1:6" x14ac:dyDescent="0.25">
      <c r="A75">
        <v>179</v>
      </c>
      <c r="B75">
        <v>102</v>
      </c>
      <c r="C75">
        <v>7.4</v>
      </c>
      <c r="D75">
        <v>1.6</v>
      </c>
      <c r="E75">
        <v>0</v>
      </c>
      <c r="F75">
        <v>19.600000000000001</v>
      </c>
    </row>
    <row r="76" spans="1:6" x14ac:dyDescent="0.25">
      <c r="A76">
        <v>102</v>
      </c>
      <c r="B76">
        <v>204</v>
      </c>
      <c r="C76">
        <v>4.3</v>
      </c>
      <c r="D76">
        <v>2.5</v>
      </c>
      <c r="E76">
        <v>0</v>
      </c>
      <c r="F76">
        <v>0</v>
      </c>
    </row>
    <row r="77" spans="1:6" x14ac:dyDescent="0.25">
      <c r="A77">
        <v>204</v>
      </c>
      <c r="B77">
        <v>102</v>
      </c>
      <c r="C77">
        <v>7.6</v>
      </c>
      <c r="D77">
        <v>1.7</v>
      </c>
      <c r="E77">
        <v>0</v>
      </c>
      <c r="F77">
        <v>19.399999999999999</v>
      </c>
    </row>
    <row r="78" spans="1:6" x14ac:dyDescent="0.25">
      <c r="A78">
        <v>102</v>
      </c>
      <c r="B78">
        <v>230</v>
      </c>
      <c r="C78">
        <v>4.2</v>
      </c>
      <c r="D78">
        <v>2.6</v>
      </c>
      <c r="E78">
        <v>0</v>
      </c>
      <c r="F78">
        <v>0</v>
      </c>
    </row>
    <row r="79" spans="1:6" x14ac:dyDescent="0.25">
      <c r="A79">
        <v>230</v>
      </c>
      <c r="B79">
        <v>102</v>
      </c>
      <c r="C79">
        <v>7.3</v>
      </c>
      <c r="D79">
        <v>2</v>
      </c>
      <c r="E79">
        <v>0</v>
      </c>
      <c r="F79">
        <v>14.5</v>
      </c>
    </row>
    <row r="80" spans="1:6" x14ac:dyDescent="0.25">
      <c r="A80">
        <v>102</v>
      </c>
      <c r="B80">
        <v>255</v>
      </c>
      <c r="C80">
        <v>5.7</v>
      </c>
      <c r="D80">
        <v>2.6</v>
      </c>
      <c r="E80">
        <v>0</v>
      </c>
      <c r="F80">
        <v>0</v>
      </c>
    </row>
    <row r="81" spans="1:6" x14ac:dyDescent="0.25">
      <c r="A81">
        <v>255</v>
      </c>
      <c r="B81">
        <v>102</v>
      </c>
      <c r="C81">
        <v>6.5</v>
      </c>
      <c r="D81">
        <v>2.2000000000000002</v>
      </c>
      <c r="E81">
        <v>0</v>
      </c>
      <c r="F81">
        <v>7.4</v>
      </c>
    </row>
    <row r="82" spans="1:6" x14ac:dyDescent="0.25">
      <c r="A82">
        <v>128</v>
      </c>
      <c r="B82">
        <v>153</v>
      </c>
      <c r="C82">
        <v>5.3</v>
      </c>
      <c r="D82">
        <v>2</v>
      </c>
      <c r="E82">
        <v>0</v>
      </c>
      <c r="F82">
        <v>1.3</v>
      </c>
    </row>
    <row r="83" spans="1:6" x14ac:dyDescent="0.25">
      <c r="A83">
        <v>153</v>
      </c>
      <c r="B83">
        <v>128</v>
      </c>
      <c r="C83">
        <v>5.2</v>
      </c>
      <c r="D83">
        <v>1.8</v>
      </c>
      <c r="E83">
        <v>0</v>
      </c>
      <c r="F83">
        <v>3.1</v>
      </c>
    </row>
    <row r="84" spans="1:6" x14ac:dyDescent="0.25">
      <c r="A84">
        <v>128</v>
      </c>
      <c r="B84">
        <v>179</v>
      </c>
      <c r="C84">
        <v>5.8</v>
      </c>
      <c r="D84">
        <v>2</v>
      </c>
      <c r="E84">
        <v>0</v>
      </c>
      <c r="F84">
        <v>1.7</v>
      </c>
    </row>
    <row r="85" spans="1:6" x14ac:dyDescent="0.25">
      <c r="A85">
        <v>179</v>
      </c>
      <c r="B85">
        <v>128</v>
      </c>
      <c r="C85">
        <v>7.2</v>
      </c>
      <c r="D85">
        <v>1.7</v>
      </c>
      <c r="E85">
        <v>0</v>
      </c>
      <c r="F85">
        <v>7.2</v>
      </c>
    </row>
    <row r="86" spans="1:6" x14ac:dyDescent="0.25">
      <c r="A86">
        <v>128</v>
      </c>
      <c r="B86">
        <v>204</v>
      </c>
      <c r="C86">
        <v>3.6</v>
      </c>
      <c r="D86">
        <v>2.4</v>
      </c>
      <c r="E86">
        <v>0</v>
      </c>
      <c r="F86">
        <v>0</v>
      </c>
    </row>
    <row r="87" spans="1:6" x14ac:dyDescent="0.25">
      <c r="A87">
        <v>204</v>
      </c>
      <c r="B87">
        <v>128</v>
      </c>
      <c r="C87">
        <v>7.7</v>
      </c>
      <c r="D87">
        <v>1.7</v>
      </c>
      <c r="E87">
        <v>0</v>
      </c>
      <c r="F87">
        <v>12.5</v>
      </c>
    </row>
    <row r="88" spans="1:6" x14ac:dyDescent="0.25">
      <c r="A88">
        <v>128</v>
      </c>
      <c r="B88">
        <v>230</v>
      </c>
      <c r="C88">
        <v>3.5</v>
      </c>
      <c r="D88">
        <v>2.5</v>
      </c>
      <c r="E88">
        <v>0</v>
      </c>
      <c r="F88">
        <v>0</v>
      </c>
    </row>
    <row r="89" spans="1:6" x14ac:dyDescent="0.25">
      <c r="A89">
        <v>230</v>
      </c>
      <c r="B89">
        <v>128</v>
      </c>
      <c r="C89">
        <v>8.1999999999999993</v>
      </c>
      <c r="D89">
        <v>1.7</v>
      </c>
      <c r="E89">
        <v>0</v>
      </c>
      <c r="F89">
        <v>17.7</v>
      </c>
    </row>
    <row r="90" spans="1:6" x14ac:dyDescent="0.25">
      <c r="A90">
        <v>128</v>
      </c>
      <c r="B90">
        <v>255</v>
      </c>
      <c r="C90">
        <v>5.0999999999999996</v>
      </c>
      <c r="D90">
        <v>2.5</v>
      </c>
      <c r="E90">
        <v>0</v>
      </c>
      <c r="F90">
        <v>0</v>
      </c>
    </row>
    <row r="91" spans="1:6" x14ac:dyDescent="0.25">
      <c r="A91">
        <v>255</v>
      </c>
      <c r="B91">
        <v>128</v>
      </c>
      <c r="C91">
        <v>7.6</v>
      </c>
      <c r="D91">
        <v>1.9</v>
      </c>
      <c r="E91">
        <v>0</v>
      </c>
      <c r="F91">
        <v>14.2</v>
      </c>
    </row>
    <row r="92" spans="1:6" x14ac:dyDescent="0.25">
      <c r="A92">
        <v>153</v>
      </c>
      <c r="B92">
        <v>179</v>
      </c>
      <c r="C92">
        <v>2.6</v>
      </c>
      <c r="D92">
        <v>2.2000000000000002</v>
      </c>
      <c r="E92">
        <v>0</v>
      </c>
      <c r="F92">
        <v>0</v>
      </c>
    </row>
    <row r="93" spans="1:6" x14ac:dyDescent="0.25">
      <c r="A93">
        <v>179</v>
      </c>
      <c r="B93">
        <v>153</v>
      </c>
      <c r="C93">
        <v>5.2</v>
      </c>
      <c r="D93">
        <v>1.9</v>
      </c>
      <c r="E93">
        <v>0</v>
      </c>
      <c r="F93">
        <v>2</v>
      </c>
    </row>
    <row r="94" spans="1:6" x14ac:dyDescent="0.25">
      <c r="A94">
        <v>153</v>
      </c>
      <c r="B94">
        <v>204</v>
      </c>
      <c r="C94">
        <v>2.8</v>
      </c>
      <c r="D94">
        <v>2.2999999999999998</v>
      </c>
      <c r="E94">
        <v>0</v>
      </c>
      <c r="F94">
        <v>0</v>
      </c>
    </row>
    <row r="95" spans="1:6" x14ac:dyDescent="0.25">
      <c r="A95">
        <v>204</v>
      </c>
      <c r="B95">
        <v>153</v>
      </c>
      <c r="C95">
        <v>7.1</v>
      </c>
      <c r="D95">
        <v>1.7</v>
      </c>
      <c r="E95">
        <v>0</v>
      </c>
      <c r="F95">
        <v>6.5</v>
      </c>
    </row>
    <row r="96" spans="1:6" x14ac:dyDescent="0.25">
      <c r="A96">
        <v>153</v>
      </c>
      <c r="B96">
        <v>230</v>
      </c>
      <c r="C96">
        <v>4.5</v>
      </c>
      <c r="D96">
        <v>2.2999999999999998</v>
      </c>
      <c r="E96">
        <v>0</v>
      </c>
      <c r="F96">
        <v>0</v>
      </c>
    </row>
    <row r="97" spans="1:6" x14ac:dyDescent="0.25">
      <c r="A97">
        <v>230</v>
      </c>
      <c r="B97">
        <v>153</v>
      </c>
      <c r="C97">
        <v>7.8</v>
      </c>
      <c r="D97">
        <v>1.6</v>
      </c>
      <c r="E97">
        <v>0</v>
      </c>
      <c r="F97">
        <v>11.2</v>
      </c>
    </row>
    <row r="98" spans="1:6" x14ac:dyDescent="0.25">
      <c r="A98">
        <v>153</v>
      </c>
      <c r="B98">
        <v>255</v>
      </c>
      <c r="C98">
        <v>4.7</v>
      </c>
      <c r="D98">
        <v>2.4</v>
      </c>
      <c r="E98">
        <v>0</v>
      </c>
      <c r="F98">
        <v>0</v>
      </c>
    </row>
    <row r="99" spans="1:6" x14ac:dyDescent="0.25">
      <c r="A99">
        <v>255</v>
      </c>
      <c r="B99">
        <v>153</v>
      </c>
      <c r="C99">
        <v>7.8</v>
      </c>
      <c r="D99">
        <v>1.7</v>
      </c>
      <c r="E99">
        <v>0</v>
      </c>
      <c r="F99">
        <v>12.7</v>
      </c>
    </row>
    <row r="100" spans="1:6" x14ac:dyDescent="0.25">
      <c r="A100">
        <v>179</v>
      </c>
      <c r="B100">
        <v>204</v>
      </c>
      <c r="C100">
        <v>2.6</v>
      </c>
      <c r="D100">
        <v>2.1</v>
      </c>
      <c r="E100">
        <v>0</v>
      </c>
      <c r="F100">
        <v>0</v>
      </c>
    </row>
    <row r="101" spans="1:6" x14ac:dyDescent="0.25">
      <c r="A101">
        <v>204</v>
      </c>
      <c r="B101">
        <v>179</v>
      </c>
      <c r="C101">
        <v>6.4</v>
      </c>
      <c r="D101">
        <v>1.7</v>
      </c>
      <c r="E101">
        <v>0</v>
      </c>
      <c r="F101">
        <v>2.2000000000000002</v>
      </c>
    </row>
    <row r="102" spans="1:6" x14ac:dyDescent="0.25">
      <c r="A102">
        <v>179</v>
      </c>
      <c r="B102">
        <v>230</v>
      </c>
      <c r="C102">
        <v>5.0999999999999996</v>
      </c>
      <c r="D102">
        <v>2</v>
      </c>
      <c r="E102">
        <v>0</v>
      </c>
      <c r="F102">
        <v>0.4</v>
      </c>
    </row>
    <row r="103" spans="1:6" x14ac:dyDescent="0.25">
      <c r="A103">
        <v>230</v>
      </c>
      <c r="B103">
        <v>179</v>
      </c>
      <c r="C103">
        <v>7.1</v>
      </c>
      <c r="D103">
        <v>1.6</v>
      </c>
      <c r="E103">
        <v>0</v>
      </c>
      <c r="F103">
        <v>5.6</v>
      </c>
    </row>
    <row r="104" spans="1:6" x14ac:dyDescent="0.25">
      <c r="A104">
        <v>179</v>
      </c>
      <c r="B104">
        <v>255</v>
      </c>
      <c r="C104">
        <v>4.5</v>
      </c>
      <c r="D104">
        <v>2.2999999999999998</v>
      </c>
      <c r="E104">
        <v>0</v>
      </c>
      <c r="F104">
        <v>0</v>
      </c>
    </row>
    <row r="105" spans="1:6" x14ac:dyDescent="0.25">
      <c r="A105">
        <v>255</v>
      </c>
      <c r="B105">
        <v>179</v>
      </c>
      <c r="C105">
        <v>7.3</v>
      </c>
      <c r="D105">
        <v>1.7</v>
      </c>
      <c r="E105">
        <v>0</v>
      </c>
      <c r="F105">
        <v>8.1999999999999993</v>
      </c>
    </row>
    <row r="106" spans="1:6" x14ac:dyDescent="0.25">
      <c r="A106">
        <v>204</v>
      </c>
      <c r="B106">
        <v>230</v>
      </c>
      <c r="C106">
        <v>4.8</v>
      </c>
      <c r="D106">
        <v>2</v>
      </c>
      <c r="E106">
        <v>0</v>
      </c>
      <c r="F106">
        <v>0.4</v>
      </c>
    </row>
    <row r="107" spans="1:6" x14ac:dyDescent="0.25">
      <c r="A107">
        <v>230</v>
      </c>
      <c r="B107">
        <v>204</v>
      </c>
      <c r="C107">
        <v>6.3</v>
      </c>
      <c r="D107">
        <v>1.7</v>
      </c>
      <c r="E107">
        <v>0</v>
      </c>
      <c r="F107">
        <v>1.5</v>
      </c>
    </row>
    <row r="108" spans="1:6" x14ac:dyDescent="0.25">
      <c r="A108">
        <v>204</v>
      </c>
      <c r="B108">
        <v>255</v>
      </c>
      <c r="C108">
        <v>3.3</v>
      </c>
      <c r="D108">
        <v>2.2000000000000002</v>
      </c>
      <c r="E108">
        <v>0</v>
      </c>
      <c r="F108">
        <v>0</v>
      </c>
    </row>
    <row r="109" spans="1:6" x14ac:dyDescent="0.25">
      <c r="A109">
        <v>255</v>
      </c>
      <c r="B109">
        <v>204</v>
      </c>
      <c r="C109">
        <v>6.3</v>
      </c>
      <c r="D109">
        <v>1.9</v>
      </c>
      <c r="E109">
        <v>0</v>
      </c>
      <c r="F109">
        <v>2.4</v>
      </c>
    </row>
    <row r="110" spans="1:6" x14ac:dyDescent="0.25">
      <c r="A110">
        <v>230</v>
      </c>
      <c r="B110">
        <v>255</v>
      </c>
      <c r="C110">
        <v>4.3</v>
      </c>
      <c r="D110">
        <v>2.5</v>
      </c>
      <c r="E110">
        <v>0</v>
      </c>
      <c r="F110">
        <v>0</v>
      </c>
    </row>
    <row r="111" spans="1:6" x14ac:dyDescent="0.25">
      <c r="A111">
        <v>255</v>
      </c>
      <c r="B111">
        <v>230</v>
      </c>
      <c r="C111">
        <v>4.5999999999999996</v>
      </c>
      <c r="D111">
        <v>1.9</v>
      </c>
      <c r="E111">
        <v>0</v>
      </c>
      <c r="F111">
        <v>0.9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3"/>
  <sheetViews>
    <sheetView tabSelected="1" workbookViewId="0">
      <selection activeCell="D17" sqref="D17"/>
    </sheetView>
  </sheetViews>
  <sheetFormatPr defaultRowHeight="15" x14ac:dyDescent="0.25"/>
  <cols>
    <col min="2" max="2" width="7.85546875" customWidth="1"/>
    <col min="4" max="14" width="5.7109375" customWidth="1"/>
    <col min="16" max="16" width="27.28515625" bestFit="1" customWidth="1"/>
    <col min="17" max="17" width="8.85546875" customWidth="1"/>
    <col min="20" max="20" width="7.85546875" customWidth="1"/>
    <col min="21" max="32" width="5.7109375" customWidth="1"/>
    <col min="34" max="34" width="27.28515625" bestFit="1" customWidth="1"/>
  </cols>
  <sheetData>
    <row r="2" spans="2:35" x14ac:dyDescent="0.25">
      <c r="B2" s="25" t="s">
        <v>21</v>
      </c>
      <c r="C2" s="25"/>
      <c r="D2" s="25"/>
      <c r="E2" s="25"/>
      <c r="F2" s="25"/>
      <c r="T2" s="25" t="s">
        <v>18</v>
      </c>
      <c r="U2" s="25"/>
      <c r="V2" s="25"/>
      <c r="W2" s="25"/>
      <c r="X2" s="25"/>
    </row>
    <row r="3" spans="2:35" ht="15.75" thickBot="1" x14ac:dyDescent="0.3"/>
    <row r="4" spans="2:35" ht="15.75" thickBot="1" x14ac:dyDescent="0.3">
      <c r="B4" s="1"/>
      <c r="C4" s="1"/>
      <c r="D4" s="21" t="s">
        <v>1</v>
      </c>
      <c r="E4" s="22"/>
      <c r="F4" s="22"/>
      <c r="G4" s="22"/>
      <c r="H4" s="22"/>
      <c r="I4" s="22"/>
      <c r="J4" s="22"/>
      <c r="K4" s="22"/>
      <c r="L4" s="22"/>
      <c r="M4" s="22"/>
      <c r="N4" s="23"/>
      <c r="P4" s="9" t="s">
        <v>3</v>
      </c>
      <c r="Q4" s="9">
        <v>165</v>
      </c>
      <c r="T4" s="1"/>
      <c r="U4" s="1"/>
      <c r="V4" s="21" t="s">
        <v>1</v>
      </c>
      <c r="W4" s="22"/>
      <c r="X4" s="22"/>
      <c r="Y4" s="22"/>
      <c r="Z4" s="22"/>
      <c r="AA4" s="22"/>
      <c r="AB4" s="22"/>
      <c r="AC4" s="22"/>
      <c r="AD4" s="22"/>
      <c r="AE4" s="22"/>
      <c r="AF4" s="23"/>
      <c r="AH4" s="9" t="s">
        <v>3</v>
      </c>
      <c r="AI4" s="9">
        <v>165</v>
      </c>
    </row>
    <row r="5" spans="2:35" ht="15.75" thickBot="1" x14ac:dyDescent="0.3">
      <c r="B5" s="1"/>
      <c r="C5" s="1"/>
      <c r="D5" s="2">
        <f>'PASTE DATA HERE'!A2</f>
        <v>0</v>
      </c>
      <c r="E5" s="3">
        <f>'PASTE DATA HERE'!B2</f>
        <v>26</v>
      </c>
      <c r="F5" s="3">
        <f>'PASTE DATA HERE'!B4</f>
        <v>51</v>
      </c>
      <c r="G5" s="3">
        <f>'PASTE DATA HERE'!B6</f>
        <v>77</v>
      </c>
      <c r="H5" s="3">
        <f>'PASTE DATA HERE'!B8</f>
        <v>102</v>
      </c>
      <c r="I5" s="3">
        <f>'PASTE DATA HERE'!B10</f>
        <v>128</v>
      </c>
      <c r="J5" s="3">
        <f>'PASTE DATA HERE'!B12</f>
        <v>153</v>
      </c>
      <c r="K5" s="3">
        <f>'PASTE DATA HERE'!B14</f>
        <v>179</v>
      </c>
      <c r="L5" s="3">
        <f>'PASTE DATA HERE'!B16</f>
        <v>204</v>
      </c>
      <c r="M5" s="3">
        <f>'PASTE DATA HERE'!B18</f>
        <v>230</v>
      </c>
      <c r="N5" s="4">
        <f>'PASTE DATA HERE'!B20</f>
        <v>255</v>
      </c>
      <c r="P5" t="s">
        <v>4</v>
      </c>
      <c r="Q5" s="8">
        <f>1000/Q4</f>
        <v>6.0606060606060606</v>
      </c>
      <c r="T5" s="1"/>
      <c r="U5" s="1"/>
      <c r="V5" s="2">
        <f>'PASTE DATA HERE'!T2</f>
        <v>0</v>
      </c>
      <c r="W5" s="3">
        <f>'PASTE DATA HERE'!U2</f>
        <v>0</v>
      </c>
      <c r="X5" s="3">
        <f>'PASTE DATA HERE'!U4</f>
        <v>0</v>
      </c>
      <c r="Y5" s="3">
        <f>'PASTE DATA HERE'!U6</f>
        <v>0</v>
      </c>
      <c r="Z5" s="3">
        <f>'PASTE DATA HERE'!U8</f>
        <v>0</v>
      </c>
      <c r="AA5" s="3">
        <f>'PASTE DATA HERE'!U10</f>
        <v>0</v>
      </c>
      <c r="AB5" s="3">
        <f>'PASTE DATA HERE'!U12</f>
        <v>0</v>
      </c>
      <c r="AC5" s="3">
        <f>'PASTE DATA HERE'!U14</f>
        <v>0</v>
      </c>
      <c r="AD5" s="3">
        <f>'PASTE DATA HERE'!U16</f>
        <v>0</v>
      </c>
      <c r="AE5" s="3">
        <f>'PASTE DATA HERE'!U18</f>
        <v>0</v>
      </c>
      <c r="AF5" s="4">
        <f>'PASTE DATA HERE'!U20</f>
        <v>0</v>
      </c>
      <c r="AH5" t="s">
        <v>4</v>
      </c>
      <c r="AI5" s="8">
        <f>1000/AI4</f>
        <v>6.0606060606060606</v>
      </c>
    </row>
    <row r="6" spans="2:35" ht="15" customHeight="1" x14ac:dyDescent="0.25">
      <c r="B6" s="18" t="s">
        <v>2</v>
      </c>
      <c r="C6" s="5">
        <f>'PASTE DATA HERE'!A2</f>
        <v>0</v>
      </c>
      <c r="D6" s="10"/>
      <c r="E6" s="11">
        <f>'PASTE DATA HERE'!$E2</f>
        <v>0</v>
      </c>
      <c r="F6" s="11">
        <f>'PASTE DATA HERE'!$E4</f>
        <v>0</v>
      </c>
      <c r="G6" s="11">
        <f>'PASTE DATA HERE'!$E6</f>
        <v>0</v>
      </c>
      <c r="H6" s="11">
        <f>'PASTE DATA HERE'!$E8</f>
        <v>0</v>
      </c>
      <c r="I6" s="11">
        <f>'PASTE DATA HERE'!$E10</f>
        <v>0</v>
      </c>
      <c r="J6" s="11">
        <f>'PASTE DATA HERE'!$E12</f>
        <v>0</v>
      </c>
      <c r="K6" s="11">
        <f>'PASTE DATA HERE'!$E14</f>
        <v>0</v>
      </c>
      <c r="L6" s="11">
        <f>'PASTE DATA HERE'!$E16</f>
        <v>0</v>
      </c>
      <c r="M6" s="11">
        <f>'PASTE DATA HERE'!$E18</f>
        <v>0</v>
      </c>
      <c r="N6" s="12">
        <f>'PASTE DATA HERE'!$E20</f>
        <v>0</v>
      </c>
      <c r="P6" t="s">
        <v>5</v>
      </c>
      <c r="Q6" s="8">
        <f>((COUNTIF(D6:N16, "&lt;" &amp;Q5))/110)*100</f>
        <v>100</v>
      </c>
      <c r="T6" s="18" t="s">
        <v>2</v>
      </c>
      <c r="U6" s="5">
        <f>'PASTE DATA HERE'!T2</f>
        <v>0</v>
      </c>
      <c r="V6" s="10"/>
      <c r="W6" s="11">
        <f>'PASTE DATA HERE'!$C2</f>
        <v>1.6</v>
      </c>
      <c r="X6" s="11">
        <f>'PASTE DATA HERE'!$C4</f>
        <v>2.4</v>
      </c>
      <c r="Y6" s="11">
        <f>'PASTE DATA HERE'!$C6</f>
        <v>4.0999999999999996</v>
      </c>
      <c r="Z6" s="11">
        <f>'PASTE DATA HERE'!$C8</f>
        <v>4.7</v>
      </c>
      <c r="AA6" s="11">
        <f>'PASTE DATA HERE'!$C10</f>
        <v>5.2</v>
      </c>
      <c r="AB6" s="11">
        <f>'PASTE DATA HERE'!$C12</f>
        <v>4.5</v>
      </c>
      <c r="AC6" s="11">
        <f>'PASTE DATA HERE'!$C14</f>
        <v>3.1</v>
      </c>
      <c r="AD6" s="11">
        <f>'PASTE DATA HERE'!$C16</f>
        <v>4.8</v>
      </c>
      <c r="AE6" s="11">
        <f>'PASTE DATA HERE'!$C18</f>
        <v>5.5</v>
      </c>
      <c r="AF6" s="12">
        <f>'PASTE DATA HERE'!$C20</f>
        <v>5.9</v>
      </c>
      <c r="AH6" t="s">
        <v>5</v>
      </c>
      <c r="AI6" s="8">
        <f>((COUNTIF(V6:AF16, "&lt;" &amp;AI5))/110)*100</f>
        <v>81.818181818181827</v>
      </c>
    </row>
    <row r="7" spans="2:35" x14ac:dyDescent="0.25">
      <c r="B7" s="19"/>
      <c r="C7" s="6">
        <f>'PASTE DATA HERE'!A3</f>
        <v>26</v>
      </c>
      <c r="D7" s="11">
        <f>'PASTE DATA HERE'!$E3</f>
        <v>0</v>
      </c>
      <c r="E7" s="10"/>
      <c r="F7" s="11">
        <f>'PASTE DATA HERE'!$E22</f>
        <v>0</v>
      </c>
      <c r="G7" s="11">
        <f>'PASTE DATA HERE'!$E24</f>
        <v>0</v>
      </c>
      <c r="H7" s="11">
        <f>'PASTE DATA HERE'!$E26</f>
        <v>0</v>
      </c>
      <c r="I7" s="11">
        <f>'PASTE DATA HERE'!$E28</f>
        <v>0</v>
      </c>
      <c r="J7" s="11">
        <f>'PASTE DATA HERE'!$E30</f>
        <v>0</v>
      </c>
      <c r="K7" s="11">
        <f>'PASTE DATA HERE'!$E32</f>
        <v>0</v>
      </c>
      <c r="L7" s="11">
        <f>'PASTE DATA HERE'!$E34</f>
        <v>0</v>
      </c>
      <c r="M7" s="11">
        <f>'PASTE DATA HERE'!$E36</f>
        <v>0</v>
      </c>
      <c r="N7" s="12">
        <f>'PASTE DATA HERE'!$E38</f>
        <v>0</v>
      </c>
      <c r="T7" s="19"/>
      <c r="U7" s="6">
        <f>'PASTE DATA HERE'!T3</f>
        <v>0</v>
      </c>
      <c r="V7" s="11">
        <f>'PASTE DATA HERE'!$C3</f>
        <v>1</v>
      </c>
      <c r="W7" s="10"/>
      <c r="X7" s="11">
        <f>'PASTE DATA HERE'!$C22</f>
        <v>2.6</v>
      </c>
      <c r="Y7" s="11">
        <f>'PASTE DATA HERE'!$C24</f>
        <v>3.8</v>
      </c>
      <c r="Z7" s="11">
        <f>'PASTE DATA HERE'!$C26</f>
        <v>4.7</v>
      </c>
      <c r="AA7" s="11">
        <f>'PASTE DATA HERE'!$C28</f>
        <v>4.5999999999999996</v>
      </c>
      <c r="AB7" s="11">
        <f>'PASTE DATA HERE'!$C30</f>
        <v>5</v>
      </c>
      <c r="AC7" s="11">
        <f>'PASTE DATA HERE'!$C32</f>
        <v>3</v>
      </c>
      <c r="AD7" s="11">
        <f>'PASTE DATA HERE'!$C34</f>
        <v>4.9000000000000004</v>
      </c>
      <c r="AE7" s="11">
        <f>'PASTE DATA HERE'!$C36</f>
        <v>5.2</v>
      </c>
      <c r="AF7" s="12">
        <f>'PASTE DATA HERE'!$C38</f>
        <v>5.7</v>
      </c>
    </row>
    <row r="8" spans="2:35" x14ac:dyDescent="0.25">
      <c r="B8" s="19"/>
      <c r="C8" s="6">
        <f>'PASTE DATA HERE'!A5</f>
        <v>51</v>
      </c>
      <c r="D8" s="11">
        <f>'PASTE DATA HERE'!$E5</f>
        <v>0</v>
      </c>
      <c r="E8" s="11">
        <f>'PASTE DATA HERE'!$E23</f>
        <v>0</v>
      </c>
      <c r="F8" s="10"/>
      <c r="G8" s="11">
        <f>'PASTE DATA HERE'!$E40</f>
        <v>0</v>
      </c>
      <c r="H8" s="11">
        <f>'PASTE DATA HERE'!$E42</f>
        <v>0</v>
      </c>
      <c r="I8" s="11">
        <f>'PASTE DATA HERE'!$E44</f>
        <v>0</v>
      </c>
      <c r="J8" s="11">
        <f>'PASTE DATA HERE'!$E46</f>
        <v>0</v>
      </c>
      <c r="K8" s="11">
        <f>'PASTE DATA HERE'!$E48</f>
        <v>0</v>
      </c>
      <c r="L8" s="11">
        <f>'PASTE DATA HERE'!$E50</f>
        <v>0</v>
      </c>
      <c r="M8" s="11">
        <f>'PASTE DATA HERE'!$E52</f>
        <v>0</v>
      </c>
      <c r="N8" s="12">
        <f>'PASTE DATA HERE'!$E54</f>
        <v>0</v>
      </c>
      <c r="P8" t="s">
        <v>6</v>
      </c>
      <c r="Q8" s="15">
        <f>AVERAGE(D6:N16)</f>
        <v>0</v>
      </c>
      <c r="T8" s="19"/>
      <c r="U8" s="6">
        <f>'PASTE DATA HERE'!T5</f>
        <v>0</v>
      </c>
      <c r="V8" s="11">
        <f>'PASTE DATA HERE'!$C5</f>
        <v>1.8</v>
      </c>
      <c r="W8" s="11">
        <f>'PASTE DATA HERE'!$C23</f>
        <v>1.7</v>
      </c>
      <c r="X8" s="10"/>
      <c r="Y8" s="11">
        <f>'PASTE DATA HERE'!$C40</f>
        <v>3.2</v>
      </c>
      <c r="Z8" s="11">
        <f>'PASTE DATA HERE'!$C42</f>
        <v>4</v>
      </c>
      <c r="AA8" s="11">
        <f>'PASTE DATA HERE'!$C44</f>
        <v>2.9</v>
      </c>
      <c r="AB8" s="11">
        <f>'PASTE DATA HERE'!$C46</f>
        <v>4.3</v>
      </c>
      <c r="AC8" s="11">
        <f>'PASTE DATA HERE'!$C48</f>
        <v>4.7</v>
      </c>
      <c r="AD8" s="11">
        <f>'PASTE DATA HERE'!$C50</f>
        <v>4.2</v>
      </c>
      <c r="AE8" s="11">
        <f>'PASTE DATA HERE'!$C52</f>
        <v>4.8</v>
      </c>
      <c r="AF8" s="12">
        <f>'PASTE DATA HERE'!$C54</f>
        <v>5.7</v>
      </c>
      <c r="AH8" t="s">
        <v>6</v>
      </c>
      <c r="AI8" s="15">
        <f>AVERAGE(V6:AF16)</f>
        <v>4.743636363636365</v>
      </c>
    </row>
    <row r="9" spans="2:35" x14ac:dyDescent="0.25">
      <c r="B9" s="19"/>
      <c r="C9" s="6">
        <f>'PASTE DATA HERE'!A7</f>
        <v>77</v>
      </c>
      <c r="D9" s="11">
        <f>'PASTE DATA HERE'!$E7</f>
        <v>0</v>
      </c>
      <c r="E9" s="11">
        <f>'PASTE DATA HERE'!$E25</f>
        <v>0</v>
      </c>
      <c r="F9" s="11">
        <f>'PASTE DATA HERE'!$E41</f>
        <v>0</v>
      </c>
      <c r="G9" s="10"/>
      <c r="H9" s="11">
        <f>'PASTE DATA HERE'!$E56</f>
        <v>0</v>
      </c>
      <c r="I9" s="11">
        <f>'PASTE DATA HERE'!$E58</f>
        <v>0</v>
      </c>
      <c r="J9" s="11">
        <f>'PASTE DATA HERE'!$E60</f>
        <v>0</v>
      </c>
      <c r="K9" s="11">
        <f>'PASTE DATA HERE'!$E62</f>
        <v>0</v>
      </c>
      <c r="L9" s="11">
        <f>'PASTE DATA HERE'!$E64</f>
        <v>0</v>
      </c>
      <c r="M9" s="11">
        <f>'PASTE DATA HERE'!$E66</f>
        <v>0</v>
      </c>
      <c r="N9" s="12">
        <f>'PASTE DATA HERE'!$E68</f>
        <v>0</v>
      </c>
      <c r="P9" t="s">
        <v>7</v>
      </c>
      <c r="Q9" s="15">
        <f>AVERAGE(E6,F6:F7,G6:G8,H6:H9,I6:I10,J6:J11,K6:K12,L6:L13,M6:M14,N6:N15)</f>
        <v>0</v>
      </c>
      <c r="T9" s="19"/>
      <c r="U9" s="6">
        <f>'PASTE DATA HERE'!T7</f>
        <v>0</v>
      </c>
      <c r="V9" s="11">
        <f>'PASTE DATA HERE'!$C7</f>
        <v>2.4</v>
      </c>
      <c r="W9" s="11">
        <f>'PASTE DATA HERE'!$C25</f>
        <v>2.1</v>
      </c>
      <c r="X9" s="11">
        <f>'PASTE DATA HERE'!$C41</f>
        <v>4.7</v>
      </c>
      <c r="Y9" s="10"/>
      <c r="Z9" s="11">
        <f>'PASTE DATA HERE'!$C56</f>
        <v>2.7</v>
      </c>
      <c r="AA9" s="11">
        <f>'PASTE DATA HERE'!$C58</f>
        <v>4.4000000000000004</v>
      </c>
      <c r="AB9" s="11">
        <f>'PASTE DATA HERE'!$C60</f>
        <v>2.8</v>
      </c>
      <c r="AC9" s="11">
        <f>'PASTE DATA HERE'!$C62</f>
        <v>4.7</v>
      </c>
      <c r="AD9" s="11">
        <f>'PASTE DATA HERE'!$C64</f>
        <v>3.7</v>
      </c>
      <c r="AE9" s="11">
        <f>'PASTE DATA HERE'!$C66</f>
        <v>5.4</v>
      </c>
      <c r="AF9" s="12">
        <f>'PASTE DATA HERE'!$C68</f>
        <v>5.6</v>
      </c>
      <c r="AH9" t="s">
        <v>7</v>
      </c>
      <c r="AI9" s="15">
        <f>AVERAGE(W6,X6:X7,Y6:Y8,Z6:Z9,AA6:AA10,AB6:AB11,AC6:AC12,AD6:AD13,AE6:AE14,AF6:AF15)</f>
        <v>4.3018181818181809</v>
      </c>
    </row>
    <row r="10" spans="2:35" x14ac:dyDescent="0.25">
      <c r="B10" s="19"/>
      <c r="C10" s="6">
        <f>'PASTE DATA HERE'!A9</f>
        <v>102</v>
      </c>
      <c r="D10" s="11">
        <f>'PASTE DATA HERE'!$E9</f>
        <v>0</v>
      </c>
      <c r="E10" s="11">
        <f>'PASTE DATA HERE'!$E27</f>
        <v>0</v>
      </c>
      <c r="F10" s="11">
        <f>'PASTE DATA HERE'!$E43</f>
        <v>0</v>
      </c>
      <c r="G10" s="11">
        <f>'PASTE DATA HERE'!$E57</f>
        <v>0</v>
      </c>
      <c r="H10" s="10"/>
      <c r="I10" s="11">
        <f>'PASTE DATA HERE'!$E70</f>
        <v>0</v>
      </c>
      <c r="J10" s="11">
        <f>'PASTE DATA HERE'!$E72</f>
        <v>0</v>
      </c>
      <c r="K10" s="11">
        <f>'PASTE DATA HERE'!$E74</f>
        <v>0</v>
      </c>
      <c r="L10" s="11">
        <f>'PASTE DATA HERE'!$E76</f>
        <v>0</v>
      </c>
      <c r="M10" s="11">
        <f>'PASTE DATA HERE'!$E78</f>
        <v>0</v>
      </c>
      <c r="N10" s="12">
        <f>'PASTE DATA HERE'!$E80</f>
        <v>0</v>
      </c>
      <c r="P10" t="s">
        <v>8</v>
      </c>
      <c r="Q10" s="15">
        <f>AVERAGE(D7:D16,E8:E16,F9:F16,G10:G16,H11:H16,I12:I16,J13:J16,K14:K16,L15:L16,M16)</f>
        <v>0</v>
      </c>
      <c r="T10" s="19"/>
      <c r="U10" s="6">
        <f>'PASTE DATA HERE'!T9</f>
        <v>0</v>
      </c>
      <c r="V10" s="11">
        <f>'PASTE DATA HERE'!$C9</f>
        <v>2.9</v>
      </c>
      <c r="W10" s="11">
        <f>'PASTE DATA HERE'!$C27</f>
        <v>2.6</v>
      </c>
      <c r="X10" s="11">
        <f>'PASTE DATA HERE'!$C43</f>
        <v>5.2</v>
      </c>
      <c r="Y10" s="11">
        <f>'PASTE DATA HERE'!$C57</f>
        <v>4.8</v>
      </c>
      <c r="Z10" s="10"/>
      <c r="AA10" s="11">
        <f>'PASTE DATA HERE'!$C70</f>
        <v>4.5</v>
      </c>
      <c r="AB10" s="11">
        <f>'PASTE DATA HERE'!$C72</f>
        <v>5.4</v>
      </c>
      <c r="AC10" s="11">
        <f>'PASTE DATA HERE'!$C74</f>
        <v>5.6</v>
      </c>
      <c r="AD10" s="11">
        <f>'PASTE DATA HERE'!$C76</f>
        <v>4.3</v>
      </c>
      <c r="AE10" s="11">
        <f>'PASTE DATA HERE'!$C78</f>
        <v>4.2</v>
      </c>
      <c r="AF10" s="12">
        <f>'PASTE DATA HERE'!$C80</f>
        <v>5.7</v>
      </c>
      <c r="AH10" t="s">
        <v>8</v>
      </c>
      <c r="AI10" s="15">
        <f>AVERAGE(V7:V16,W8:W16,X9:X16,Y10:Y16,Z11:Z16,AA12:AA16,AB13:AB16,AC14:AC16,AD15:AD16,AE16)</f>
        <v>5.1854545454545464</v>
      </c>
    </row>
    <row r="11" spans="2:35" x14ac:dyDescent="0.25">
      <c r="B11" s="19"/>
      <c r="C11" s="6">
        <f>'PASTE DATA HERE'!A11</f>
        <v>128</v>
      </c>
      <c r="D11" s="11">
        <f>'PASTE DATA HERE'!$E11</f>
        <v>0</v>
      </c>
      <c r="E11" s="11">
        <f>'PASTE DATA HERE'!$E29</f>
        <v>0</v>
      </c>
      <c r="F11" s="11">
        <f>'PASTE DATA HERE'!$E45</f>
        <v>0</v>
      </c>
      <c r="G11" s="11">
        <f>'PASTE DATA HERE'!$E59</f>
        <v>0</v>
      </c>
      <c r="H11" s="11">
        <f>'PASTE DATA HERE'!$E71</f>
        <v>0</v>
      </c>
      <c r="I11" s="10"/>
      <c r="J11" s="11">
        <f>'PASTE DATA HERE'!$E82</f>
        <v>0</v>
      </c>
      <c r="K11" s="11">
        <f>'PASTE DATA HERE'!$E84</f>
        <v>0</v>
      </c>
      <c r="L11" s="11">
        <f>'PASTE DATA HERE'!$E86</f>
        <v>0</v>
      </c>
      <c r="M11" s="11">
        <f>'PASTE DATA HERE'!$E88</f>
        <v>0</v>
      </c>
      <c r="N11" s="12">
        <f>'PASTE DATA HERE'!$E90</f>
        <v>0</v>
      </c>
      <c r="P11" t="s">
        <v>9</v>
      </c>
      <c r="Q11" s="16">
        <f>N6+D16</f>
        <v>0</v>
      </c>
      <c r="T11" s="19"/>
      <c r="U11" s="6">
        <f>'PASTE DATA HERE'!T11</f>
        <v>0</v>
      </c>
      <c r="V11" s="11">
        <f>'PASTE DATA HERE'!$C11</f>
        <v>3.4</v>
      </c>
      <c r="W11" s="11">
        <f>'PASTE DATA HERE'!$C29</f>
        <v>2.9</v>
      </c>
      <c r="X11" s="11">
        <f>'PASTE DATA HERE'!$C45</f>
        <v>5.3</v>
      </c>
      <c r="Y11" s="11">
        <f>'PASTE DATA HERE'!$C59</f>
        <v>5.8</v>
      </c>
      <c r="Z11" s="11">
        <f>'PASTE DATA HERE'!$C71</f>
        <v>4.9000000000000004</v>
      </c>
      <c r="AA11" s="10"/>
      <c r="AB11" s="11">
        <f>'PASTE DATA HERE'!$C82</f>
        <v>5.3</v>
      </c>
      <c r="AC11" s="11">
        <f>'PASTE DATA HERE'!$C84</f>
        <v>5.8</v>
      </c>
      <c r="AD11" s="11">
        <f>'PASTE DATA HERE'!$C86</f>
        <v>3.6</v>
      </c>
      <c r="AE11" s="11">
        <f>'PASTE DATA HERE'!$C88</f>
        <v>3.5</v>
      </c>
      <c r="AF11" s="12">
        <f>'PASTE DATA HERE'!$C90</f>
        <v>5.0999999999999996</v>
      </c>
      <c r="AH11" t="s">
        <v>9</v>
      </c>
      <c r="AI11" s="16">
        <f>AF6+V16</f>
        <v>10.8</v>
      </c>
    </row>
    <row r="12" spans="2:35" x14ac:dyDescent="0.25">
      <c r="B12" s="19"/>
      <c r="C12" s="6">
        <f>'PASTE DATA HERE'!A13</f>
        <v>153</v>
      </c>
      <c r="D12" s="11">
        <f>'PASTE DATA HERE'!$E13</f>
        <v>0</v>
      </c>
      <c r="E12" s="11">
        <f>'PASTE DATA HERE'!$E31</f>
        <v>0</v>
      </c>
      <c r="F12" s="11">
        <f>'PASTE DATA HERE'!$E47</f>
        <v>0</v>
      </c>
      <c r="G12" s="11">
        <f>'PASTE DATA HERE'!$E61</f>
        <v>0</v>
      </c>
      <c r="H12" s="11">
        <f>'PASTE DATA HERE'!$E73</f>
        <v>0</v>
      </c>
      <c r="I12" s="11">
        <f>'PASTE DATA HERE'!$E83</f>
        <v>0</v>
      </c>
      <c r="J12" s="10"/>
      <c r="K12" s="11">
        <f>'PASTE DATA HERE'!$E92</f>
        <v>0</v>
      </c>
      <c r="L12" s="11">
        <f>'PASTE DATA HERE'!$E94</f>
        <v>0</v>
      </c>
      <c r="M12" s="11">
        <f>'PASTE DATA HERE'!$E96</f>
        <v>0</v>
      </c>
      <c r="N12" s="12">
        <f>'PASTE DATA HERE'!$E98</f>
        <v>0</v>
      </c>
      <c r="P12" t="s">
        <v>10</v>
      </c>
      <c r="Q12" s="16">
        <f>MIN(D6:N16)</f>
        <v>0</v>
      </c>
      <c r="T12" s="19"/>
      <c r="U12" s="6">
        <f>'PASTE DATA HERE'!T13</f>
        <v>0</v>
      </c>
      <c r="V12" s="11">
        <f>'PASTE DATA HERE'!$C13</f>
        <v>3.5</v>
      </c>
      <c r="W12" s="11">
        <f>'PASTE DATA HERE'!$C31</f>
        <v>3.8</v>
      </c>
      <c r="X12" s="11">
        <f>'PASTE DATA HERE'!$C47</f>
        <v>5</v>
      </c>
      <c r="Y12" s="11">
        <f>'PASTE DATA HERE'!$C61</f>
        <v>7</v>
      </c>
      <c r="Z12" s="11">
        <f>'PASTE DATA HERE'!$C73</f>
        <v>7</v>
      </c>
      <c r="AA12" s="11">
        <f>'PASTE DATA HERE'!$C83</f>
        <v>5.2</v>
      </c>
      <c r="AB12" s="10"/>
      <c r="AC12" s="11">
        <f>'PASTE DATA HERE'!$C92</f>
        <v>2.6</v>
      </c>
      <c r="AD12" s="11">
        <f>'PASTE DATA HERE'!$C94</f>
        <v>2.8</v>
      </c>
      <c r="AE12" s="11">
        <f>'PASTE DATA HERE'!$C96</f>
        <v>4.5</v>
      </c>
      <c r="AF12" s="12">
        <f>'PASTE DATA HERE'!$C98</f>
        <v>4.7</v>
      </c>
      <c r="AH12" t="s">
        <v>10</v>
      </c>
      <c r="AI12" s="16">
        <f>MIN(V6:AF16)</f>
        <v>1</v>
      </c>
    </row>
    <row r="13" spans="2:35" x14ac:dyDescent="0.25">
      <c r="B13" s="19"/>
      <c r="C13" s="6">
        <f>'PASTE DATA HERE'!A15</f>
        <v>179</v>
      </c>
      <c r="D13" s="11">
        <f>'PASTE DATA HERE'!$E15</f>
        <v>0</v>
      </c>
      <c r="E13" s="11">
        <f>'PASTE DATA HERE'!$E33</f>
        <v>0</v>
      </c>
      <c r="F13" s="11">
        <f>'PASTE DATA HERE'!$E49</f>
        <v>0</v>
      </c>
      <c r="G13" s="11">
        <f>'PASTE DATA HERE'!$E63</f>
        <v>0</v>
      </c>
      <c r="H13" s="11">
        <f>'PASTE DATA HERE'!$E75</f>
        <v>0</v>
      </c>
      <c r="I13" s="11">
        <f>'PASTE DATA HERE'!$E85</f>
        <v>0</v>
      </c>
      <c r="J13" s="11">
        <f>'PASTE DATA HERE'!$E93</f>
        <v>0</v>
      </c>
      <c r="K13" s="10"/>
      <c r="L13" s="11">
        <f>'PASTE DATA HERE'!$E100</f>
        <v>0</v>
      </c>
      <c r="M13" s="11">
        <f>'PASTE DATA HERE'!$E102</f>
        <v>0</v>
      </c>
      <c r="N13" s="12">
        <f>'PASTE DATA HERE'!$E104</f>
        <v>0</v>
      </c>
      <c r="P13" t="s">
        <v>11</v>
      </c>
      <c r="Q13" s="16">
        <f>MAX(D6:N16)</f>
        <v>0</v>
      </c>
      <c r="T13" s="19"/>
      <c r="U13" s="6">
        <f>'PASTE DATA HERE'!T15</f>
        <v>0</v>
      </c>
      <c r="V13" s="11">
        <f>'PASTE DATA HERE'!$C15</f>
        <v>3.8</v>
      </c>
      <c r="W13" s="11">
        <f>'PASTE DATA HERE'!$C33</f>
        <v>4.4000000000000004</v>
      </c>
      <c r="X13" s="11">
        <f>'PASTE DATA HERE'!$C49</f>
        <v>4.5</v>
      </c>
      <c r="Y13" s="11">
        <f>'PASTE DATA HERE'!$C63</f>
        <v>6.7</v>
      </c>
      <c r="Z13" s="11">
        <f>'PASTE DATA HERE'!$C75</f>
        <v>7.4</v>
      </c>
      <c r="AA13" s="11">
        <f>'PASTE DATA HERE'!$C85</f>
        <v>7.2</v>
      </c>
      <c r="AB13" s="11">
        <f>'PASTE DATA HERE'!$C93</f>
        <v>5.2</v>
      </c>
      <c r="AC13" s="10"/>
      <c r="AD13" s="11">
        <f>'PASTE DATA HERE'!$C100</f>
        <v>2.6</v>
      </c>
      <c r="AE13" s="11">
        <f>'PASTE DATA HERE'!$C102</f>
        <v>5.0999999999999996</v>
      </c>
      <c r="AF13" s="12">
        <f>'PASTE DATA HERE'!$C104</f>
        <v>4.5</v>
      </c>
      <c r="AH13" t="s">
        <v>11</v>
      </c>
      <c r="AI13" s="16">
        <f>MAX(V6:AF16)</f>
        <v>8.1999999999999993</v>
      </c>
    </row>
    <row r="14" spans="2:35" x14ac:dyDescent="0.25">
      <c r="B14" s="19"/>
      <c r="C14" s="6">
        <f>'PASTE DATA HERE'!A17</f>
        <v>204</v>
      </c>
      <c r="D14" s="11">
        <f>'PASTE DATA HERE'!$E17</f>
        <v>0</v>
      </c>
      <c r="E14" s="11">
        <f>'PASTE DATA HERE'!$E35</f>
        <v>0</v>
      </c>
      <c r="F14" s="11">
        <f>'PASTE DATA HERE'!$E51</f>
        <v>0</v>
      </c>
      <c r="G14" s="11">
        <f>'PASTE DATA HERE'!$E65</f>
        <v>0</v>
      </c>
      <c r="H14" s="11">
        <f>'PASTE DATA HERE'!$E77</f>
        <v>0</v>
      </c>
      <c r="I14" s="11">
        <f>'PASTE DATA HERE'!$E87</f>
        <v>0</v>
      </c>
      <c r="J14" s="11">
        <f>'PASTE DATA HERE'!$E95</f>
        <v>0</v>
      </c>
      <c r="K14" s="11">
        <f>'PASTE DATA HERE'!$E101</f>
        <v>0</v>
      </c>
      <c r="L14" s="10"/>
      <c r="M14" s="11">
        <f>'PASTE DATA HERE'!$E106</f>
        <v>0</v>
      </c>
      <c r="N14" s="12">
        <f>'PASTE DATA HERE'!$E108</f>
        <v>0</v>
      </c>
      <c r="T14" s="19"/>
      <c r="U14" s="6">
        <f>'PASTE DATA HERE'!T17</f>
        <v>0</v>
      </c>
      <c r="V14" s="11">
        <f>'PASTE DATA HERE'!$C17</f>
        <v>4.0999999999999996</v>
      </c>
      <c r="W14" s="11">
        <f>'PASTE DATA HERE'!$C35</f>
        <v>5</v>
      </c>
      <c r="X14" s="11">
        <f>'PASTE DATA HERE'!$C51</f>
        <v>3.1</v>
      </c>
      <c r="Y14" s="11">
        <f>'PASTE DATA HERE'!$C65</f>
        <v>6.3</v>
      </c>
      <c r="Z14" s="11">
        <f>'PASTE DATA HERE'!$C77</f>
        <v>7.6</v>
      </c>
      <c r="AA14" s="11">
        <f>'PASTE DATA HERE'!$C87</f>
        <v>7.7</v>
      </c>
      <c r="AB14" s="11">
        <f>'PASTE DATA HERE'!$C95</f>
        <v>7.1</v>
      </c>
      <c r="AC14" s="11">
        <f>'PASTE DATA HERE'!$C101</f>
        <v>6.4</v>
      </c>
      <c r="AD14" s="10"/>
      <c r="AE14" s="11">
        <f>'PASTE DATA HERE'!$C106</f>
        <v>4.8</v>
      </c>
      <c r="AF14" s="12">
        <f>'PASTE DATA HERE'!$C108</f>
        <v>3.3</v>
      </c>
    </row>
    <row r="15" spans="2:35" x14ac:dyDescent="0.25">
      <c r="B15" s="19"/>
      <c r="C15" s="6">
        <f>'PASTE DATA HERE'!A19</f>
        <v>230</v>
      </c>
      <c r="D15" s="11">
        <f>'PASTE DATA HERE'!$E19</f>
        <v>0</v>
      </c>
      <c r="E15" s="11">
        <f>'PASTE DATA HERE'!$E37</f>
        <v>0</v>
      </c>
      <c r="F15" s="11">
        <f>'PASTE DATA HERE'!$E53</f>
        <v>0</v>
      </c>
      <c r="G15" s="11">
        <f>'PASTE DATA HERE'!$E67</f>
        <v>0</v>
      </c>
      <c r="H15" s="11">
        <f>'PASTE DATA HERE'!$E79</f>
        <v>0</v>
      </c>
      <c r="I15" s="11">
        <f>'PASTE DATA HERE'!$E89</f>
        <v>0</v>
      </c>
      <c r="J15" s="11">
        <f>'PASTE DATA HERE'!$E97</f>
        <v>0</v>
      </c>
      <c r="K15" s="11">
        <f>'PASTE DATA HERE'!$E103</f>
        <v>0</v>
      </c>
      <c r="L15" s="11">
        <f>'PASTE DATA HERE'!$E107</f>
        <v>0</v>
      </c>
      <c r="M15" s="10"/>
      <c r="N15" s="12">
        <f>'PASTE DATA HERE'!E110</f>
        <v>0</v>
      </c>
      <c r="T15" s="19"/>
      <c r="U15" s="6">
        <f>'PASTE DATA HERE'!T19</f>
        <v>0</v>
      </c>
      <c r="V15" s="11">
        <f>'PASTE DATA HERE'!$C19</f>
        <v>4.3</v>
      </c>
      <c r="W15" s="11">
        <f>'PASTE DATA HERE'!$C37</f>
        <v>5.3</v>
      </c>
      <c r="X15" s="11">
        <f>'PASTE DATA HERE'!$C53</f>
        <v>4.2</v>
      </c>
      <c r="Y15" s="11">
        <f>'PASTE DATA HERE'!$C67</f>
        <v>5.4</v>
      </c>
      <c r="Z15" s="11">
        <f>'PASTE DATA HERE'!$C79</f>
        <v>7.3</v>
      </c>
      <c r="AA15" s="11">
        <f>'PASTE DATA HERE'!$C89</f>
        <v>8.1999999999999993</v>
      </c>
      <c r="AB15" s="11">
        <f>'PASTE DATA HERE'!$C97</f>
        <v>7.8</v>
      </c>
      <c r="AC15" s="11">
        <f>'PASTE DATA HERE'!$C103</f>
        <v>7.1</v>
      </c>
      <c r="AD15" s="11">
        <f>'PASTE DATA HERE'!$C107</f>
        <v>6.3</v>
      </c>
      <c r="AE15" s="10"/>
      <c r="AF15" s="12">
        <f>'PASTE DATA HERE'!$C110</f>
        <v>4.3</v>
      </c>
    </row>
    <row r="16" spans="2:35" ht="15.75" thickBot="1" x14ac:dyDescent="0.3">
      <c r="B16" s="20"/>
      <c r="C16" s="7">
        <f>'PASTE DATA HERE'!A21</f>
        <v>255</v>
      </c>
      <c r="D16" s="13">
        <f>'PASTE DATA HERE'!$E21</f>
        <v>0</v>
      </c>
      <c r="E16" s="13">
        <f>'PASTE DATA HERE'!$E39</f>
        <v>0</v>
      </c>
      <c r="F16" s="13">
        <f>'PASTE DATA HERE'!$E55</f>
        <v>0</v>
      </c>
      <c r="G16" s="13">
        <f>'PASTE DATA HERE'!$E69</f>
        <v>0</v>
      </c>
      <c r="H16" s="13">
        <f>'PASTE DATA HERE'!$E81</f>
        <v>0</v>
      </c>
      <c r="I16" s="13">
        <f>'PASTE DATA HERE'!$E91</f>
        <v>0</v>
      </c>
      <c r="J16" s="13">
        <f>'PASTE DATA HERE'!$E99</f>
        <v>0</v>
      </c>
      <c r="K16" s="13">
        <f>'PASTE DATA HERE'!$E105</f>
        <v>0</v>
      </c>
      <c r="L16" s="13">
        <f>'PASTE DATA HERE'!$E109</f>
        <v>0</v>
      </c>
      <c r="M16" s="13">
        <f>'PASTE DATA HERE'!$E111</f>
        <v>0</v>
      </c>
      <c r="N16" s="14"/>
      <c r="T16" s="20"/>
      <c r="U16" s="7">
        <f>'PASTE DATA HERE'!T21</f>
        <v>0</v>
      </c>
      <c r="V16" s="13">
        <f>'PASTE DATA HERE'!$C21</f>
        <v>4.9000000000000004</v>
      </c>
      <c r="W16" s="13">
        <f>'PASTE DATA HERE'!$C39</f>
        <v>5.7</v>
      </c>
      <c r="X16" s="13">
        <f>'PASTE DATA HERE'!$C55</f>
        <v>5.4</v>
      </c>
      <c r="Y16" s="13">
        <f>'PASTE DATA HERE'!$C69</f>
        <v>3.7</v>
      </c>
      <c r="Z16" s="13">
        <f>'PASTE DATA HERE'!$C81</f>
        <v>6.5</v>
      </c>
      <c r="AA16" s="13">
        <f>'PASTE DATA HERE'!$C91</f>
        <v>7.6</v>
      </c>
      <c r="AB16" s="13">
        <f>'PASTE DATA HERE'!$C99</f>
        <v>7.8</v>
      </c>
      <c r="AC16" s="13">
        <f>'PASTE DATA HERE'!$C105</f>
        <v>7.3</v>
      </c>
      <c r="AD16" s="13">
        <f>'PASTE DATA HERE'!$C109</f>
        <v>6.3</v>
      </c>
      <c r="AE16" s="13">
        <f>'PASTE DATA HERE'!$C111</f>
        <v>4.5999999999999996</v>
      </c>
      <c r="AF16" s="14"/>
    </row>
    <row r="19" spans="2:35" x14ac:dyDescent="0.25">
      <c r="B19" s="24" t="s">
        <v>17</v>
      </c>
      <c r="C19" s="24"/>
      <c r="D19" s="24"/>
      <c r="E19" s="24"/>
      <c r="F19" s="24"/>
      <c r="T19" s="24" t="s">
        <v>22</v>
      </c>
      <c r="U19" s="24"/>
      <c r="V19" s="24"/>
      <c r="W19" s="24"/>
      <c r="X19" s="24"/>
      <c r="Z19" s="26"/>
      <c r="AA19" s="26"/>
      <c r="AB19" s="26"/>
      <c r="AC19" s="26"/>
      <c r="AD19" s="26"/>
      <c r="AE19" s="26"/>
    </row>
    <row r="20" spans="2:35" ht="15.75" thickBot="1" x14ac:dyDescent="0.3"/>
    <row r="21" spans="2:35" ht="15.75" thickBot="1" x14ac:dyDescent="0.3">
      <c r="B21" s="1"/>
      <c r="C21" s="1"/>
      <c r="D21" s="21" t="s">
        <v>1</v>
      </c>
      <c r="E21" s="22"/>
      <c r="F21" s="22"/>
      <c r="G21" s="22"/>
      <c r="H21" s="22"/>
      <c r="I21" s="22"/>
      <c r="J21" s="22"/>
      <c r="K21" s="22"/>
      <c r="L21" s="22"/>
      <c r="M21" s="22"/>
      <c r="N21" s="23"/>
      <c r="P21" s="9" t="s">
        <v>15</v>
      </c>
      <c r="Q21" s="9" t="s">
        <v>16</v>
      </c>
      <c r="T21" s="1"/>
      <c r="U21" s="1"/>
      <c r="V21" s="21" t="s">
        <v>1</v>
      </c>
      <c r="W21" s="22"/>
      <c r="X21" s="22"/>
      <c r="Y21" s="22"/>
      <c r="Z21" s="22"/>
      <c r="AA21" s="22"/>
      <c r="AB21" s="22"/>
      <c r="AC21" s="22"/>
      <c r="AD21" s="22"/>
      <c r="AE21" s="22"/>
      <c r="AF21" s="23"/>
      <c r="AH21" s="9" t="s">
        <v>3</v>
      </c>
      <c r="AI21" s="9">
        <f>Q4</f>
        <v>165</v>
      </c>
    </row>
    <row r="22" spans="2:35" ht="15.75" thickBot="1" x14ac:dyDescent="0.3">
      <c r="B22" s="1"/>
      <c r="C22" s="1"/>
      <c r="D22" s="2">
        <f>'PASTE DATA HERE'!A2</f>
        <v>0</v>
      </c>
      <c r="E22" s="3">
        <f>'PASTE DATA HERE'!B2</f>
        <v>26</v>
      </c>
      <c r="F22" s="3">
        <f>'PASTE DATA HERE'!B4</f>
        <v>51</v>
      </c>
      <c r="G22" s="3">
        <f>'PASTE DATA HERE'!B6</f>
        <v>77</v>
      </c>
      <c r="H22" s="3">
        <f>'PASTE DATA HERE'!B8</f>
        <v>102</v>
      </c>
      <c r="I22" s="3">
        <f>'PASTE DATA HERE'!B10</f>
        <v>128</v>
      </c>
      <c r="J22" s="3">
        <f>'PASTE DATA HERE'!B12</f>
        <v>153</v>
      </c>
      <c r="K22" s="3">
        <f>'PASTE DATA HERE'!B14</f>
        <v>179</v>
      </c>
      <c r="L22" s="3">
        <f>'PASTE DATA HERE'!B16</f>
        <v>204</v>
      </c>
      <c r="M22" s="3">
        <f>'PASTE DATA HERE'!B18</f>
        <v>230</v>
      </c>
      <c r="N22" s="4">
        <f>'PASTE DATA HERE'!B20</f>
        <v>255</v>
      </c>
      <c r="T22" s="1"/>
      <c r="U22" s="1"/>
      <c r="V22" s="2">
        <f>'PASTE DATA HERE'!B3</f>
        <v>0</v>
      </c>
      <c r="W22" s="3">
        <f>'PASTE DATA HERE'!B2</f>
        <v>26</v>
      </c>
      <c r="X22" s="3">
        <f>'PASTE DATA HERE'!B4</f>
        <v>51</v>
      </c>
      <c r="Y22" s="3">
        <f>'PASTE DATA HERE'!B6</f>
        <v>77</v>
      </c>
      <c r="Z22" s="3">
        <f>'PASTE DATA HERE'!B8</f>
        <v>102</v>
      </c>
      <c r="AA22" s="3">
        <f>'PASTE DATA HERE'!B10</f>
        <v>128</v>
      </c>
      <c r="AB22" s="3">
        <f>'PASTE DATA HERE'!B12</f>
        <v>153</v>
      </c>
      <c r="AC22" s="3">
        <f>'PASTE DATA HERE'!B14</f>
        <v>179</v>
      </c>
      <c r="AD22" s="3">
        <f>'PASTE DATA HERE'!B16</f>
        <v>204</v>
      </c>
      <c r="AE22" s="3">
        <f>'PASTE DATA HERE'!B18</f>
        <v>230</v>
      </c>
      <c r="AF22" s="4">
        <f>'PASTE DATA HERE'!B20</f>
        <v>255</v>
      </c>
      <c r="AH22" t="s">
        <v>4</v>
      </c>
      <c r="AI22" s="8">
        <f>1000/AI21</f>
        <v>6.0606060606060606</v>
      </c>
    </row>
    <row r="23" spans="2:35" x14ac:dyDescent="0.25">
      <c r="B23" s="18" t="s">
        <v>2</v>
      </c>
      <c r="C23" s="5">
        <f>'PASTE DATA HERE'!A2</f>
        <v>0</v>
      </c>
      <c r="D23" s="10"/>
      <c r="E23" s="11">
        <f>'PASTE DATA HERE'!F2</f>
        <v>0</v>
      </c>
      <c r="F23" s="11">
        <f>'PASTE DATA HERE'!F4</f>
        <v>0</v>
      </c>
      <c r="G23" s="11">
        <f>'PASTE DATA HERE'!F6</f>
        <v>0</v>
      </c>
      <c r="H23" s="11">
        <f>'PASTE DATA HERE'!F8</f>
        <v>0</v>
      </c>
      <c r="I23" s="11">
        <f>'PASTE DATA HERE'!F10</f>
        <v>0</v>
      </c>
      <c r="J23" s="11">
        <f>'PASTE DATA HERE'!F12</f>
        <v>0</v>
      </c>
      <c r="K23" s="11">
        <f>'PASTE DATA HERE'!F14</f>
        <v>0</v>
      </c>
      <c r="L23" s="11">
        <f>'PASTE DATA HERE'!F16</f>
        <v>0</v>
      </c>
      <c r="M23" s="11">
        <f>'PASTE DATA HERE'!F18</f>
        <v>0</v>
      </c>
      <c r="N23" s="12">
        <f>'PASTE DATA HERE'!F20</f>
        <v>0</v>
      </c>
      <c r="P23" t="s">
        <v>12</v>
      </c>
      <c r="Q23" s="15">
        <f>AVERAGE(D23:N33)</f>
        <v>3.2454545454545443</v>
      </c>
      <c r="T23" s="18" t="s">
        <v>2</v>
      </c>
      <c r="U23" s="5">
        <f>'PASTE DATA HERE'!A2</f>
        <v>0</v>
      </c>
      <c r="V23" s="10"/>
      <c r="W23" s="11">
        <f>'PASTE DATA HERE'!$D2</f>
        <v>1.2</v>
      </c>
      <c r="X23" s="11">
        <f>'PASTE DATA HERE'!$D4</f>
        <v>2.1</v>
      </c>
      <c r="Y23" s="11">
        <f>'PASTE DATA HERE'!$D6</f>
        <v>2.7</v>
      </c>
      <c r="Z23" s="11">
        <f>'PASTE DATA HERE'!$D8</f>
        <v>2.8</v>
      </c>
      <c r="AA23" s="11">
        <f>'PASTE DATA HERE'!$D10</f>
        <v>2.9</v>
      </c>
      <c r="AB23" s="11">
        <f>'PASTE DATA HERE'!$D12</f>
        <v>2.6</v>
      </c>
      <c r="AC23" s="11">
        <f>'PASTE DATA HERE'!$D14</f>
        <v>2.4</v>
      </c>
      <c r="AD23" s="11">
        <f>'PASTE DATA HERE'!$D16</f>
        <v>2.5</v>
      </c>
      <c r="AE23" s="11">
        <f>'PASTE DATA HERE'!$D18</f>
        <v>2.8</v>
      </c>
      <c r="AF23" s="12">
        <f>'PASTE DATA HERE'!$D20</f>
        <v>2.8</v>
      </c>
      <c r="AH23" t="s">
        <v>5</v>
      </c>
      <c r="AI23" s="8">
        <f>((COUNTIF(V23:AF33, "&lt;" &amp;AI22))/110)*100</f>
        <v>100</v>
      </c>
    </row>
    <row r="24" spans="2:35" x14ac:dyDescent="0.25">
      <c r="B24" s="19"/>
      <c r="C24" s="6">
        <f>'PASTE DATA HERE'!A3</f>
        <v>26</v>
      </c>
      <c r="D24" s="11">
        <f>'PASTE DATA HERE'!$F3</f>
        <v>0</v>
      </c>
      <c r="E24" s="10"/>
      <c r="F24" s="11">
        <f>'PASTE DATA HERE'!F22</f>
        <v>0</v>
      </c>
      <c r="G24" s="11">
        <f>'PASTE DATA HERE'!F24</f>
        <v>0</v>
      </c>
      <c r="H24" s="11">
        <f>'PASTE DATA HERE'!F26</f>
        <v>0</v>
      </c>
      <c r="I24" s="11">
        <f>'PASTE DATA HERE'!F28</f>
        <v>0</v>
      </c>
      <c r="J24" s="11">
        <f>'PASTE DATA HERE'!F30</f>
        <v>0</v>
      </c>
      <c r="K24" s="11">
        <f>'PASTE DATA HERE'!F32</f>
        <v>0</v>
      </c>
      <c r="L24" s="11">
        <f>'PASTE DATA HERE'!F34</f>
        <v>0</v>
      </c>
      <c r="M24" s="11">
        <f>'PASTE DATA HERE'!F36</f>
        <v>0</v>
      </c>
      <c r="N24" s="12">
        <f>'PASTE DATA HERE'!F38</f>
        <v>0</v>
      </c>
      <c r="P24" t="s">
        <v>13</v>
      </c>
      <c r="Q24" s="16">
        <f>MAX(D23:N33)</f>
        <v>24.3</v>
      </c>
      <c r="T24" s="19"/>
      <c r="U24" s="6">
        <f>'PASTE DATA HERE'!A3</f>
        <v>26</v>
      </c>
      <c r="V24" s="11">
        <f>'PASTE DATA HERE'!$D3</f>
        <v>0.6</v>
      </c>
      <c r="W24" s="10"/>
      <c r="X24" s="11">
        <f>'PASTE DATA HERE'!$D22</f>
        <v>2</v>
      </c>
      <c r="Y24" s="11">
        <f>'PASTE DATA HERE'!$D24</f>
        <v>2.7</v>
      </c>
      <c r="Z24" s="11">
        <f>'PASTE DATA HERE'!$D26</f>
        <v>2.9</v>
      </c>
      <c r="AA24" s="11">
        <f>'PASTE DATA HERE'!$D28</f>
        <v>2.7</v>
      </c>
      <c r="AB24" s="11">
        <f>'PASTE DATA HERE'!$D30</f>
        <v>2.7</v>
      </c>
      <c r="AC24" s="11">
        <f>'PASTE DATA HERE'!$D32</f>
        <v>2.5</v>
      </c>
      <c r="AD24" s="11">
        <f>'PASTE DATA HERE'!$D34</f>
        <v>2.6</v>
      </c>
      <c r="AE24" s="11">
        <f>'PASTE DATA HERE'!$D36</f>
        <v>2.7</v>
      </c>
      <c r="AF24" s="12">
        <f>'PASTE DATA HERE'!$D38</f>
        <v>2.7</v>
      </c>
    </row>
    <row r="25" spans="2:35" x14ac:dyDescent="0.25">
      <c r="B25" s="19"/>
      <c r="C25" s="6">
        <f>'PASTE DATA HERE'!A5</f>
        <v>51</v>
      </c>
      <c r="D25" s="11">
        <f>'PASTE DATA HERE'!F5</f>
        <v>0</v>
      </c>
      <c r="E25" s="11">
        <f>'PASTE DATA HERE'!F23</f>
        <v>0</v>
      </c>
      <c r="F25" s="10"/>
      <c r="G25" s="11">
        <f>'PASTE DATA HERE'!F40</f>
        <v>0</v>
      </c>
      <c r="H25" s="11">
        <f>'PASTE DATA HERE'!F42</f>
        <v>0</v>
      </c>
      <c r="I25" s="11">
        <f>'PASTE DATA HERE'!F44</f>
        <v>0</v>
      </c>
      <c r="J25" s="11">
        <f>'PASTE DATA HERE'!F46</f>
        <v>0</v>
      </c>
      <c r="K25" s="11">
        <f>'PASTE DATA HERE'!F48</f>
        <v>0.6</v>
      </c>
      <c r="L25" s="11">
        <f>'PASTE DATA HERE'!F50</f>
        <v>0</v>
      </c>
      <c r="M25" s="11">
        <f>'PASTE DATA HERE'!F52</f>
        <v>0</v>
      </c>
      <c r="N25" s="12">
        <f>'PASTE DATA HERE'!F54</f>
        <v>0</v>
      </c>
      <c r="P25" t="s">
        <v>14</v>
      </c>
      <c r="Q25" s="17">
        <f>((COUNTIF(D23:N33, "&gt;15"))/110)*100</f>
        <v>7.2727272727272725</v>
      </c>
      <c r="T25" s="19"/>
      <c r="U25" s="6">
        <f>'PASTE DATA HERE'!A5</f>
        <v>51</v>
      </c>
      <c r="V25" s="11">
        <f>'PASTE DATA HERE'!$D5</f>
        <v>1.5</v>
      </c>
      <c r="W25" s="11">
        <f>'PASTE DATA HERE'!$D23</f>
        <v>1.5</v>
      </c>
      <c r="X25" s="10"/>
      <c r="Y25" s="11">
        <f>'PASTE DATA HERE'!$D40</f>
        <v>2.2999999999999998</v>
      </c>
      <c r="Z25" s="11">
        <f>'PASTE DATA HERE'!$D42</f>
        <v>2.6</v>
      </c>
      <c r="AA25" s="11">
        <f>'PASTE DATA HERE'!$D44</f>
        <v>2.5</v>
      </c>
      <c r="AB25" s="11">
        <f>'PASTE DATA HERE'!$D46</f>
        <v>2.6</v>
      </c>
      <c r="AC25" s="11">
        <f>'PASTE DATA HERE'!$D48</f>
        <v>2.4</v>
      </c>
      <c r="AD25" s="11">
        <f>'PASTE DATA HERE'!$D50</f>
        <v>2.5</v>
      </c>
      <c r="AE25" s="11">
        <f>'PASTE DATA HERE'!$D52</f>
        <v>2.6</v>
      </c>
      <c r="AF25" s="12">
        <f>'PASTE DATA HERE'!$D54</f>
        <v>2.7</v>
      </c>
      <c r="AH25" t="s">
        <v>19</v>
      </c>
      <c r="AI25" s="15">
        <f>Q8</f>
        <v>0</v>
      </c>
    </row>
    <row r="26" spans="2:35" x14ac:dyDescent="0.25">
      <c r="B26" s="19"/>
      <c r="C26" s="6">
        <f>'PASTE DATA HERE'!A7</f>
        <v>77</v>
      </c>
      <c r="D26" s="11">
        <f>'PASTE DATA HERE'!F7</f>
        <v>0</v>
      </c>
      <c r="E26" s="11">
        <f>'PASTE DATA HERE'!F25</f>
        <v>0</v>
      </c>
      <c r="F26" s="11">
        <f>'PASTE DATA HERE'!F41</f>
        <v>13.3</v>
      </c>
      <c r="G26" s="10"/>
      <c r="H26" s="11">
        <f>'PASTE DATA HERE'!F56</f>
        <v>0</v>
      </c>
      <c r="I26" s="11">
        <f>'PASTE DATA HERE'!F58</f>
        <v>0.8</v>
      </c>
      <c r="J26" s="11">
        <f>'PASTE DATA HERE'!F60</f>
        <v>0</v>
      </c>
      <c r="K26" s="11">
        <f>'PASTE DATA HERE'!F62</f>
        <v>0.6</v>
      </c>
      <c r="L26" s="11">
        <f>'PASTE DATA HERE'!F64</f>
        <v>0</v>
      </c>
      <c r="M26" s="11">
        <f>'PASTE DATA HERE'!F66</f>
        <v>0</v>
      </c>
      <c r="N26" s="12">
        <f>'PASTE DATA HERE'!F68</f>
        <v>0</v>
      </c>
      <c r="T26" s="19"/>
      <c r="U26" s="6">
        <f>'PASTE DATA HERE'!A7</f>
        <v>77</v>
      </c>
      <c r="V26" s="11">
        <f>'PASTE DATA HERE'!$D7</f>
        <v>1.9</v>
      </c>
      <c r="W26" s="11">
        <f>'PASTE DATA HERE'!$D25</f>
        <v>1.8</v>
      </c>
      <c r="X26" s="11">
        <f>'PASTE DATA HERE'!$D41</f>
        <v>1.4</v>
      </c>
      <c r="Y26" s="10"/>
      <c r="Z26" s="11">
        <f>'PASTE DATA HERE'!$D56</f>
        <v>2.1</v>
      </c>
      <c r="AA26" s="11">
        <f>'PASTE DATA HERE'!$D58</f>
        <v>2.2999999999999998</v>
      </c>
      <c r="AB26" s="11">
        <f>'PASTE DATA HERE'!$D60</f>
        <v>2.4</v>
      </c>
      <c r="AC26" s="11">
        <f>'PASTE DATA HERE'!$D62</f>
        <v>2.4</v>
      </c>
      <c r="AD26" s="11">
        <f>'PASTE DATA HERE'!$D64</f>
        <v>2.5</v>
      </c>
      <c r="AE26" s="11">
        <f>'PASTE DATA HERE'!$D66</f>
        <v>2.7</v>
      </c>
      <c r="AF26" s="12">
        <f>'PASTE DATA HERE'!$D68</f>
        <v>2.6</v>
      </c>
      <c r="AH26" t="s">
        <v>6</v>
      </c>
      <c r="AI26" s="15">
        <f>AVERAGE(V23:AF33)</f>
        <v>2.1772727272727268</v>
      </c>
    </row>
    <row r="27" spans="2:35" x14ac:dyDescent="0.25">
      <c r="B27" s="19"/>
      <c r="C27" s="6">
        <f>'PASTE DATA HERE'!A9</f>
        <v>102</v>
      </c>
      <c r="D27" s="11">
        <f>'PASTE DATA HERE'!F9</f>
        <v>0</v>
      </c>
      <c r="E27" s="11">
        <f>'PASTE DATA HERE'!F27</f>
        <v>0</v>
      </c>
      <c r="F27" s="11">
        <f>'PASTE DATA HERE'!F43</f>
        <v>24.3</v>
      </c>
      <c r="G27" s="11">
        <f>'PASTE DATA HERE'!F57</f>
        <v>6.5</v>
      </c>
      <c r="H27" s="10"/>
      <c r="I27" s="11">
        <f>'PASTE DATA HERE'!F70</f>
        <v>0.8</v>
      </c>
      <c r="J27" s="11">
        <f>'PASTE DATA HERE'!F72</f>
        <v>1.3</v>
      </c>
      <c r="K27" s="11">
        <f>'PASTE DATA HERE'!F74</f>
        <v>1.1000000000000001</v>
      </c>
      <c r="L27" s="11">
        <f>'PASTE DATA HERE'!F76</f>
        <v>0</v>
      </c>
      <c r="M27" s="11">
        <f>'PASTE DATA HERE'!F78</f>
        <v>0</v>
      </c>
      <c r="N27" s="12">
        <f>'PASTE DATA HERE'!F80</f>
        <v>0</v>
      </c>
      <c r="T27" s="19"/>
      <c r="U27" s="6">
        <f>'PASTE DATA HERE'!A9</f>
        <v>102</v>
      </c>
      <c r="V27" s="11">
        <f>'PASTE DATA HERE'!$D9</f>
        <v>2</v>
      </c>
      <c r="W27" s="11">
        <f>'PASTE DATA HERE'!$D27</f>
        <v>2.1</v>
      </c>
      <c r="X27" s="11">
        <f>'PASTE DATA HERE'!$D43</f>
        <v>1.5</v>
      </c>
      <c r="Y27" s="11">
        <f>'PASTE DATA HERE'!$D57</f>
        <v>1.6</v>
      </c>
      <c r="Z27" s="10"/>
      <c r="AA27" s="11">
        <f>'PASTE DATA HERE'!$D70</f>
        <v>2.1</v>
      </c>
      <c r="AB27" s="11">
        <f>'PASTE DATA HERE'!$D72</f>
        <v>2.2000000000000002</v>
      </c>
      <c r="AC27" s="11">
        <f>'PASTE DATA HERE'!$D74</f>
        <v>2.2000000000000002</v>
      </c>
      <c r="AD27" s="11">
        <f>'PASTE DATA HERE'!$D76</f>
        <v>2.5</v>
      </c>
      <c r="AE27" s="11">
        <f>'PASTE DATA HERE'!$D78</f>
        <v>2.6</v>
      </c>
      <c r="AF27" s="12">
        <f>'PASTE DATA HERE'!$D80</f>
        <v>2.6</v>
      </c>
      <c r="AH27" t="s">
        <v>7</v>
      </c>
      <c r="AI27" s="15">
        <f>AVERAGE(W23,X23:X24,Y23:Y25,Z23:Z26,AA23:AA27,AB23:AB28,AC23:AC29,AD23:AD30,AE23:AE31,AF23:AF32)</f>
        <v>2.4254545454545449</v>
      </c>
    </row>
    <row r="28" spans="2:35" x14ac:dyDescent="0.25">
      <c r="B28" s="19"/>
      <c r="C28" s="6">
        <f>'PASTE DATA HERE'!A11</f>
        <v>128</v>
      </c>
      <c r="D28" s="11">
        <f>'PASTE DATA HERE'!F11</f>
        <v>0</v>
      </c>
      <c r="E28" s="11">
        <f>'PASTE DATA HERE'!F29</f>
        <v>0</v>
      </c>
      <c r="F28" s="11">
        <f>'PASTE DATA HERE'!F45</f>
        <v>20.8</v>
      </c>
      <c r="G28" s="11">
        <f>'PASTE DATA HERE'!F59</f>
        <v>14.5</v>
      </c>
      <c r="H28" s="11">
        <f>'PASTE DATA HERE'!F71</f>
        <v>3.9</v>
      </c>
      <c r="I28" s="10"/>
      <c r="J28" s="11">
        <f>'PASTE DATA HERE'!F82</f>
        <v>1.3</v>
      </c>
      <c r="K28" s="11">
        <f>'PASTE DATA HERE'!F84</f>
        <v>1.7</v>
      </c>
      <c r="L28" s="11">
        <f>'PASTE DATA HERE'!F86</f>
        <v>0</v>
      </c>
      <c r="M28" s="11">
        <f>'PASTE DATA HERE'!F88</f>
        <v>0</v>
      </c>
      <c r="N28" s="12">
        <f>'PASTE DATA HERE'!F90</f>
        <v>0</v>
      </c>
      <c r="T28" s="19"/>
      <c r="U28" s="6">
        <f>'PASTE DATA HERE'!A11</f>
        <v>128</v>
      </c>
      <c r="V28" s="11">
        <f>'PASTE DATA HERE'!$D11</f>
        <v>2.1</v>
      </c>
      <c r="W28" s="11">
        <f>'PASTE DATA HERE'!$D29</f>
        <v>2.2000000000000002</v>
      </c>
      <c r="X28" s="11">
        <f>'PASTE DATA HERE'!$D45</f>
        <v>1.8</v>
      </c>
      <c r="Y28" s="11">
        <f>'PASTE DATA HERE'!$D59</f>
        <v>1.6</v>
      </c>
      <c r="Z28" s="11">
        <f>'PASTE DATA HERE'!$D71</f>
        <v>1.9</v>
      </c>
      <c r="AA28" s="10"/>
      <c r="AB28" s="11">
        <f>'PASTE DATA HERE'!$D82</f>
        <v>2</v>
      </c>
      <c r="AC28" s="11">
        <f>'PASTE DATA HERE'!$D84</f>
        <v>2</v>
      </c>
      <c r="AD28" s="11">
        <f>'PASTE DATA HERE'!$D86</f>
        <v>2.4</v>
      </c>
      <c r="AE28" s="11">
        <f>'PASTE DATA HERE'!$D88</f>
        <v>2.5</v>
      </c>
      <c r="AF28" s="12">
        <f>'PASTE DATA HERE'!$D90</f>
        <v>2.5</v>
      </c>
      <c r="AH28" t="s">
        <v>8</v>
      </c>
      <c r="AI28" s="15">
        <f>AVERAGE(V24:V33,W25:W33,X26:X33,Y27:Y33,Z28:Z33,AA29:AA33,AB30:AB33,AC31:AC33,AD32:AD33,AE33)</f>
        <v>1.9290909090909099</v>
      </c>
    </row>
    <row r="29" spans="2:35" x14ac:dyDescent="0.25">
      <c r="B29" s="19"/>
      <c r="C29" s="6">
        <f>'PASTE DATA HERE'!A13</f>
        <v>153</v>
      </c>
      <c r="D29" s="11">
        <f>'PASTE DATA HERE'!F13</f>
        <v>0</v>
      </c>
      <c r="E29" s="11">
        <f>'PASTE DATA HERE'!F31</f>
        <v>0</v>
      </c>
      <c r="F29" s="11">
        <f>'PASTE DATA HERE'!F47</f>
        <v>15.3</v>
      </c>
      <c r="G29" s="11">
        <f>'PASTE DATA HERE'!F61</f>
        <v>24.2</v>
      </c>
      <c r="H29" s="11">
        <f>'PASTE DATA HERE'!F73</f>
        <v>8.6</v>
      </c>
      <c r="I29" s="11">
        <f>'PASTE DATA HERE'!F83</f>
        <v>3.1</v>
      </c>
      <c r="J29" s="10"/>
      <c r="K29" s="11">
        <f>'PASTE DATA HERE'!F92</f>
        <v>0</v>
      </c>
      <c r="L29" s="11">
        <f>'PASTE DATA HERE'!F94</f>
        <v>0</v>
      </c>
      <c r="M29" s="11">
        <f>'PASTE DATA HERE'!F96</f>
        <v>0</v>
      </c>
      <c r="N29" s="12">
        <f>'PASTE DATA HERE'!F98</f>
        <v>0</v>
      </c>
      <c r="T29" s="19"/>
      <c r="U29" s="6">
        <f>'PASTE DATA HERE'!A13</f>
        <v>153</v>
      </c>
      <c r="V29" s="11">
        <f>'PASTE DATA HERE'!$D13</f>
        <v>2.2000000000000002</v>
      </c>
      <c r="W29" s="11">
        <f>'PASTE DATA HERE'!$D31</f>
        <v>2.2999999999999998</v>
      </c>
      <c r="X29" s="11">
        <f>'PASTE DATA HERE'!$D47</f>
        <v>2</v>
      </c>
      <c r="Y29" s="11">
        <f>'PASTE DATA HERE'!$D61</f>
        <v>1.6</v>
      </c>
      <c r="Z29" s="11">
        <f>'PASTE DATA HERE'!$D73</f>
        <v>1.7</v>
      </c>
      <c r="AA29" s="11">
        <f>'PASTE DATA HERE'!$D83</f>
        <v>1.8</v>
      </c>
      <c r="AB29" s="10"/>
      <c r="AC29" s="11">
        <f>'PASTE DATA HERE'!$D92</f>
        <v>2.2000000000000002</v>
      </c>
      <c r="AD29" s="11">
        <f>'PASTE DATA HERE'!$D94</f>
        <v>2.2999999999999998</v>
      </c>
      <c r="AE29" s="11">
        <f>'PASTE DATA HERE'!$D96</f>
        <v>2.2999999999999998</v>
      </c>
      <c r="AF29" s="12">
        <f>'PASTE DATA HERE'!$D98</f>
        <v>2.4</v>
      </c>
      <c r="AH29" t="s">
        <v>9</v>
      </c>
      <c r="AI29" s="16">
        <f>AF23+V33</f>
        <v>5.1999999999999993</v>
      </c>
    </row>
    <row r="30" spans="2:35" x14ac:dyDescent="0.25">
      <c r="B30" s="19"/>
      <c r="C30" s="6">
        <f>'PASTE DATA HERE'!A15</f>
        <v>179</v>
      </c>
      <c r="D30" s="11">
        <f>'PASTE DATA HERE'!F15</f>
        <v>0</v>
      </c>
      <c r="E30" s="11">
        <f>'PASTE DATA HERE'!F33</f>
        <v>0</v>
      </c>
      <c r="F30" s="11">
        <f>'PASTE DATA HERE'!F49</f>
        <v>7.8</v>
      </c>
      <c r="G30" s="11">
        <f>'PASTE DATA HERE'!F63</f>
        <v>19.5</v>
      </c>
      <c r="H30" s="11">
        <f>'PASTE DATA HERE'!F75</f>
        <v>19.600000000000001</v>
      </c>
      <c r="I30" s="11">
        <f>'PASTE DATA HERE'!F85</f>
        <v>7.2</v>
      </c>
      <c r="J30" s="11">
        <f>'PASTE DATA HERE'!F93</f>
        <v>2</v>
      </c>
      <c r="K30" s="10"/>
      <c r="L30" s="11">
        <f>'PASTE DATA HERE'!F100</f>
        <v>0</v>
      </c>
      <c r="M30" s="11">
        <f>'PASTE DATA HERE'!F102</f>
        <v>0.4</v>
      </c>
      <c r="N30" s="12">
        <f>'PASTE DATA HERE'!F104</f>
        <v>0</v>
      </c>
      <c r="T30" s="19"/>
      <c r="U30" s="6">
        <f>'PASTE DATA HERE'!A15</f>
        <v>179</v>
      </c>
      <c r="V30" s="11">
        <f>'PASTE DATA HERE'!$D15</f>
        <v>2.2000000000000002</v>
      </c>
      <c r="W30" s="11">
        <f>'PASTE DATA HERE'!$D33</f>
        <v>2.4</v>
      </c>
      <c r="X30" s="11">
        <f>'PASTE DATA HERE'!$D49</f>
        <v>2.2000000000000002</v>
      </c>
      <c r="Y30" s="11">
        <f>'PASTE DATA HERE'!$D63</f>
        <v>1.9</v>
      </c>
      <c r="Z30" s="11">
        <f>'PASTE DATA HERE'!$D75</f>
        <v>1.6</v>
      </c>
      <c r="AA30" s="11">
        <f>'PASTE DATA HERE'!$D85</f>
        <v>1.7</v>
      </c>
      <c r="AB30" s="11">
        <f>'PASTE DATA HERE'!$D93</f>
        <v>1.9</v>
      </c>
      <c r="AC30" s="10"/>
      <c r="AD30" s="11">
        <f>'PASTE DATA HERE'!$D100</f>
        <v>2.1</v>
      </c>
      <c r="AE30" s="11">
        <f>'PASTE DATA HERE'!$D102</f>
        <v>2</v>
      </c>
      <c r="AF30" s="12">
        <f>'PASTE DATA HERE'!$D104</f>
        <v>2.2999999999999998</v>
      </c>
      <c r="AH30" t="s">
        <v>10</v>
      </c>
      <c r="AI30" s="16">
        <f>MIN(V23:AF33)</f>
        <v>0.6</v>
      </c>
    </row>
    <row r="31" spans="2:35" x14ac:dyDescent="0.25">
      <c r="B31" s="19"/>
      <c r="C31" s="6">
        <f>'PASTE DATA HERE'!A17</f>
        <v>204</v>
      </c>
      <c r="D31" s="11">
        <f>'PASTE DATA HERE'!F17</f>
        <v>0</v>
      </c>
      <c r="E31" s="11">
        <f>'PASTE DATA HERE'!F35</f>
        <v>0</v>
      </c>
      <c r="F31" s="11">
        <f>'PASTE DATA HERE'!F51</f>
        <v>0</v>
      </c>
      <c r="G31" s="11">
        <f>'PASTE DATA HERE'!F65</f>
        <v>14</v>
      </c>
      <c r="H31" s="11">
        <f>'PASTE DATA HERE'!F77</f>
        <v>19.399999999999999</v>
      </c>
      <c r="I31" s="11">
        <f>'PASTE DATA HERE'!F87</f>
        <v>12.5</v>
      </c>
      <c r="J31" s="11">
        <f>'PASTE DATA HERE'!F95</f>
        <v>6.5</v>
      </c>
      <c r="K31" s="11">
        <f>'PASTE DATA HERE'!F101</f>
        <v>2.2000000000000002</v>
      </c>
      <c r="L31" s="10"/>
      <c r="M31" s="11">
        <f>'PASTE DATA HERE'!F106</f>
        <v>0.4</v>
      </c>
      <c r="N31" s="12">
        <f>'PASTE DATA HERE'!F108</f>
        <v>0</v>
      </c>
      <c r="T31" s="19"/>
      <c r="U31" s="6">
        <f>'PASTE DATA HERE'!A17</f>
        <v>204</v>
      </c>
      <c r="V31" s="11">
        <f>'PASTE DATA HERE'!$D17</f>
        <v>2.2999999999999998</v>
      </c>
      <c r="W31" s="11">
        <f>'PASTE DATA HERE'!$D35</f>
        <v>2.4</v>
      </c>
      <c r="X31" s="11">
        <f>'PASTE DATA HERE'!$D51</f>
        <v>2.2999999999999998</v>
      </c>
      <c r="Y31" s="11">
        <f>'PASTE DATA HERE'!$D65</f>
        <v>2.1</v>
      </c>
      <c r="Z31" s="11">
        <f>'PASTE DATA HERE'!$D77</f>
        <v>1.7</v>
      </c>
      <c r="AA31" s="11">
        <f>'PASTE DATA HERE'!$D87</f>
        <v>1.7</v>
      </c>
      <c r="AB31" s="11">
        <f>'PASTE DATA HERE'!$D95</f>
        <v>1.7</v>
      </c>
      <c r="AC31" s="11">
        <f>'PASTE DATA HERE'!$D101</f>
        <v>1.7</v>
      </c>
      <c r="AD31" s="10"/>
      <c r="AE31" s="11">
        <f>'PASTE DATA HERE'!$D106</f>
        <v>2</v>
      </c>
      <c r="AF31" s="12">
        <f>'PASTE DATA HERE'!$D108</f>
        <v>2.2000000000000002</v>
      </c>
      <c r="AH31" t="s">
        <v>11</v>
      </c>
      <c r="AI31" s="16">
        <f>MAX(V23:AF33)</f>
        <v>2.9</v>
      </c>
    </row>
    <row r="32" spans="2:35" x14ac:dyDescent="0.25">
      <c r="B32" s="19"/>
      <c r="C32" s="6">
        <f>'PASTE DATA HERE'!A19</f>
        <v>230</v>
      </c>
      <c r="D32" s="11">
        <f>'PASTE DATA HERE'!F19</f>
        <v>0</v>
      </c>
      <c r="E32" s="11">
        <f>'PASTE DATA HERE'!F37</f>
        <v>0</v>
      </c>
      <c r="F32" s="11">
        <f>'PASTE DATA HERE'!F53</f>
        <v>0</v>
      </c>
      <c r="G32" s="11">
        <f>'PASTE DATA HERE'!F67</f>
        <v>6.5</v>
      </c>
      <c r="H32" s="11">
        <f>'PASTE DATA HERE'!F79</f>
        <v>14.5</v>
      </c>
      <c r="I32" s="11">
        <f>'PASTE DATA HERE'!F89</f>
        <v>17.7</v>
      </c>
      <c r="J32" s="11">
        <f>'PASTE DATA HERE'!F97</f>
        <v>11.2</v>
      </c>
      <c r="K32" s="11">
        <f>'PASTE DATA HERE'!F103</f>
        <v>5.6</v>
      </c>
      <c r="L32" s="11">
        <f>'PASTE DATA HERE'!F107</f>
        <v>1.5</v>
      </c>
      <c r="M32" s="10"/>
      <c r="N32" s="12">
        <f>'PASTE DATA HERE'!F110</f>
        <v>0</v>
      </c>
      <c r="T32" s="19"/>
      <c r="U32" s="6">
        <f>'PASTE DATA HERE'!A19</f>
        <v>230</v>
      </c>
      <c r="V32" s="11">
        <f>'PASTE DATA HERE'!$D19</f>
        <v>2.4</v>
      </c>
      <c r="W32" s="11">
        <f>'PASTE DATA HERE'!$D37</f>
        <v>2.4</v>
      </c>
      <c r="X32" s="11">
        <f>'PASTE DATA HERE'!$D53</f>
        <v>2.4</v>
      </c>
      <c r="Y32" s="11">
        <f>'PASTE DATA HERE'!$D67</f>
        <v>2.2999999999999998</v>
      </c>
      <c r="Z32" s="11">
        <f>'PASTE DATA HERE'!$D79</f>
        <v>2</v>
      </c>
      <c r="AA32" s="11">
        <f>'PASTE DATA HERE'!$D89</f>
        <v>1.7</v>
      </c>
      <c r="AB32" s="11">
        <f>'PASTE DATA HERE'!$D97</f>
        <v>1.6</v>
      </c>
      <c r="AC32" s="11">
        <f>'PASTE DATA HERE'!$D103</f>
        <v>1.6</v>
      </c>
      <c r="AD32" s="11">
        <f>'PASTE DATA HERE'!$D107</f>
        <v>1.7</v>
      </c>
      <c r="AE32" s="10"/>
      <c r="AF32" s="12">
        <f>'PASTE DATA HERE'!$D110</f>
        <v>2.5</v>
      </c>
    </row>
    <row r="33" spans="2:32" ht="15.75" thickBot="1" x14ac:dyDescent="0.3">
      <c r="B33" s="20"/>
      <c r="C33" s="7">
        <f>'PASTE DATA HERE'!A21</f>
        <v>255</v>
      </c>
      <c r="D33" s="13">
        <f>'PASTE DATA HERE'!F21</f>
        <v>0</v>
      </c>
      <c r="E33" s="13">
        <f>'PASTE DATA HERE'!F39</f>
        <v>0</v>
      </c>
      <c r="F33" s="13">
        <f>'PASTE DATA HERE'!F55</f>
        <v>0</v>
      </c>
      <c r="G33" s="13">
        <f>'PASTE DATA HERE'!F69</f>
        <v>0</v>
      </c>
      <c r="H33" s="13">
        <f>'PASTE DATA HERE'!F81</f>
        <v>7.4</v>
      </c>
      <c r="I33" s="13">
        <f>'PASTE DATA HERE'!F91</f>
        <v>14.2</v>
      </c>
      <c r="J33" s="13">
        <f>'PASTE DATA HERE'!F99</f>
        <v>12.7</v>
      </c>
      <c r="K33" s="13">
        <f>'PASTE DATA HERE'!F105</f>
        <v>8.1999999999999993</v>
      </c>
      <c r="L33" s="13">
        <f>'PASTE DATA HERE'!F109</f>
        <v>2.4</v>
      </c>
      <c r="M33" s="13">
        <f>'PASTE DATA HERE'!F111</f>
        <v>0.9</v>
      </c>
      <c r="N33" s="14"/>
      <c r="T33" s="20"/>
      <c r="U33" s="7">
        <f>'PASTE DATA HERE'!A21</f>
        <v>255</v>
      </c>
      <c r="V33" s="13">
        <f>'PASTE DATA HERE'!$D21</f>
        <v>2.4</v>
      </c>
      <c r="W33" s="13">
        <f>'PASTE DATA HERE'!$D39</f>
        <v>2.5</v>
      </c>
      <c r="X33" s="13">
        <f>'PASTE DATA HERE'!$D55</f>
        <v>2.5</v>
      </c>
      <c r="Y33" s="13">
        <f>'PASTE DATA HERE'!$D69</f>
        <v>2.4</v>
      </c>
      <c r="Z33" s="13">
        <f>'PASTE DATA HERE'!$D81</f>
        <v>2.2000000000000002</v>
      </c>
      <c r="AA33" s="13">
        <f>'PASTE DATA HERE'!$D91</f>
        <v>1.9</v>
      </c>
      <c r="AB33" s="13">
        <f>'PASTE DATA HERE'!$D99</f>
        <v>1.7</v>
      </c>
      <c r="AC33" s="13">
        <f>'PASTE DATA HERE'!$D105</f>
        <v>1.7</v>
      </c>
      <c r="AD33" s="13">
        <f>'PASTE DATA HERE'!$D109</f>
        <v>1.9</v>
      </c>
      <c r="AE33" s="13">
        <f>'PASTE DATA HERE'!$D111</f>
        <v>1.9</v>
      </c>
      <c r="AF33" s="14"/>
    </row>
  </sheetData>
  <mergeCells count="12">
    <mergeCell ref="T2:X2"/>
    <mergeCell ref="V4:AF4"/>
    <mergeCell ref="T6:T16"/>
    <mergeCell ref="B23:B33"/>
    <mergeCell ref="B6:B16"/>
    <mergeCell ref="D4:N4"/>
    <mergeCell ref="B19:F19"/>
    <mergeCell ref="B2:F2"/>
    <mergeCell ref="V21:AF21"/>
    <mergeCell ref="T23:T33"/>
    <mergeCell ref="T19:X19"/>
    <mergeCell ref="D21:N21"/>
  </mergeCells>
  <conditionalFormatting sqref="D6:N16 Q8:Q10 AI25:AI28 V23:AF33 Q12:Q13 AI30:AI31">
    <cfRule type="colorScale" priority="10">
      <colorScale>
        <cfvo type="formula" val="$W$4/2"/>
        <cfvo type="formula" val="$W$4+2"/>
        <cfvo type="formula" val="$W$4*2"/>
        <color rgb="FF46A448"/>
        <color rgb="FFFB8809"/>
        <color rgb="FFFF0000"/>
      </colorScale>
    </cfRule>
  </conditionalFormatting>
  <conditionalFormatting sqref="D23:N33 Q23:Q25">
    <cfRule type="colorScale" priority="9">
      <colorScale>
        <cfvo type="num" val="0"/>
        <cfvo type="num" val="10"/>
        <cfvo type="num" val="15"/>
        <color theme="9"/>
        <color theme="5"/>
        <color rgb="FFFF0000"/>
      </colorScale>
    </cfRule>
  </conditionalFormatting>
  <conditionalFormatting sqref="AI29 Q11">
    <cfRule type="colorScale" priority="8">
      <colorScale>
        <cfvo type="formula" val="(#REF!*2)-#REF!"/>
        <cfvo type="formula" val="(#REF!*2)+3"/>
        <cfvo type="formula" val="#REF!*3"/>
        <color rgb="FF46A448"/>
        <color rgb="FFFB8809"/>
        <color rgb="FFFF0000"/>
      </colorScale>
    </cfRule>
  </conditionalFormatting>
  <conditionalFormatting sqref="AI23 Q6">
    <cfRule type="colorScale" priority="7">
      <colorScale>
        <cfvo type="num" val="50"/>
        <cfvo type="num" val="95"/>
        <color rgb="FFFF0000"/>
        <color rgb="FF46A448"/>
      </colorScale>
    </cfRule>
  </conditionalFormatting>
  <conditionalFormatting sqref="V6:AF16 AI8:AI10 AI12:AI13">
    <cfRule type="colorScale" priority="3">
      <colorScale>
        <cfvo type="formula" val="$W$4/2"/>
        <cfvo type="formula" val="$W$4+2"/>
        <cfvo type="formula" val="$W$4*2"/>
        <color rgb="FF46A448"/>
        <color rgb="FFFB8809"/>
        <color rgb="FFFF0000"/>
      </colorScale>
    </cfRule>
  </conditionalFormatting>
  <conditionalFormatting sqref="AI6">
    <cfRule type="colorScale" priority="1">
      <colorScale>
        <cfvo type="num" val="50"/>
        <cfvo type="num" val="95"/>
        <color rgb="FFFF0000"/>
        <color rgb="FF46A448"/>
      </colorScale>
    </cfRule>
  </conditionalFormatting>
  <conditionalFormatting sqref="AI11">
    <cfRule type="colorScale" priority="2">
      <colorScale>
        <cfvo type="formula" val="(#REF!*2)-#REF!"/>
        <cfvo type="formula" val="(#REF!*2)+3"/>
        <cfvo type="formula" val="#REF!*3"/>
        <color rgb="FF46A448"/>
        <color rgb="FFFB880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 DATA HERE</vt:lpstr>
      <vt:lpstr>VIEW HEATMAPS HERE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2021-12-05T16:19:11Z</dcterms:modified>
</cp:coreProperties>
</file>