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 activeTab="1"/>
  </bookViews>
  <sheets>
    <sheet name="PASTE DATA HERE" sheetId="1" r:id="rId1"/>
    <sheet name="VIEW HEATMAPS HERE" sheetId="2" r:id="rId2"/>
  </sheets>
  <calcPr calcId="152511"/>
</workbook>
</file>

<file path=xl/calcChain.xml><?xml version="1.0" encoding="utf-8"?>
<calcChain xmlns="http://schemas.openxmlformats.org/spreadsheetml/2006/main">
  <c r="Z23" i="2" l="1"/>
  <c r="Z6" i="2"/>
  <c r="L6" i="2"/>
  <c r="L25" i="2"/>
  <c r="Z8" i="2"/>
  <c r="L9" i="2"/>
  <c r="L8" i="2"/>
  <c r="Z25" i="2"/>
  <c r="Z4" i="2"/>
  <c r="L5" i="2"/>
  <c r="L24" i="2"/>
  <c r="L23" i="2"/>
  <c r="L14" i="2"/>
  <c r="L13" i="2"/>
  <c r="L12" i="2"/>
  <c r="L11" i="2"/>
  <c r="L10" i="2"/>
  <c r="Z13" i="2"/>
  <c r="Z12" i="2"/>
  <c r="Z11" i="2"/>
  <c r="Z10" i="2"/>
  <c r="Z9" i="2"/>
  <c r="Z5" i="2"/>
  <c r="Z29" i="2"/>
  <c r="Z26" i="2"/>
  <c r="Z31" i="2"/>
  <c r="Z30" i="2"/>
  <c r="Z28" i="2"/>
  <c r="Z27" i="2"/>
  <c r="W27" i="2"/>
  <c r="W26" i="2"/>
  <c r="W25" i="2"/>
  <c r="W24" i="2"/>
  <c r="W23" i="2"/>
  <c r="V28" i="2"/>
  <c r="V26" i="2"/>
  <c r="V25" i="2"/>
  <c r="V24" i="2"/>
  <c r="V23" i="2"/>
  <c r="U28" i="2"/>
  <c r="U27" i="2"/>
  <c r="U25" i="2"/>
  <c r="U24" i="2"/>
  <c r="U23" i="2"/>
  <c r="T28" i="2"/>
  <c r="T27" i="2"/>
  <c r="T26" i="2"/>
  <c r="T24" i="2"/>
  <c r="T23" i="2"/>
  <c r="S28" i="2"/>
  <c r="S27" i="2"/>
  <c r="S26" i="2"/>
  <c r="S25" i="2"/>
  <c r="S23" i="2"/>
  <c r="R28" i="2"/>
  <c r="R27" i="2"/>
  <c r="R26" i="2"/>
  <c r="R25" i="2"/>
  <c r="R24" i="2"/>
  <c r="R11" i="2"/>
  <c r="R10" i="2"/>
  <c r="R9" i="2"/>
  <c r="R8" i="2"/>
  <c r="R7" i="2"/>
  <c r="S11" i="2"/>
  <c r="S10" i="2"/>
  <c r="S9" i="2"/>
  <c r="S8" i="2"/>
  <c r="T11" i="2"/>
  <c r="T10" i="2"/>
  <c r="T9" i="2"/>
  <c r="T7" i="2"/>
  <c r="U11" i="2"/>
  <c r="U10" i="2"/>
  <c r="U8" i="2"/>
  <c r="U7" i="2"/>
  <c r="U6" i="2"/>
  <c r="V11" i="2"/>
  <c r="V9" i="2"/>
  <c r="V8" i="2"/>
  <c r="V7" i="2"/>
  <c r="V6" i="2"/>
  <c r="W10" i="2"/>
  <c r="W9" i="2"/>
  <c r="W8" i="2"/>
  <c r="W7" i="2"/>
  <c r="W6" i="2"/>
  <c r="T6" i="2"/>
  <c r="S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Q11" i="2"/>
  <c r="Q10" i="2"/>
  <c r="Q9" i="2"/>
  <c r="Q8" i="2"/>
  <c r="Q7" i="2"/>
  <c r="Q6" i="2"/>
  <c r="Q28" i="2"/>
  <c r="Q27" i="2"/>
  <c r="Q26" i="2"/>
  <c r="Q25" i="2"/>
  <c r="Q24" i="2"/>
  <c r="Q23" i="2"/>
  <c r="C28" i="2"/>
  <c r="C27" i="2"/>
  <c r="C26" i="2"/>
  <c r="C25" i="2"/>
  <c r="C24" i="2"/>
  <c r="C23" i="2"/>
  <c r="I22" i="2"/>
  <c r="H22" i="2"/>
  <c r="G22" i="2"/>
  <c r="F22" i="2"/>
  <c r="E22" i="2"/>
  <c r="D22" i="2"/>
  <c r="W22" i="2"/>
  <c r="V22" i="2"/>
  <c r="U22" i="2"/>
  <c r="T22" i="2"/>
  <c r="S22" i="2"/>
  <c r="R22" i="2"/>
  <c r="W5" i="2"/>
  <c r="V5" i="2"/>
  <c r="U5" i="2"/>
  <c r="T5" i="2"/>
  <c r="S5" i="2"/>
  <c r="R5" i="2"/>
  <c r="C11" i="2"/>
  <c r="C10" i="2"/>
  <c r="C9" i="2"/>
  <c r="C8" i="2"/>
  <c r="C7" i="2"/>
  <c r="C6" i="2"/>
  <c r="I5" i="2"/>
  <c r="H5" i="2"/>
  <c r="G5" i="2"/>
  <c r="F5" i="2"/>
  <c r="E5" i="2"/>
  <c r="D5" i="2"/>
  <c r="D11" i="2" l="1"/>
  <c r="D10" i="2"/>
  <c r="D9" i="2"/>
  <c r="D8" i="2"/>
  <c r="D7" i="2"/>
  <c r="I6" i="2"/>
  <c r="H6" i="2"/>
  <c r="G6" i="2"/>
  <c r="F6" i="2"/>
  <c r="E6" i="2"/>
  <c r="Z21" i="2"/>
  <c r="Z22" i="2" s="1"/>
</calcChain>
</file>

<file path=xl/sharedStrings.xml><?xml version="1.0" encoding="utf-8"?>
<sst xmlns="http://schemas.openxmlformats.org/spreadsheetml/2006/main" count="54" uniqueCount="29">
  <si>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</si>
  <si>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</si>
  <si>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</si>
  <si>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</si>
  <si>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</si>
  <si>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</si>
  <si>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</si>
  <si>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</si>
  <si>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</si>
  <si>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</si>
  <si>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</si>
  <si>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</si>
  <si>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</si>
  <si>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</si>
  <si>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</si>
  <si>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</si>
  <si>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</si>
  <si>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</si>
  <si>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</si>
  <si>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</si>
  <si>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</si>
  <si>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</si>
  <si>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</si>
  <si>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End RGB</t>
  </si>
  <si>
    <t xml:space="preserve"> Complete Response Time (ms)</t>
  </si>
  <si>
    <t xml:space="preserve"> Initial Response Time - RGB5 (ms)</t>
  </si>
  <si>
    <t>Perceived Response Time - RGB5 (ms)</t>
  </si>
  <si>
    <t>Response Time Key</t>
  </si>
  <si>
    <t>Overshoot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</si>
</sst>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33" borderId="12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33" borderId="19" xfId="0" applyFont="1" applyFill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0" fillId="0" borderId="19" xfId="0" applyBorder="1" applyAlignment="1">
      <alignment horizontal="center" vertical="center" wrapText="1"/>
    </xf>
    <xf numFmtId="0" fontId="0" fillId="0" borderId="21" xfId="0" applyBorder="1"/>
    <xf numFmtId="0" fontId="0" fillId="0" borderId="10" xfId="0" applyBorder="1"/>
    <xf numFmtId="0" fontId="0" fillId="0" borderId="12" xfId="0" applyBorder="1"/>
    <xf numFmtId="0" fontId="0" fillId="0" borderId="23" xfId="0" applyBorder="1"/>
    <xf numFmtId="0" fontId="0" fillId="0" borderId="11" xfId="0" applyBorder="1"/>
    <xf numFmtId="0" fontId="17" fillId="0" borderId="0" xfId="0" applyFont="1" applyFill="1" applyBorder="1"/>
    <xf numFmtId="0" fontId="17" fillId="33" borderId="22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17" fillId="34" borderId="0" xfId="0" applyFont="1" applyFill="1" applyBorder="1"/>
    <xf numFmtId="0" fontId="0" fillId="0" borderId="10" xfId="0" applyBorder="1" applyAlignment="1"/>
    <xf numFmtId="2" fontId="0" fillId="0" borderId="0" xfId="0" applyNumberFormat="1" applyBorder="1"/>
    <xf numFmtId="2" fontId="17" fillId="0" borderId="0" xfId="0" applyNumberFormat="1" applyFont="1" applyBorder="1"/>
    <xf numFmtId="0" fontId="17" fillId="0" borderId="10" xfId="0" applyFont="1" applyFill="1" applyBorder="1"/>
    <xf numFmtId="0" fontId="0" fillId="0" borderId="10" xfId="0" applyFill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7" fillId="35" borderId="23" xfId="0" applyFont="1" applyFill="1" applyBorder="1" applyAlignment="1">
      <alignment vertical="center" wrapText="1"/>
    </xf>
    <xf numFmtId="0" fontId="17" fillId="36" borderId="11" xfId="0" applyFont="1" applyFill="1" applyBorder="1"/>
    <xf numFmtId="0" fontId="17" fillId="37" borderId="12" xfId="0" applyFont="1" applyFill="1" applyBorder="1"/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7" fillId="35" borderId="2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6B573"/>
      <color rgb="FFFB8809"/>
      <color rgb="FFF85252"/>
      <color rgb="FFEFAD35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sqref="A1:F31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20</v>
      </c>
    </row>
    <row r="2" spans="1:8" x14ac:dyDescent="0.25">
      <c r="A2">
        <v>0</v>
      </c>
      <c r="B2">
        <v>51</v>
      </c>
      <c r="C2">
        <v>5.0999999999999996</v>
      </c>
      <c r="D2">
        <v>4.0999999999999996</v>
      </c>
      <c r="E2">
        <v>4.0999999999999996</v>
      </c>
      <c r="F2">
        <v>0</v>
      </c>
      <c r="H2" s="1"/>
    </row>
    <row r="3" spans="1:8" x14ac:dyDescent="0.25">
      <c r="A3">
        <v>51</v>
      </c>
      <c r="B3">
        <v>0</v>
      </c>
      <c r="C3">
        <v>5.3</v>
      </c>
      <c r="D3">
        <v>3.3</v>
      </c>
      <c r="E3">
        <v>3.3</v>
      </c>
      <c r="F3">
        <v>0</v>
      </c>
      <c r="H3" s="1"/>
    </row>
    <row r="4" spans="1:8" ht="15" customHeight="1" x14ac:dyDescent="0.25">
      <c r="A4">
        <v>0</v>
      </c>
      <c r="B4">
        <v>102</v>
      </c>
      <c r="C4">
        <v>10.199999999999999</v>
      </c>
      <c r="D4">
        <v>4.5</v>
      </c>
      <c r="E4">
        <v>4.5</v>
      </c>
      <c r="F4">
        <v>4</v>
      </c>
    </row>
    <row r="5" spans="1:8" x14ac:dyDescent="0.25">
      <c r="A5">
        <v>102</v>
      </c>
      <c r="B5">
        <v>0</v>
      </c>
      <c r="C5">
        <v>8</v>
      </c>
      <c r="D5">
        <v>5.3</v>
      </c>
      <c r="E5">
        <v>5.4</v>
      </c>
      <c r="F5">
        <v>0</v>
      </c>
    </row>
    <row r="6" spans="1:8" x14ac:dyDescent="0.25">
      <c r="A6">
        <v>0</v>
      </c>
      <c r="B6">
        <v>153</v>
      </c>
      <c r="C6">
        <v>10.4</v>
      </c>
      <c r="D6">
        <v>4.7</v>
      </c>
      <c r="E6">
        <v>4.7</v>
      </c>
      <c r="F6">
        <v>4</v>
      </c>
    </row>
    <row r="7" spans="1:8" x14ac:dyDescent="0.25">
      <c r="A7">
        <v>153</v>
      </c>
      <c r="B7">
        <v>0</v>
      </c>
      <c r="C7">
        <v>8.9</v>
      </c>
      <c r="D7">
        <v>6.8</v>
      </c>
      <c r="E7">
        <v>6.8</v>
      </c>
      <c r="F7">
        <v>0</v>
      </c>
    </row>
    <row r="8" spans="1:8" x14ac:dyDescent="0.25">
      <c r="A8">
        <v>0</v>
      </c>
      <c r="B8">
        <v>204</v>
      </c>
      <c r="C8">
        <v>10.6</v>
      </c>
      <c r="D8">
        <v>4.5999999999999996</v>
      </c>
      <c r="E8">
        <v>6.2</v>
      </c>
      <c r="F8">
        <v>6</v>
      </c>
    </row>
    <row r="9" spans="1:8" x14ac:dyDescent="0.25">
      <c r="A9">
        <v>204</v>
      </c>
      <c r="B9">
        <v>0</v>
      </c>
      <c r="C9">
        <v>10.5</v>
      </c>
      <c r="D9">
        <v>7.7</v>
      </c>
      <c r="E9">
        <v>7.8</v>
      </c>
      <c r="F9">
        <v>0</v>
      </c>
    </row>
    <row r="10" spans="1:8" x14ac:dyDescent="0.25">
      <c r="A10">
        <v>0</v>
      </c>
      <c r="B10">
        <v>255</v>
      </c>
      <c r="C10">
        <v>15.8</v>
      </c>
      <c r="D10">
        <v>4.2</v>
      </c>
      <c r="E10">
        <v>10.1</v>
      </c>
      <c r="F10">
        <v>100</v>
      </c>
    </row>
    <row r="11" spans="1:8" x14ac:dyDescent="0.25">
      <c r="A11">
        <v>255</v>
      </c>
      <c r="B11">
        <v>0</v>
      </c>
      <c r="C11">
        <v>11.5</v>
      </c>
      <c r="D11">
        <v>8.6</v>
      </c>
      <c r="E11">
        <v>8.6</v>
      </c>
      <c r="F11">
        <v>0</v>
      </c>
    </row>
    <row r="12" spans="1:8" x14ac:dyDescent="0.25">
      <c r="A12">
        <v>51</v>
      </c>
      <c r="B12">
        <v>102</v>
      </c>
      <c r="C12">
        <v>10.6</v>
      </c>
      <c r="D12">
        <v>3.3</v>
      </c>
      <c r="E12">
        <v>3.3</v>
      </c>
      <c r="F12">
        <v>4</v>
      </c>
    </row>
    <row r="13" spans="1:8" x14ac:dyDescent="0.25">
      <c r="A13">
        <v>102</v>
      </c>
      <c r="B13">
        <v>51</v>
      </c>
      <c r="C13">
        <v>14.5</v>
      </c>
      <c r="D13">
        <v>8.5</v>
      </c>
      <c r="E13">
        <v>12.3</v>
      </c>
      <c r="F13">
        <v>8</v>
      </c>
    </row>
    <row r="14" spans="1:8" x14ac:dyDescent="0.25">
      <c r="A14">
        <v>51</v>
      </c>
      <c r="B14">
        <v>153</v>
      </c>
      <c r="C14">
        <v>10.8</v>
      </c>
      <c r="D14">
        <v>4</v>
      </c>
      <c r="E14">
        <v>6.2</v>
      </c>
      <c r="F14">
        <v>6</v>
      </c>
    </row>
    <row r="15" spans="1:8" x14ac:dyDescent="0.25">
      <c r="A15">
        <v>153</v>
      </c>
      <c r="B15">
        <v>51</v>
      </c>
      <c r="C15">
        <v>8.5</v>
      </c>
      <c r="D15">
        <v>4.5</v>
      </c>
      <c r="E15">
        <v>6.4</v>
      </c>
      <c r="F15">
        <v>8</v>
      </c>
    </row>
    <row r="16" spans="1:8" x14ac:dyDescent="0.25">
      <c r="A16">
        <v>51</v>
      </c>
      <c r="B16">
        <v>204</v>
      </c>
      <c r="C16">
        <v>15.9</v>
      </c>
      <c r="D16">
        <v>4.0999999999999996</v>
      </c>
      <c r="E16">
        <v>6.8</v>
      </c>
      <c r="F16">
        <v>7</v>
      </c>
    </row>
    <row r="17" spans="1:6" x14ac:dyDescent="0.25">
      <c r="A17">
        <v>204</v>
      </c>
      <c r="B17">
        <v>51</v>
      </c>
      <c r="C17">
        <v>5.7</v>
      </c>
      <c r="D17">
        <v>5</v>
      </c>
      <c r="E17">
        <v>5</v>
      </c>
      <c r="F17">
        <v>0</v>
      </c>
    </row>
    <row r="18" spans="1:6" x14ac:dyDescent="0.25">
      <c r="A18">
        <v>51</v>
      </c>
      <c r="B18">
        <v>255</v>
      </c>
      <c r="C18">
        <v>16</v>
      </c>
      <c r="D18">
        <v>8.9</v>
      </c>
      <c r="E18">
        <v>8.9</v>
      </c>
      <c r="F18">
        <v>0</v>
      </c>
    </row>
    <row r="19" spans="1:6" x14ac:dyDescent="0.25">
      <c r="A19">
        <v>255</v>
      </c>
      <c r="B19">
        <v>51</v>
      </c>
      <c r="C19">
        <v>5.9</v>
      </c>
      <c r="D19">
        <v>5.5</v>
      </c>
      <c r="E19">
        <v>5.5</v>
      </c>
      <c r="F19">
        <v>0</v>
      </c>
    </row>
    <row r="20" spans="1:6" x14ac:dyDescent="0.25">
      <c r="A20">
        <v>102</v>
      </c>
      <c r="B20">
        <v>153</v>
      </c>
      <c r="C20">
        <v>10.9</v>
      </c>
      <c r="D20">
        <v>2.8</v>
      </c>
      <c r="E20">
        <v>6.4</v>
      </c>
      <c r="F20">
        <v>6</v>
      </c>
    </row>
    <row r="21" spans="1:6" x14ac:dyDescent="0.25">
      <c r="A21">
        <v>153</v>
      </c>
      <c r="B21">
        <v>102</v>
      </c>
      <c r="C21">
        <v>12.8</v>
      </c>
      <c r="D21">
        <v>3.1</v>
      </c>
      <c r="E21">
        <v>7.3</v>
      </c>
      <c r="F21">
        <v>9</v>
      </c>
    </row>
    <row r="22" spans="1:6" x14ac:dyDescent="0.25">
      <c r="A22">
        <v>102</v>
      </c>
      <c r="B22">
        <v>204</v>
      </c>
      <c r="C22">
        <v>16</v>
      </c>
      <c r="D22">
        <v>3.3</v>
      </c>
      <c r="E22">
        <v>7.3</v>
      </c>
      <c r="F22">
        <v>9</v>
      </c>
    </row>
    <row r="23" spans="1:6" x14ac:dyDescent="0.25">
      <c r="A23">
        <v>204</v>
      </c>
      <c r="B23">
        <v>102</v>
      </c>
      <c r="C23">
        <v>9.1999999999999993</v>
      </c>
      <c r="D23">
        <v>4.3</v>
      </c>
      <c r="E23">
        <v>7</v>
      </c>
      <c r="F23">
        <v>8</v>
      </c>
    </row>
    <row r="24" spans="1:6" x14ac:dyDescent="0.25">
      <c r="A24">
        <v>102</v>
      </c>
      <c r="B24">
        <v>255</v>
      </c>
      <c r="C24">
        <v>21.6</v>
      </c>
      <c r="D24">
        <v>3.5</v>
      </c>
      <c r="E24">
        <v>9.8000000000000007</v>
      </c>
      <c r="F24">
        <v>100</v>
      </c>
    </row>
    <row r="25" spans="1:6" x14ac:dyDescent="0.25">
      <c r="A25">
        <v>255</v>
      </c>
      <c r="B25">
        <v>102</v>
      </c>
      <c r="C25">
        <v>8.6</v>
      </c>
      <c r="D25">
        <v>4.9000000000000004</v>
      </c>
      <c r="E25">
        <v>6.6</v>
      </c>
      <c r="F25">
        <v>7</v>
      </c>
    </row>
    <row r="26" spans="1:6" x14ac:dyDescent="0.25">
      <c r="A26">
        <v>153</v>
      </c>
      <c r="B26">
        <v>204</v>
      </c>
      <c r="C26">
        <v>15.9</v>
      </c>
      <c r="D26">
        <v>2.2999999999999998</v>
      </c>
      <c r="E26">
        <v>7.4</v>
      </c>
      <c r="F26">
        <v>9</v>
      </c>
    </row>
    <row r="27" spans="1:6" x14ac:dyDescent="0.25">
      <c r="A27">
        <v>204</v>
      </c>
      <c r="B27">
        <v>153</v>
      </c>
      <c r="C27">
        <v>12.9</v>
      </c>
      <c r="D27">
        <v>2.7</v>
      </c>
      <c r="E27">
        <v>7.9</v>
      </c>
      <c r="F27">
        <v>13</v>
      </c>
    </row>
    <row r="28" spans="1:6" x14ac:dyDescent="0.25">
      <c r="A28">
        <v>153</v>
      </c>
      <c r="B28">
        <v>255</v>
      </c>
      <c r="C28">
        <v>15.9</v>
      </c>
      <c r="D28">
        <v>2.8</v>
      </c>
      <c r="E28">
        <v>10</v>
      </c>
      <c r="F28">
        <v>100</v>
      </c>
    </row>
    <row r="29" spans="1:6" x14ac:dyDescent="0.25">
      <c r="A29">
        <v>255</v>
      </c>
      <c r="B29">
        <v>153</v>
      </c>
      <c r="C29">
        <v>13</v>
      </c>
      <c r="D29">
        <v>4</v>
      </c>
      <c r="E29">
        <v>7.8</v>
      </c>
      <c r="F29">
        <v>12</v>
      </c>
    </row>
    <row r="30" spans="1:6" x14ac:dyDescent="0.25">
      <c r="A30">
        <v>204</v>
      </c>
      <c r="B30">
        <v>255</v>
      </c>
      <c r="C30">
        <v>15.9</v>
      </c>
      <c r="D30">
        <v>1.8</v>
      </c>
      <c r="E30">
        <v>10</v>
      </c>
      <c r="F30">
        <v>100</v>
      </c>
    </row>
    <row r="31" spans="1:6" x14ac:dyDescent="0.25">
      <c r="A31">
        <v>255</v>
      </c>
      <c r="B31">
        <v>204</v>
      </c>
      <c r="C31">
        <v>13.1</v>
      </c>
      <c r="D31">
        <v>2.4</v>
      </c>
      <c r="E31">
        <v>8.1999999999999993</v>
      </c>
      <c r="F31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selection activeCell="K33" sqref="K33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4" width="5.7109375" customWidth="1"/>
    <col min="16" max="16" width="7.85546875" customWidth="1"/>
    <col min="17" max="24" width="5.7109375" customWidth="1"/>
    <col min="25" max="25" width="27.28515625" bestFit="1" customWidth="1"/>
    <col min="26" max="26" width="7.85546875" customWidth="1"/>
    <col min="27" max="28" width="5.7109375" customWidth="1"/>
    <col min="30" max="30" width="27.28515625" bestFit="1" customWidth="1"/>
  </cols>
  <sheetData>
    <row r="1" spans="1:29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22"/>
    </row>
    <row r="2" spans="1:29" x14ac:dyDescent="0.25">
      <c r="A2" s="33"/>
      <c r="B2" s="7" t="s">
        <v>21</v>
      </c>
      <c r="C2" s="7"/>
      <c r="D2" s="7"/>
      <c r="E2" s="7"/>
      <c r="F2" s="7"/>
      <c r="G2" s="1"/>
      <c r="H2" s="1"/>
      <c r="I2" s="1"/>
      <c r="J2" s="1"/>
      <c r="K2" s="1"/>
      <c r="L2" s="1"/>
      <c r="M2" s="1"/>
      <c r="N2" s="1"/>
      <c r="O2" s="1"/>
      <c r="P2" s="7" t="s">
        <v>18</v>
      </c>
      <c r="Q2" s="7"/>
      <c r="R2" s="7"/>
      <c r="S2" s="7"/>
      <c r="T2" s="7"/>
      <c r="U2" s="1"/>
      <c r="V2" s="1"/>
      <c r="W2" s="1"/>
      <c r="X2" s="1"/>
      <c r="Y2" s="1"/>
      <c r="Z2" s="1"/>
      <c r="AA2" s="1"/>
      <c r="AB2" s="23"/>
    </row>
    <row r="3" spans="1:29" ht="15.75" thickBot="1" x14ac:dyDescent="0.3">
      <c r="A3" s="3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3"/>
    </row>
    <row r="4" spans="1:29" ht="15.75" thickBot="1" x14ac:dyDescent="0.3">
      <c r="A4" s="33"/>
      <c r="B4" s="1"/>
      <c r="C4" s="1"/>
      <c r="D4" s="8" t="s">
        <v>1</v>
      </c>
      <c r="E4" s="9"/>
      <c r="F4" s="9"/>
      <c r="G4" s="9"/>
      <c r="H4" s="9"/>
      <c r="I4" s="10"/>
      <c r="J4" s="14"/>
      <c r="K4" s="34" t="s">
        <v>3</v>
      </c>
      <c r="L4" s="34">
        <v>165</v>
      </c>
      <c r="M4" s="14"/>
      <c r="N4" s="14"/>
      <c r="O4" s="1"/>
      <c r="P4" s="1"/>
      <c r="Q4" s="1"/>
      <c r="R4" s="8" t="s">
        <v>1</v>
      </c>
      <c r="S4" s="9"/>
      <c r="T4" s="9"/>
      <c r="U4" s="9"/>
      <c r="V4" s="9"/>
      <c r="W4" s="10"/>
      <c r="X4" s="14"/>
      <c r="Y4" s="34" t="s">
        <v>3</v>
      </c>
      <c r="Z4" s="34">
        <f>L4</f>
        <v>165</v>
      </c>
      <c r="AA4" s="14"/>
      <c r="AB4" s="35"/>
    </row>
    <row r="5" spans="1:29" ht="15.75" thickBot="1" x14ac:dyDescent="0.3">
      <c r="A5" s="33"/>
      <c r="B5" s="1"/>
      <c r="C5" s="1"/>
      <c r="D5" s="25">
        <f>'PASTE DATA HERE'!$A$2</f>
        <v>0</v>
      </c>
      <c r="E5" s="26">
        <f>'PASTE DATA HERE'!$B$2</f>
        <v>51</v>
      </c>
      <c r="F5" s="26">
        <f>'PASTE DATA HERE'!$B$4</f>
        <v>102</v>
      </c>
      <c r="G5" s="26">
        <f>'PASTE DATA HERE'!$B$6</f>
        <v>153</v>
      </c>
      <c r="H5" s="26">
        <f>'PASTE DATA HERE'!$B$8</f>
        <v>204</v>
      </c>
      <c r="I5" s="24">
        <f>'PASTE DATA HERE'!$B$10</f>
        <v>255</v>
      </c>
      <c r="J5" s="1"/>
      <c r="K5" s="1" t="s">
        <v>4</v>
      </c>
      <c r="L5" s="36">
        <f>1000/L4</f>
        <v>6.0606060606060606</v>
      </c>
      <c r="M5" s="1"/>
      <c r="N5" s="1"/>
      <c r="O5" s="1"/>
      <c r="P5" s="1"/>
      <c r="Q5" s="1"/>
      <c r="R5" s="25">
        <f>'PASTE DATA HERE'!$A$2</f>
        <v>0</v>
      </c>
      <c r="S5" s="26">
        <f>'PASTE DATA HERE'!$B$2</f>
        <v>51</v>
      </c>
      <c r="T5" s="26">
        <f>'PASTE DATA HERE'!$B$4</f>
        <v>102</v>
      </c>
      <c r="U5" s="26">
        <f>'PASTE DATA HERE'!$B$6</f>
        <v>153</v>
      </c>
      <c r="V5" s="26">
        <f>'PASTE DATA HERE'!$B$8</f>
        <v>204</v>
      </c>
      <c r="W5" s="24">
        <f>'PASTE DATA HERE'!$B$10</f>
        <v>255</v>
      </c>
      <c r="X5" s="1"/>
      <c r="Y5" s="1" t="s">
        <v>4</v>
      </c>
      <c r="Z5" s="36">
        <f>1000/Z4</f>
        <v>6.0606060606060606</v>
      </c>
      <c r="AA5" s="1"/>
      <c r="AB5" s="23"/>
    </row>
    <row r="6" spans="1:29" ht="15" customHeight="1" x14ac:dyDescent="0.25">
      <c r="A6" s="33"/>
      <c r="B6" s="11" t="s">
        <v>2</v>
      </c>
      <c r="C6" s="22">
        <f>'PASTE DATA HERE'!$A$2</f>
        <v>0</v>
      </c>
      <c r="D6" s="16"/>
      <c r="E6" s="17">
        <f>'PASTE DATA HERE'!$E2</f>
        <v>4.0999999999999996</v>
      </c>
      <c r="F6" s="17">
        <f>'PASTE DATA HERE'!$E4</f>
        <v>4.5</v>
      </c>
      <c r="G6" s="17">
        <f>'PASTE DATA HERE'!$E6</f>
        <v>4.7</v>
      </c>
      <c r="H6" s="17">
        <f>'PASTE DATA HERE'!$E8</f>
        <v>6.2</v>
      </c>
      <c r="I6" s="18">
        <f>'PASTE DATA HERE'!$E10</f>
        <v>10.1</v>
      </c>
      <c r="J6" s="3"/>
      <c r="K6" s="1" t="s">
        <v>5</v>
      </c>
      <c r="L6" s="36">
        <f>((COUNTIF(D6:I11, "&lt;" &amp;L5))/COUNT(D6:I11))*100</f>
        <v>26.666666666666668</v>
      </c>
      <c r="M6" s="3"/>
      <c r="N6" s="3"/>
      <c r="O6" s="1"/>
      <c r="P6" s="11" t="s">
        <v>2</v>
      </c>
      <c r="Q6" s="22">
        <f>'PASTE DATA HERE'!$A$2</f>
        <v>0</v>
      </c>
      <c r="R6" s="28"/>
      <c r="S6" s="3">
        <f>'PASTE DATA HERE'!$C$2</f>
        <v>5.0999999999999996</v>
      </c>
      <c r="T6" s="3">
        <f>'PASTE DATA HERE'!$C$4</f>
        <v>10.199999999999999</v>
      </c>
      <c r="U6" s="3">
        <f>'PASTE DATA HERE'!$C$6</f>
        <v>10.4</v>
      </c>
      <c r="V6" s="3">
        <f>'PASTE DATA HERE'!$C$8</f>
        <v>10.6</v>
      </c>
      <c r="W6" s="4">
        <f>'PASTE DATA HERE'!$C$10</f>
        <v>15.8</v>
      </c>
      <c r="X6" s="3"/>
      <c r="Y6" s="1" t="s">
        <v>5</v>
      </c>
      <c r="Z6" s="36">
        <f>((COUNTIF(R6:W11, "&lt;" &amp;Z5))/COUNT(R6:W11))*100</f>
        <v>13.333333333333334</v>
      </c>
      <c r="AA6" s="3"/>
      <c r="AB6" s="4"/>
    </row>
    <row r="7" spans="1:29" x14ac:dyDescent="0.25">
      <c r="A7" s="33"/>
      <c r="B7" s="12"/>
      <c r="C7" s="23">
        <f>'PASTE DATA HERE'!$A$3</f>
        <v>51</v>
      </c>
      <c r="D7" s="19">
        <f>'PASTE DATA HERE'!$E3</f>
        <v>3.3</v>
      </c>
      <c r="E7" s="2"/>
      <c r="F7" s="3">
        <f>'PASTE DATA HERE'!$E12</f>
        <v>3.3</v>
      </c>
      <c r="G7" s="3">
        <f>'PASTE DATA HERE'!$E14</f>
        <v>6.2</v>
      </c>
      <c r="H7" s="3">
        <f>'PASTE DATA HERE'!$E16</f>
        <v>6.8</v>
      </c>
      <c r="I7" s="4">
        <f>'PASTE DATA HERE'!$E18</f>
        <v>8.9</v>
      </c>
      <c r="J7" s="3"/>
      <c r="K7" s="1"/>
      <c r="L7" s="1"/>
      <c r="M7" s="3"/>
      <c r="N7" s="3"/>
      <c r="O7" s="1"/>
      <c r="P7" s="12"/>
      <c r="Q7" s="23">
        <f>'PASTE DATA HERE'!$A$3</f>
        <v>51</v>
      </c>
      <c r="R7" s="19">
        <f>'PASTE DATA HERE'!$C$3</f>
        <v>5.3</v>
      </c>
      <c r="S7" s="2"/>
      <c r="T7" s="3">
        <f>'PASTE DATA HERE'!$C$12</f>
        <v>10.6</v>
      </c>
      <c r="U7" s="3">
        <f>'PASTE DATA HERE'!$C$14</f>
        <v>10.8</v>
      </c>
      <c r="V7" s="3">
        <f>'PASTE DATA HERE'!$C$16</f>
        <v>15.9</v>
      </c>
      <c r="W7" s="4">
        <f>'PASTE DATA HERE'!$C$18</f>
        <v>16</v>
      </c>
      <c r="X7" s="3"/>
      <c r="Y7" s="1"/>
      <c r="Z7" s="1"/>
      <c r="AA7" s="3"/>
      <c r="AB7" s="4"/>
    </row>
    <row r="8" spans="1:29" x14ac:dyDescent="0.25">
      <c r="A8" s="33"/>
      <c r="B8" s="12"/>
      <c r="C8" s="23">
        <f>'PASTE DATA HERE'!$A$5</f>
        <v>102</v>
      </c>
      <c r="D8" s="19">
        <f>'PASTE DATA HERE'!$E5</f>
        <v>5.4</v>
      </c>
      <c r="E8" s="3">
        <f>'PASTE DATA HERE'!$E13</f>
        <v>12.3</v>
      </c>
      <c r="F8" s="2"/>
      <c r="G8" s="3">
        <f>'PASTE DATA HERE'!$E20</f>
        <v>6.4</v>
      </c>
      <c r="H8" s="3">
        <f>'PASTE DATA HERE'!$E22</f>
        <v>7.3</v>
      </c>
      <c r="I8" s="4">
        <f>'PASTE DATA HERE'!$E24</f>
        <v>9.8000000000000007</v>
      </c>
      <c r="J8" s="3"/>
      <c r="K8" s="1" t="s">
        <v>19</v>
      </c>
      <c r="L8" s="37">
        <f>Z8</f>
        <v>11.666666666666666</v>
      </c>
      <c r="M8" s="3"/>
      <c r="N8" s="3"/>
      <c r="O8" s="1"/>
      <c r="P8" s="12"/>
      <c r="Q8" s="23">
        <f>'PASTE DATA HERE'!$A$5</f>
        <v>102</v>
      </c>
      <c r="R8" s="19">
        <f>'PASTE DATA HERE'!$C$5</f>
        <v>8</v>
      </c>
      <c r="S8" s="3">
        <f>'PASTE DATA HERE'!$C$13</f>
        <v>14.5</v>
      </c>
      <c r="T8" s="2"/>
      <c r="U8" s="3">
        <f>'PASTE DATA HERE'!$C$20</f>
        <v>10.9</v>
      </c>
      <c r="V8" s="3">
        <f>'PASTE DATA HERE'!$C$22</f>
        <v>16</v>
      </c>
      <c r="W8" s="4">
        <f>'PASTE DATA HERE'!$C$24</f>
        <v>21.6</v>
      </c>
      <c r="X8" s="3"/>
      <c r="Y8" s="1" t="s">
        <v>6</v>
      </c>
      <c r="Z8" s="37">
        <f>AVERAGE(R6:W11)</f>
        <v>11.666666666666666</v>
      </c>
      <c r="AA8" s="3"/>
      <c r="AB8" s="4"/>
    </row>
    <row r="9" spans="1:29" x14ac:dyDescent="0.25">
      <c r="A9" s="33"/>
      <c r="B9" s="12"/>
      <c r="C9" s="23">
        <f>'PASTE DATA HERE'!$A$7</f>
        <v>153</v>
      </c>
      <c r="D9" s="19">
        <f>'PASTE DATA HERE'!$E7</f>
        <v>6.8</v>
      </c>
      <c r="E9" s="3">
        <f>'PASTE DATA HERE'!$E15</f>
        <v>6.4</v>
      </c>
      <c r="F9" s="3">
        <f>'PASTE DATA HERE'!$E21</f>
        <v>7.3</v>
      </c>
      <c r="G9" s="2"/>
      <c r="H9" s="3">
        <f>'PASTE DATA HERE'!$E26</f>
        <v>7.4</v>
      </c>
      <c r="I9" s="4">
        <f>'PASTE DATA HERE'!$E28</f>
        <v>10</v>
      </c>
      <c r="J9" s="3"/>
      <c r="K9" s="1" t="s">
        <v>6</v>
      </c>
      <c r="L9" s="37">
        <f>AVERAGE(D6:I11)</f>
        <v>7.0533333333333328</v>
      </c>
      <c r="M9" s="3"/>
      <c r="N9" s="3"/>
      <c r="O9" s="1"/>
      <c r="P9" s="12"/>
      <c r="Q9" s="23">
        <f>'PASTE DATA HERE'!$A$7</f>
        <v>153</v>
      </c>
      <c r="R9" s="19">
        <f>'PASTE DATA HERE'!$C$7</f>
        <v>8.9</v>
      </c>
      <c r="S9" s="3">
        <f>'PASTE DATA HERE'!$C$15</f>
        <v>8.5</v>
      </c>
      <c r="T9" s="3">
        <f>'PASTE DATA HERE'!$C$21</f>
        <v>12.8</v>
      </c>
      <c r="U9" s="2"/>
      <c r="V9" s="3">
        <f>'PASTE DATA HERE'!$C$26</f>
        <v>15.9</v>
      </c>
      <c r="W9" s="4">
        <f>'PASTE DATA HERE'!$C$28</f>
        <v>15.9</v>
      </c>
      <c r="X9" s="3"/>
      <c r="Y9" s="1" t="s">
        <v>7</v>
      </c>
      <c r="Z9" s="37">
        <f>AVERAGE(S6:W6,T7:W7,U8:W8,V9:W9,W10)</f>
        <v>13.440000000000001</v>
      </c>
      <c r="AA9" s="3"/>
      <c r="AB9" s="4"/>
    </row>
    <row r="10" spans="1:29" x14ac:dyDescent="0.25">
      <c r="A10" s="33"/>
      <c r="B10" s="12"/>
      <c r="C10" s="23">
        <f>'PASTE DATA HERE'!$A$9</f>
        <v>204</v>
      </c>
      <c r="D10" s="19">
        <f>'PASTE DATA HERE'!$E9</f>
        <v>7.8</v>
      </c>
      <c r="E10" s="3">
        <f>'PASTE DATA HERE'!$E17</f>
        <v>5</v>
      </c>
      <c r="F10" s="3">
        <f>'PASTE DATA HERE'!$E23</f>
        <v>7</v>
      </c>
      <c r="G10" s="3">
        <f>'PASTE DATA HERE'!$E27</f>
        <v>7.9</v>
      </c>
      <c r="H10" s="2"/>
      <c r="I10" s="4">
        <f>'PASTE DATA HERE'!$E30</f>
        <v>10</v>
      </c>
      <c r="J10" s="3"/>
      <c r="K10" s="1" t="s">
        <v>7</v>
      </c>
      <c r="L10" s="37">
        <f>AVERAGE(E6:I6,F7:I7,G8:I8,H9:I9,I10)</f>
        <v>7.0466666666666669</v>
      </c>
      <c r="M10" s="3"/>
      <c r="N10" s="3"/>
      <c r="O10" s="1"/>
      <c r="P10" s="12"/>
      <c r="Q10" s="23">
        <f>'PASTE DATA HERE'!$A$9</f>
        <v>204</v>
      </c>
      <c r="R10" s="19">
        <f>'PASTE DATA HERE'!$C$9</f>
        <v>10.5</v>
      </c>
      <c r="S10" s="3">
        <f>'PASTE DATA HERE'!$C$17</f>
        <v>5.7</v>
      </c>
      <c r="T10" s="3">
        <f>'PASTE DATA HERE'!$C$23</f>
        <v>9.1999999999999993</v>
      </c>
      <c r="U10" s="3">
        <f>'PASTE DATA HERE'!$C$27</f>
        <v>12.9</v>
      </c>
      <c r="V10" s="2"/>
      <c r="W10" s="4">
        <f>'PASTE DATA HERE'!$C$30</f>
        <v>15.9</v>
      </c>
      <c r="X10" s="3"/>
      <c r="Y10" s="1" t="s">
        <v>8</v>
      </c>
      <c r="Z10" s="37">
        <f>AVERAGE(R7:R11,S8:S11,T9:T11,U10:U11,V11)</f>
        <v>9.8933333333333344</v>
      </c>
      <c r="AA10" s="3"/>
      <c r="AB10" s="4"/>
    </row>
    <row r="11" spans="1:29" ht="15.75" thickBot="1" x14ac:dyDescent="0.3">
      <c r="A11" s="33"/>
      <c r="B11" s="13"/>
      <c r="C11" s="24">
        <f>'PASTE DATA HERE'!$A$11</f>
        <v>255</v>
      </c>
      <c r="D11" s="20">
        <f>'PASTE DATA HERE'!$E11</f>
        <v>8.6</v>
      </c>
      <c r="E11" s="5">
        <f>'PASTE DATA HERE'!$E19</f>
        <v>5.5</v>
      </c>
      <c r="F11" s="5">
        <f>'PASTE DATA HERE'!$E25</f>
        <v>6.6</v>
      </c>
      <c r="G11" s="5">
        <f>'PASTE DATA HERE'!$E29</f>
        <v>7.8</v>
      </c>
      <c r="H11" s="5">
        <f>'PASTE DATA HERE'!$E31</f>
        <v>8.1999999999999993</v>
      </c>
      <c r="I11" s="6"/>
      <c r="J11" s="3"/>
      <c r="K11" s="1" t="s">
        <v>8</v>
      </c>
      <c r="L11" s="37">
        <f>AVERAGE(D7:D11,E8:E11,F9:F11,G10:G11,H11)</f>
        <v>7.0600000000000005</v>
      </c>
      <c r="M11" s="3"/>
      <c r="N11" s="3"/>
      <c r="O11" s="1"/>
      <c r="P11" s="13"/>
      <c r="Q11" s="24">
        <f>'PASTE DATA HERE'!$A$11</f>
        <v>255</v>
      </c>
      <c r="R11" s="20">
        <f>'PASTE DATA HERE'!$C$11</f>
        <v>11.5</v>
      </c>
      <c r="S11" s="5">
        <f>'PASTE DATA HERE'!$C$19</f>
        <v>5.9</v>
      </c>
      <c r="T11" s="5">
        <f>'PASTE DATA HERE'!$C$25</f>
        <v>8.6</v>
      </c>
      <c r="U11" s="5">
        <f>'PASTE DATA HERE'!$C$29</f>
        <v>13</v>
      </c>
      <c r="V11" s="5">
        <f>'PASTE DATA HERE'!$C$31</f>
        <v>13.1</v>
      </c>
      <c r="W11" s="6"/>
      <c r="X11" s="3"/>
      <c r="Y11" s="1" t="s">
        <v>9</v>
      </c>
      <c r="Z11" s="3">
        <f>W6+R11</f>
        <v>27.3</v>
      </c>
      <c r="AA11" s="3"/>
      <c r="AB11" s="4"/>
    </row>
    <row r="12" spans="1:29" x14ac:dyDescent="0.25">
      <c r="A12" s="33"/>
      <c r="B12" s="15"/>
      <c r="C12" s="1"/>
      <c r="D12" s="3"/>
      <c r="E12" s="3"/>
      <c r="F12" s="3"/>
      <c r="G12" s="3"/>
      <c r="H12" s="3"/>
      <c r="I12" s="3"/>
      <c r="J12" s="27"/>
      <c r="K12" s="1" t="s">
        <v>9</v>
      </c>
      <c r="L12" s="3">
        <f>I6+D11</f>
        <v>18.7</v>
      </c>
      <c r="M12" s="27"/>
      <c r="N12" s="27"/>
      <c r="O12" s="1"/>
      <c r="P12" s="15"/>
      <c r="Q12" s="1"/>
      <c r="R12" s="3"/>
      <c r="S12" s="3"/>
      <c r="T12" s="3"/>
      <c r="U12" s="3"/>
      <c r="V12" s="3"/>
      <c r="W12" s="3"/>
      <c r="X12" s="27"/>
      <c r="Y12" s="1" t="s">
        <v>10</v>
      </c>
      <c r="Z12" s="3">
        <f>MIN(R6:W11)</f>
        <v>5.0999999999999996</v>
      </c>
      <c r="AA12" s="27"/>
      <c r="AB12" s="38"/>
      <c r="AC12" s="29"/>
    </row>
    <row r="13" spans="1:29" x14ac:dyDescent="0.25">
      <c r="A13" s="33"/>
      <c r="B13" s="15"/>
      <c r="C13" s="1"/>
      <c r="D13" s="3"/>
      <c r="E13" s="3"/>
      <c r="F13" s="3"/>
      <c r="G13" s="3"/>
      <c r="H13" s="3"/>
      <c r="I13" s="3"/>
      <c r="J13" s="27"/>
      <c r="K13" s="1" t="s">
        <v>10</v>
      </c>
      <c r="L13" s="3">
        <f>MIN(D6:I11)</f>
        <v>3.3</v>
      </c>
      <c r="M13" s="27"/>
      <c r="N13" s="27"/>
      <c r="O13" s="1"/>
      <c r="P13" s="15"/>
      <c r="Q13" s="1"/>
      <c r="R13" s="3"/>
      <c r="S13" s="3"/>
      <c r="T13" s="3"/>
      <c r="U13" s="3"/>
      <c r="V13" s="3"/>
      <c r="W13" s="3"/>
      <c r="X13" s="27"/>
      <c r="Y13" s="1" t="s">
        <v>11</v>
      </c>
      <c r="Z13" s="3">
        <f>MAX(R6:W11)</f>
        <v>21.6</v>
      </c>
      <c r="AA13" s="27"/>
      <c r="AB13" s="38"/>
      <c r="AC13" s="29"/>
    </row>
    <row r="14" spans="1:29" x14ac:dyDescent="0.25">
      <c r="A14" s="33"/>
      <c r="B14" s="15"/>
      <c r="C14" s="1"/>
      <c r="D14" s="3"/>
      <c r="E14" s="3"/>
      <c r="F14" s="3"/>
      <c r="G14" s="3"/>
      <c r="H14" s="3"/>
      <c r="I14" s="3"/>
      <c r="J14" s="27"/>
      <c r="K14" s="1" t="s">
        <v>11</v>
      </c>
      <c r="L14" s="3">
        <f>MAX(D6:I11)</f>
        <v>12.3</v>
      </c>
      <c r="M14" s="27"/>
      <c r="N14" s="27"/>
      <c r="O14" s="1"/>
      <c r="P14" s="15"/>
      <c r="Q14" s="1"/>
      <c r="R14" s="3"/>
      <c r="S14" s="3"/>
      <c r="T14" s="3"/>
      <c r="U14" s="3"/>
      <c r="V14" s="3"/>
      <c r="W14" s="3"/>
      <c r="X14" s="27"/>
      <c r="Y14" s="1"/>
      <c r="Z14" s="1"/>
      <c r="AA14" s="27"/>
      <c r="AB14" s="38"/>
      <c r="AC14" s="29"/>
    </row>
    <row r="15" spans="1:29" x14ac:dyDescent="0.25">
      <c r="A15" s="33"/>
      <c r="B15" s="15"/>
      <c r="C15" s="1"/>
      <c r="D15" s="3"/>
      <c r="E15" s="3"/>
      <c r="F15" s="3"/>
      <c r="G15" s="3"/>
      <c r="H15" s="3"/>
      <c r="I15" s="3"/>
      <c r="J15" s="27"/>
      <c r="K15" s="1"/>
      <c r="L15" s="1"/>
      <c r="M15" s="27"/>
      <c r="N15" s="27"/>
      <c r="O15" s="1"/>
      <c r="P15" s="15"/>
      <c r="Q15" s="1"/>
      <c r="R15" s="3"/>
      <c r="S15" s="3"/>
      <c r="T15" s="3"/>
      <c r="U15" s="3"/>
      <c r="V15" s="3"/>
      <c r="W15" s="3"/>
      <c r="X15" s="27"/>
      <c r="Y15" s="27"/>
      <c r="Z15" s="27"/>
      <c r="AA15" s="27"/>
      <c r="AB15" s="38"/>
      <c r="AC15" s="29"/>
    </row>
    <row r="16" spans="1:29" x14ac:dyDescent="0.25">
      <c r="A16" s="33"/>
      <c r="B16" s="15"/>
      <c r="C16" s="1"/>
      <c r="D16" s="3"/>
      <c r="E16" s="3"/>
      <c r="F16" s="3"/>
      <c r="G16" s="3"/>
      <c r="H16" s="3"/>
      <c r="I16" s="3"/>
      <c r="J16" s="27"/>
      <c r="K16" s="1"/>
      <c r="L16" s="1"/>
      <c r="M16" s="27"/>
      <c r="N16" s="27"/>
      <c r="O16" s="1"/>
      <c r="P16" s="15"/>
      <c r="Q16" s="1"/>
      <c r="R16" s="3"/>
      <c r="S16" s="3"/>
      <c r="T16" s="3"/>
      <c r="U16" s="3"/>
      <c r="V16" s="3"/>
      <c r="W16" s="3"/>
      <c r="X16" s="27"/>
      <c r="Y16" s="27"/>
      <c r="Z16" s="27"/>
      <c r="AA16" s="27"/>
      <c r="AB16" s="38"/>
      <c r="AC16" s="29"/>
    </row>
    <row r="17" spans="1:29" x14ac:dyDescent="0.25">
      <c r="A17" s="3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30"/>
      <c r="Y17" s="30"/>
      <c r="Z17" s="30"/>
      <c r="AA17" s="30"/>
      <c r="AB17" s="39"/>
      <c r="AC17" s="29"/>
    </row>
    <row r="18" spans="1:29" x14ac:dyDescent="0.25">
      <c r="A18" s="3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3"/>
    </row>
    <row r="19" spans="1:29" x14ac:dyDescent="0.25">
      <c r="A19" s="33"/>
      <c r="B19" s="7" t="s">
        <v>17</v>
      </c>
      <c r="C19" s="7"/>
      <c r="D19" s="7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P19" s="7" t="s">
        <v>22</v>
      </c>
      <c r="Q19" s="7"/>
      <c r="R19" s="7"/>
      <c r="S19" s="7"/>
      <c r="T19" s="7"/>
      <c r="U19" s="1"/>
      <c r="V19" s="14"/>
      <c r="W19" s="14"/>
      <c r="X19" s="14"/>
      <c r="Y19" s="14"/>
      <c r="Z19" s="14"/>
      <c r="AA19" s="14"/>
      <c r="AB19" s="23"/>
    </row>
    <row r="20" spans="1:29" ht="15.75" thickBot="1" x14ac:dyDescent="0.3">
      <c r="A20" s="3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3"/>
    </row>
    <row r="21" spans="1:29" ht="15.75" thickBot="1" x14ac:dyDescent="0.3">
      <c r="A21" s="33"/>
      <c r="B21" s="1"/>
      <c r="C21" s="1"/>
      <c r="D21" s="8" t="s">
        <v>1</v>
      </c>
      <c r="E21" s="9"/>
      <c r="F21" s="9"/>
      <c r="G21" s="9"/>
      <c r="H21" s="9"/>
      <c r="I21" s="10"/>
      <c r="J21" s="14"/>
      <c r="K21" s="34" t="s">
        <v>15</v>
      </c>
      <c r="L21" s="34" t="s">
        <v>16</v>
      </c>
      <c r="M21" s="14"/>
      <c r="N21" s="14"/>
      <c r="O21" s="1"/>
      <c r="P21" s="1"/>
      <c r="Q21" s="1"/>
      <c r="R21" s="8" t="s">
        <v>1</v>
      </c>
      <c r="S21" s="9"/>
      <c r="T21" s="9"/>
      <c r="U21" s="9"/>
      <c r="V21" s="9"/>
      <c r="W21" s="10"/>
      <c r="X21" s="14"/>
      <c r="Y21" s="34" t="s">
        <v>3</v>
      </c>
      <c r="Z21" s="34">
        <f>L4</f>
        <v>165</v>
      </c>
      <c r="AA21" s="14"/>
      <c r="AB21" s="35"/>
    </row>
    <row r="22" spans="1:29" ht="15.75" thickBot="1" x14ac:dyDescent="0.3">
      <c r="A22" s="33"/>
      <c r="B22" s="1"/>
      <c r="C22" s="1"/>
      <c r="D22" s="25">
        <f>'PASTE DATA HERE'!$A$2</f>
        <v>0</v>
      </c>
      <c r="E22" s="26">
        <f>'PASTE DATA HERE'!$B$2</f>
        <v>51</v>
      </c>
      <c r="F22" s="26">
        <f>'PASTE DATA HERE'!$B$4</f>
        <v>102</v>
      </c>
      <c r="G22" s="26">
        <f>'PASTE DATA HERE'!$B$6</f>
        <v>153</v>
      </c>
      <c r="H22" s="26">
        <f>'PASTE DATA HERE'!$B$8</f>
        <v>204</v>
      </c>
      <c r="I22" s="24">
        <f>'PASTE DATA HERE'!$B$10</f>
        <v>255</v>
      </c>
      <c r="J22" s="1"/>
      <c r="K22" s="1"/>
      <c r="L22" s="1"/>
      <c r="M22" s="1"/>
      <c r="N22" s="1"/>
      <c r="O22" s="1"/>
      <c r="P22" s="1"/>
      <c r="Q22" s="1"/>
      <c r="R22" s="25">
        <f>'PASTE DATA HERE'!$A$2</f>
        <v>0</v>
      </c>
      <c r="S22" s="26">
        <f>'PASTE DATA HERE'!$B$2</f>
        <v>51</v>
      </c>
      <c r="T22" s="26">
        <f>'PASTE DATA HERE'!$B$4</f>
        <v>102</v>
      </c>
      <c r="U22" s="26">
        <f>'PASTE DATA HERE'!$B$6</f>
        <v>153</v>
      </c>
      <c r="V22" s="26">
        <f>'PASTE DATA HERE'!$B$8</f>
        <v>204</v>
      </c>
      <c r="W22" s="24">
        <f>'PASTE DATA HERE'!$B$10</f>
        <v>255</v>
      </c>
      <c r="X22" s="1"/>
      <c r="Y22" s="1" t="s">
        <v>4</v>
      </c>
      <c r="Z22" s="36">
        <f>1000/Z21</f>
        <v>6.0606060606060606</v>
      </c>
      <c r="AA22" s="1"/>
      <c r="AB22" s="23"/>
    </row>
    <row r="23" spans="1:29" ht="15" customHeight="1" x14ac:dyDescent="0.25">
      <c r="A23" s="33"/>
      <c r="B23" s="11" t="s">
        <v>2</v>
      </c>
      <c r="C23" s="22">
        <f>'PASTE DATA HERE'!$A$2</f>
        <v>0</v>
      </c>
      <c r="D23" s="28"/>
      <c r="E23" s="3">
        <f>'PASTE DATA HERE'!$F$2</f>
        <v>0</v>
      </c>
      <c r="F23" s="3">
        <f>'PASTE DATA HERE'!$F$4</f>
        <v>4</v>
      </c>
      <c r="G23" s="3">
        <f>'PASTE DATA HERE'!$F$6</f>
        <v>4</v>
      </c>
      <c r="H23" s="3">
        <f>'PASTE DATA HERE'!$F$8</f>
        <v>6</v>
      </c>
      <c r="I23" s="4">
        <f>'PASTE DATA HERE'!$F$10</f>
        <v>100</v>
      </c>
      <c r="J23" s="3"/>
      <c r="K23" s="1" t="s">
        <v>12</v>
      </c>
      <c r="L23" s="37">
        <f>AVERAGE(D23:I28)</f>
        <v>17.866666666666667</v>
      </c>
      <c r="M23" s="3"/>
      <c r="N23" s="3"/>
      <c r="O23" s="1"/>
      <c r="P23" s="11" t="s">
        <v>2</v>
      </c>
      <c r="Q23" s="22">
        <f>'PASTE DATA HERE'!$A$2</f>
        <v>0</v>
      </c>
      <c r="R23" s="28"/>
      <c r="S23" s="3">
        <f>'PASTE DATA HERE'!$D$2</f>
        <v>4.0999999999999996</v>
      </c>
      <c r="T23" s="3">
        <f>'PASTE DATA HERE'!$D$4</f>
        <v>4.5</v>
      </c>
      <c r="U23" s="3">
        <f>'PASTE DATA HERE'!$D$6</f>
        <v>4.7</v>
      </c>
      <c r="V23" s="3">
        <f>'PASTE DATA HERE'!$D$8</f>
        <v>4.5999999999999996</v>
      </c>
      <c r="W23" s="4">
        <f>'PASTE DATA HERE'!$D$10</f>
        <v>4.2</v>
      </c>
      <c r="X23" s="3"/>
      <c r="Y23" s="1" t="s">
        <v>5</v>
      </c>
      <c r="Z23" s="36">
        <f>((COUNTIF(R23:W28, "&lt;" &amp;Z22))/COUNT(R23:W28))*100</f>
        <v>83.333333333333343</v>
      </c>
      <c r="AA23" s="3"/>
      <c r="AB23" s="4"/>
    </row>
    <row r="24" spans="1:29" x14ac:dyDescent="0.25">
      <c r="A24" s="33"/>
      <c r="B24" s="12"/>
      <c r="C24" s="23">
        <f>'PASTE DATA HERE'!$A$3</f>
        <v>51</v>
      </c>
      <c r="D24" s="19">
        <f>'PASTE DATA HERE'!$F$3</f>
        <v>0</v>
      </c>
      <c r="E24" s="2"/>
      <c r="F24" s="3">
        <f>'PASTE DATA HERE'!$F$12</f>
        <v>4</v>
      </c>
      <c r="G24" s="3">
        <f>'PASTE DATA HERE'!$F$14</f>
        <v>6</v>
      </c>
      <c r="H24" s="3">
        <f>'PASTE DATA HERE'!$F$16</f>
        <v>7</v>
      </c>
      <c r="I24" s="4">
        <f>'PASTE DATA HERE'!$F$18</f>
        <v>0</v>
      </c>
      <c r="J24" s="3"/>
      <c r="K24" s="1" t="s">
        <v>13</v>
      </c>
      <c r="L24" s="3">
        <f>MAX(D23:I28)</f>
        <v>100</v>
      </c>
      <c r="M24" s="3"/>
      <c r="N24" s="3"/>
      <c r="O24" s="1"/>
      <c r="P24" s="12"/>
      <c r="Q24" s="23">
        <f>'PASTE DATA HERE'!$A$3</f>
        <v>51</v>
      </c>
      <c r="R24" s="19">
        <f>'PASTE DATA HERE'!$D$3</f>
        <v>3.3</v>
      </c>
      <c r="S24" s="2"/>
      <c r="T24" s="3">
        <f>'PASTE DATA HERE'!$D$12</f>
        <v>3.3</v>
      </c>
      <c r="U24" s="3">
        <f>'PASTE DATA HERE'!$D$14</f>
        <v>4</v>
      </c>
      <c r="V24" s="3">
        <f>'PASTE DATA HERE'!$D$16</f>
        <v>4.0999999999999996</v>
      </c>
      <c r="W24" s="4">
        <f>'PASTE DATA HERE'!$D$18</f>
        <v>8.9</v>
      </c>
      <c r="X24" s="3"/>
      <c r="Y24" s="1"/>
      <c r="Z24" s="1"/>
      <c r="AA24" s="3"/>
      <c r="AB24" s="4"/>
    </row>
    <row r="25" spans="1:29" x14ac:dyDescent="0.25">
      <c r="A25" s="33"/>
      <c r="B25" s="12"/>
      <c r="C25" s="23">
        <f>'PASTE DATA HERE'!$A$5</f>
        <v>102</v>
      </c>
      <c r="D25" s="19">
        <f>'PASTE DATA HERE'!$F$5</f>
        <v>0</v>
      </c>
      <c r="E25" s="3">
        <f>'PASTE DATA HERE'!$F$13</f>
        <v>8</v>
      </c>
      <c r="F25" s="2"/>
      <c r="G25" s="3">
        <f>'PASTE DATA HERE'!$F$20</f>
        <v>6</v>
      </c>
      <c r="H25" s="3">
        <f>'PASTE DATA HERE'!$F$22</f>
        <v>9</v>
      </c>
      <c r="I25" s="4">
        <f>'PASTE DATA HERE'!$F$24</f>
        <v>100</v>
      </c>
      <c r="J25" s="3"/>
      <c r="K25" s="1" t="s">
        <v>14</v>
      </c>
      <c r="L25" s="40">
        <f>((COUNTIF(D23:I28, "&gt;15"))/COUNT(D23:I28))*100</f>
        <v>16.666666666666664</v>
      </c>
      <c r="M25" s="3"/>
      <c r="N25" s="3"/>
      <c r="O25" s="1"/>
      <c r="P25" s="12"/>
      <c r="Q25" s="23">
        <f>'PASTE DATA HERE'!$A$5</f>
        <v>102</v>
      </c>
      <c r="R25" s="19">
        <f>'PASTE DATA HERE'!$D$5</f>
        <v>5.3</v>
      </c>
      <c r="S25" s="3">
        <f>'PASTE DATA HERE'!$D$13</f>
        <v>8.5</v>
      </c>
      <c r="T25" s="2"/>
      <c r="U25" s="3">
        <f>'PASTE DATA HERE'!$D$20</f>
        <v>2.8</v>
      </c>
      <c r="V25" s="3">
        <f>'PASTE DATA HERE'!$D$22</f>
        <v>3.3</v>
      </c>
      <c r="W25" s="4">
        <f>'PASTE DATA HERE'!$D$24</f>
        <v>3.5</v>
      </c>
      <c r="X25" s="3"/>
      <c r="Y25" s="1" t="s">
        <v>19</v>
      </c>
      <c r="Z25" s="37">
        <f>Z8</f>
        <v>11.666666666666666</v>
      </c>
      <c r="AA25" s="3"/>
      <c r="AB25" s="4"/>
    </row>
    <row r="26" spans="1:29" x14ac:dyDescent="0.25">
      <c r="A26" s="33"/>
      <c r="B26" s="12"/>
      <c r="C26" s="23">
        <f>'PASTE DATA HERE'!$A$7</f>
        <v>153</v>
      </c>
      <c r="D26" s="19">
        <f>'PASTE DATA HERE'!$F$7</f>
        <v>0</v>
      </c>
      <c r="E26" s="3">
        <f>'PASTE DATA HERE'!$F$15</f>
        <v>8</v>
      </c>
      <c r="F26" s="3">
        <f>'PASTE DATA HERE'!$F$21</f>
        <v>9</v>
      </c>
      <c r="G26" s="2"/>
      <c r="H26" s="3">
        <f>'PASTE DATA HERE'!$F$26</f>
        <v>9</v>
      </c>
      <c r="I26" s="4">
        <f>'PASTE DATA HERE'!$F$28</f>
        <v>100</v>
      </c>
      <c r="J26" s="3"/>
      <c r="K26" s="3"/>
      <c r="L26" s="3"/>
      <c r="M26" s="3"/>
      <c r="N26" s="3"/>
      <c r="O26" s="1"/>
      <c r="P26" s="12"/>
      <c r="Q26" s="23">
        <f>'PASTE DATA HERE'!$A$7</f>
        <v>153</v>
      </c>
      <c r="R26" s="19">
        <f>'PASTE DATA HERE'!$D$7</f>
        <v>6.8</v>
      </c>
      <c r="S26" s="3">
        <f>'PASTE DATA HERE'!$D$15</f>
        <v>4.5</v>
      </c>
      <c r="T26" s="3">
        <f>'PASTE DATA HERE'!$D$21</f>
        <v>3.1</v>
      </c>
      <c r="U26" s="2"/>
      <c r="V26" s="3">
        <f>'PASTE DATA HERE'!$D$26</f>
        <v>2.2999999999999998</v>
      </c>
      <c r="W26" s="4">
        <f>'PASTE DATA HERE'!$D$28</f>
        <v>2.8</v>
      </c>
      <c r="X26" s="3"/>
      <c r="Y26" s="1" t="s">
        <v>6</v>
      </c>
      <c r="Z26" s="37">
        <f>AVERAGE(R23:W28)</f>
        <v>4.5166666666666657</v>
      </c>
      <c r="AA26" s="3"/>
      <c r="AB26" s="4"/>
    </row>
    <row r="27" spans="1:29" x14ac:dyDescent="0.25">
      <c r="A27" s="33"/>
      <c r="B27" s="12"/>
      <c r="C27" s="23">
        <f>'PASTE DATA HERE'!$A$9</f>
        <v>204</v>
      </c>
      <c r="D27" s="19">
        <f>'PASTE DATA HERE'!$F$9</f>
        <v>0</v>
      </c>
      <c r="E27" s="3">
        <f>'PASTE DATA HERE'!$F$17</f>
        <v>0</v>
      </c>
      <c r="F27" s="3">
        <f>'PASTE DATA HERE'!$F$23</f>
        <v>8</v>
      </c>
      <c r="G27" s="3">
        <f>'PASTE DATA HERE'!$F$27</f>
        <v>13</v>
      </c>
      <c r="H27" s="2"/>
      <c r="I27" s="4">
        <f>'PASTE DATA HERE'!$F$30</f>
        <v>100</v>
      </c>
      <c r="J27" s="3"/>
      <c r="K27" s="3"/>
      <c r="L27" s="3"/>
      <c r="M27" s="3"/>
      <c r="N27" s="3"/>
      <c r="O27" s="1"/>
      <c r="P27" s="12"/>
      <c r="Q27" s="23">
        <f>'PASTE DATA HERE'!$A$9</f>
        <v>204</v>
      </c>
      <c r="R27" s="19">
        <f>'PASTE DATA HERE'!$D$9</f>
        <v>7.7</v>
      </c>
      <c r="S27" s="3">
        <f>'PASTE DATA HERE'!$D$17</f>
        <v>5</v>
      </c>
      <c r="T27" s="3">
        <f>'PASTE DATA HERE'!$D$23</f>
        <v>4.3</v>
      </c>
      <c r="U27" s="3">
        <f>'PASTE DATA HERE'!$D$27</f>
        <v>2.7</v>
      </c>
      <c r="V27" s="2"/>
      <c r="W27" s="4">
        <f>'PASTE DATA HERE'!$D$30</f>
        <v>1.8</v>
      </c>
      <c r="X27" s="3"/>
      <c r="Y27" s="1" t="s">
        <v>7</v>
      </c>
      <c r="Z27" s="37">
        <f>AVERAGE(S23:W23,T24:W24,U25:W25,V26:W26,W27)</f>
        <v>3.9266666666666654</v>
      </c>
      <c r="AA27" s="3"/>
      <c r="AB27" s="4"/>
    </row>
    <row r="28" spans="1:29" ht="15.75" thickBot="1" x14ac:dyDescent="0.3">
      <c r="A28" s="33"/>
      <c r="B28" s="13"/>
      <c r="C28" s="24">
        <f>'PASTE DATA HERE'!$A$11</f>
        <v>255</v>
      </c>
      <c r="D28" s="20">
        <f>'PASTE DATA HERE'!$F$11</f>
        <v>0</v>
      </c>
      <c r="E28" s="5">
        <f>'PASTE DATA HERE'!$F$19</f>
        <v>0</v>
      </c>
      <c r="F28" s="5">
        <f>'PASTE DATA HERE'!$F$25</f>
        <v>7</v>
      </c>
      <c r="G28" s="5">
        <f>'PASTE DATA HERE'!$F$29</f>
        <v>12</v>
      </c>
      <c r="H28" s="5">
        <f>'PASTE DATA HERE'!$F$31</f>
        <v>16</v>
      </c>
      <c r="I28" s="6"/>
      <c r="J28" s="3"/>
      <c r="K28" s="3"/>
      <c r="L28" s="3"/>
      <c r="M28" s="3"/>
      <c r="N28" s="3"/>
      <c r="O28" s="1"/>
      <c r="P28" s="13"/>
      <c r="Q28" s="24">
        <f>'PASTE DATA HERE'!$A$11</f>
        <v>255</v>
      </c>
      <c r="R28" s="20">
        <f>'PASTE DATA HERE'!$D$11</f>
        <v>8.6</v>
      </c>
      <c r="S28" s="5">
        <f>'PASTE DATA HERE'!$D$19</f>
        <v>5.5</v>
      </c>
      <c r="T28" s="5">
        <f>'PASTE DATA HERE'!$D$25</f>
        <v>4.9000000000000004</v>
      </c>
      <c r="U28" s="5">
        <f>'PASTE DATA HERE'!$D$29</f>
        <v>4</v>
      </c>
      <c r="V28" s="5">
        <f>'PASTE DATA HERE'!$D$31</f>
        <v>2.4</v>
      </c>
      <c r="W28" s="6"/>
      <c r="X28" s="3"/>
      <c r="Y28" s="1" t="s">
        <v>8</v>
      </c>
      <c r="Z28" s="37">
        <f>AVERAGE(R24:R28,S25:S28,T26:T28,U27:U28,V28)</f>
        <v>5.1066666666666674</v>
      </c>
      <c r="AA28" s="3"/>
      <c r="AB28" s="4"/>
    </row>
    <row r="29" spans="1:29" x14ac:dyDescent="0.25">
      <c r="A29" s="33"/>
      <c r="B29" s="15"/>
      <c r="C29" s="1"/>
      <c r="D29" s="3"/>
      <c r="E29" s="3"/>
      <c r="F29" s="3"/>
      <c r="G29" s="3"/>
      <c r="H29" s="3"/>
      <c r="I29" s="3"/>
      <c r="J29" s="27"/>
      <c r="K29" s="27"/>
      <c r="L29" s="27"/>
      <c r="M29" s="27"/>
      <c r="N29" s="27"/>
      <c r="O29" s="1"/>
      <c r="P29" s="15"/>
      <c r="Q29" s="1"/>
      <c r="R29" s="3"/>
      <c r="S29" s="3"/>
      <c r="T29" s="3"/>
      <c r="U29" s="3"/>
      <c r="V29" s="3"/>
      <c r="W29" s="3"/>
      <c r="X29" s="27"/>
      <c r="Y29" s="1" t="s">
        <v>9</v>
      </c>
      <c r="Z29" s="3">
        <f>W23+R28</f>
        <v>12.8</v>
      </c>
      <c r="AA29" s="27"/>
      <c r="AB29" s="38"/>
    </row>
    <row r="30" spans="1:29" x14ac:dyDescent="0.25">
      <c r="A30" s="33"/>
      <c r="B30" s="15"/>
      <c r="C30" s="1"/>
      <c r="D30" s="3"/>
      <c r="E30" s="3"/>
      <c r="F30" s="3"/>
      <c r="G30" s="3"/>
      <c r="H30" s="3"/>
      <c r="I30" s="3"/>
      <c r="J30" s="27"/>
      <c r="K30" s="27"/>
      <c r="L30" s="27"/>
      <c r="M30" s="27"/>
      <c r="N30" s="27"/>
      <c r="O30" s="1"/>
      <c r="P30" s="15"/>
      <c r="Q30" s="1"/>
      <c r="R30" s="3"/>
      <c r="S30" s="3"/>
      <c r="T30" s="3"/>
      <c r="U30" s="3"/>
      <c r="V30" s="3"/>
      <c r="W30" s="3"/>
      <c r="X30" s="27"/>
      <c r="Y30" s="1" t="s">
        <v>10</v>
      </c>
      <c r="Z30" s="3">
        <f>MIN(R23:W28)</f>
        <v>1.8</v>
      </c>
      <c r="AA30" s="27"/>
      <c r="AB30" s="38"/>
    </row>
    <row r="31" spans="1:29" ht="15.75" thickBot="1" x14ac:dyDescent="0.3">
      <c r="A31" s="33"/>
      <c r="B31" s="15"/>
      <c r="C31" s="1"/>
      <c r="D31" s="3"/>
      <c r="E31" s="3"/>
      <c r="F31" s="3"/>
      <c r="G31" s="3"/>
      <c r="H31" s="3"/>
      <c r="I31" s="3"/>
      <c r="J31" s="27"/>
      <c r="K31" s="27"/>
      <c r="L31" s="27"/>
      <c r="M31" s="27"/>
      <c r="N31" s="27"/>
      <c r="O31" s="1"/>
      <c r="P31" s="15"/>
      <c r="Q31" s="1"/>
      <c r="R31" s="3"/>
      <c r="S31" s="3"/>
      <c r="T31" s="3"/>
      <c r="U31" s="3"/>
      <c r="V31" s="3"/>
      <c r="W31" s="3"/>
      <c r="X31" s="27"/>
      <c r="Y31" s="1" t="s">
        <v>11</v>
      </c>
      <c r="Z31" s="3">
        <f>MAX(R23:W28)</f>
        <v>8.9</v>
      </c>
      <c r="AA31" s="27"/>
      <c r="AB31" s="38"/>
    </row>
    <row r="32" spans="1:29" x14ac:dyDescent="0.25">
      <c r="A32" s="33"/>
      <c r="B32" s="21" t="s">
        <v>27</v>
      </c>
      <c r="C32" s="42"/>
      <c r="D32" s="43"/>
      <c r="E32" s="3"/>
      <c r="F32" s="47" t="s">
        <v>28</v>
      </c>
      <c r="G32" s="48"/>
      <c r="H32" s="49"/>
      <c r="I32" s="41"/>
      <c r="J32" s="27"/>
      <c r="K32" s="27"/>
      <c r="L32" s="27"/>
      <c r="M32" s="27"/>
      <c r="N32" s="27"/>
      <c r="O32" s="1"/>
      <c r="P32" s="15"/>
      <c r="Q32" s="1"/>
      <c r="R32" s="3"/>
      <c r="S32" s="3"/>
      <c r="T32" s="3"/>
      <c r="U32" s="3"/>
      <c r="V32" s="3"/>
      <c r="W32" s="3"/>
      <c r="X32" s="27"/>
      <c r="Y32" s="27"/>
      <c r="Z32" s="27"/>
      <c r="AA32" s="27"/>
      <c r="AB32" s="38"/>
    </row>
    <row r="33" spans="1:28" ht="15.75" thickBot="1" x14ac:dyDescent="0.3">
      <c r="A33" s="33"/>
      <c r="B33" s="44">
        <v>0</v>
      </c>
      <c r="C33" s="45">
        <v>5</v>
      </c>
      <c r="D33" s="46">
        <v>10</v>
      </c>
      <c r="E33" s="3"/>
      <c r="F33" s="50">
        <v>0</v>
      </c>
      <c r="G33" s="45">
        <v>5</v>
      </c>
      <c r="H33" s="46">
        <v>12</v>
      </c>
      <c r="I33" s="3"/>
      <c r="J33" s="27"/>
      <c r="K33" s="27"/>
      <c r="L33" s="27"/>
      <c r="M33" s="27"/>
      <c r="N33" s="27"/>
      <c r="O33" s="1"/>
      <c r="P33" s="15"/>
      <c r="Q33" s="1"/>
      <c r="R33" s="3"/>
      <c r="S33" s="3"/>
      <c r="T33" s="3"/>
      <c r="U33" s="3"/>
      <c r="V33" s="3"/>
      <c r="W33" s="3"/>
      <c r="X33" s="27"/>
      <c r="Y33" s="27"/>
      <c r="Z33" s="27"/>
      <c r="AA33" s="27"/>
      <c r="AB33" s="38"/>
    </row>
    <row r="34" spans="1:28" x14ac:dyDescent="0.25">
      <c r="A34" s="3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30"/>
      <c r="Y34" s="30"/>
      <c r="Z34" s="30"/>
      <c r="AA34" s="30"/>
      <c r="AB34" s="39"/>
    </row>
    <row r="35" spans="1:28" x14ac:dyDescent="0.25">
      <c r="A35" s="3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23"/>
    </row>
    <row r="36" spans="1:28" ht="15.75" thickBot="1" x14ac:dyDescent="0.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4"/>
    </row>
  </sheetData>
  <mergeCells count="14">
    <mergeCell ref="P6:P11"/>
    <mergeCell ref="D21:I21"/>
    <mergeCell ref="R21:W21"/>
    <mergeCell ref="R4:W4"/>
    <mergeCell ref="B32:D32"/>
    <mergeCell ref="F32:H32"/>
    <mergeCell ref="P2:T2"/>
    <mergeCell ref="B19:F19"/>
    <mergeCell ref="B2:F2"/>
    <mergeCell ref="P19:T19"/>
    <mergeCell ref="D4:I4"/>
    <mergeCell ref="B6:B11"/>
    <mergeCell ref="B23:B28"/>
    <mergeCell ref="P23:P28"/>
  </mergeCells>
  <conditionalFormatting sqref="D6:I11 R6:W11 R23:W28 L8:L11 L13:L14 Z8:Z10 Z12:Z13 Z25:Z28 Z30:Z31">
    <cfRule type="colorScale" priority="4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R15:AB16 R14:X14 AA14:AB14">
    <cfRule type="colorScale" priority="16">
      <colorScale>
        <cfvo type="formula" val="$S$4/2"/>
        <cfvo type="formula" val="$S$4+2"/>
        <cfvo type="formula" val="$S$4*2"/>
        <color rgb="FF46A448"/>
        <color rgb="FFFB8809"/>
        <color rgb="FFFF0000"/>
      </colorScale>
    </cfRule>
  </conditionalFormatting>
  <conditionalFormatting sqref="D23:I28 L24 L23">
    <cfRule type="colorScale" priority="5">
      <colorScale>
        <cfvo type="num" val="0"/>
        <cfvo type="percentile" val="5"/>
        <cfvo type="num" val="12"/>
        <color rgb="FF00B050"/>
        <color rgb="FFFB8809"/>
        <color rgb="FFFF0000"/>
      </colorScale>
    </cfRule>
  </conditionalFormatting>
  <conditionalFormatting sqref="Z11 L12 Z29">
    <cfRule type="colorScale" priority="3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L6 Z6 Z23">
    <cfRule type="colorScale" priority="2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1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 DATA HERE</vt:lpstr>
      <vt:lpstr>VIEW HEATMAPS HERE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2021-12-05T16:53:36Z</dcterms:modified>
</cp:coreProperties>
</file>