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$Current Projects\Response Time Tool\OSRTT\"/>
    </mc:Choice>
  </mc:AlternateContent>
  <bookViews>
    <workbookView xWindow="0" yWindow="0" windowWidth="19140" windowHeight="7080"/>
  </bookViews>
  <sheets>
    <sheet name="OSRTT DATA" sheetId="1" r:id="rId1"/>
  </sheets>
  <calcPr calcId="152511"/>
</workbook>
</file>

<file path=xl/calcChain.xml><?xml version="1.0" encoding="utf-8"?>
<calcChain xmlns="http://schemas.openxmlformats.org/spreadsheetml/2006/main">
  <c r="W24" i="1" l="1"/>
  <c r="T30" i="1"/>
  <c r="S30" i="1"/>
  <c r="T29" i="1"/>
  <c r="S29" i="1"/>
  <c r="R29" i="1"/>
  <c r="T28" i="1"/>
  <c r="S28" i="1"/>
  <c r="R28" i="1"/>
  <c r="Q28" i="1"/>
  <c r="T27" i="1"/>
  <c r="S27" i="1"/>
  <c r="R27" i="1"/>
  <c r="Q27" i="1"/>
  <c r="P27" i="1"/>
  <c r="T26" i="1"/>
  <c r="S26" i="1"/>
  <c r="R26" i="1"/>
  <c r="Q26" i="1"/>
  <c r="P26" i="1"/>
  <c r="O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M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K22" i="1"/>
  <c r="T31" i="1"/>
  <c r="S32" i="1"/>
  <c r="R32" i="1"/>
  <c r="R31" i="1"/>
  <c r="Q32" i="1"/>
  <c r="Q31" i="1"/>
  <c r="Q30" i="1"/>
  <c r="P32" i="1"/>
  <c r="P31" i="1"/>
  <c r="P30" i="1"/>
  <c r="P29" i="1"/>
  <c r="O32" i="1"/>
  <c r="O31" i="1"/>
  <c r="O30" i="1"/>
  <c r="O29" i="1"/>
  <c r="O28" i="1"/>
  <c r="N32" i="1"/>
  <c r="N31" i="1"/>
  <c r="N30" i="1"/>
  <c r="N29" i="1"/>
  <c r="N28" i="1"/>
  <c r="N27" i="1"/>
  <c r="M32" i="1"/>
  <c r="M31" i="1"/>
  <c r="M30" i="1"/>
  <c r="M29" i="1"/>
  <c r="M28" i="1"/>
  <c r="M27" i="1"/>
  <c r="M26" i="1"/>
  <c r="L32" i="1"/>
  <c r="L31" i="1"/>
  <c r="L30" i="1"/>
  <c r="L29" i="1"/>
  <c r="L28" i="1"/>
  <c r="L27" i="1"/>
  <c r="W27" i="1" s="1"/>
  <c r="L26" i="1"/>
  <c r="L25" i="1"/>
  <c r="K32" i="1"/>
  <c r="K31" i="1"/>
  <c r="K30" i="1"/>
  <c r="K29" i="1"/>
  <c r="K28" i="1"/>
  <c r="K27" i="1"/>
  <c r="K26" i="1"/>
  <c r="K25" i="1"/>
  <c r="K24" i="1"/>
  <c r="J32" i="1"/>
  <c r="J31" i="1"/>
  <c r="J30" i="1"/>
  <c r="J29" i="1"/>
  <c r="J28" i="1"/>
  <c r="J27" i="1"/>
  <c r="J26" i="1"/>
  <c r="J25" i="1"/>
  <c r="J24" i="1"/>
  <c r="J23" i="1"/>
  <c r="I32" i="1"/>
  <c r="I31" i="1"/>
  <c r="I30" i="1"/>
  <c r="I29" i="1"/>
  <c r="I28" i="1"/>
  <c r="I27" i="1"/>
  <c r="I26" i="1"/>
  <c r="I25" i="1"/>
  <c r="I24" i="1"/>
  <c r="I23" i="1"/>
  <c r="I22" i="1"/>
  <c r="T21" i="1"/>
  <c r="S21" i="1"/>
  <c r="R21" i="1"/>
  <c r="Q21" i="1"/>
  <c r="P21" i="1"/>
  <c r="O21" i="1"/>
  <c r="N21" i="1"/>
  <c r="M21" i="1"/>
  <c r="L21" i="1"/>
  <c r="K21" i="1"/>
  <c r="J21" i="1"/>
  <c r="I6" i="1"/>
  <c r="K4" i="1"/>
  <c r="J4" i="1"/>
  <c r="W25" i="1"/>
  <c r="W26" i="1"/>
  <c r="W28" i="1"/>
  <c r="W21" i="1"/>
  <c r="W22" i="1" s="1"/>
  <c r="W29" i="1" l="1"/>
  <c r="W30" i="1"/>
  <c r="M15" i="1"/>
  <c r="M14" i="1"/>
  <c r="M13" i="1"/>
  <c r="M12" i="1"/>
  <c r="M11" i="1"/>
  <c r="M10" i="1"/>
  <c r="M9" i="1"/>
  <c r="L15" i="1"/>
  <c r="L14" i="1"/>
  <c r="L13" i="1"/>
  <c r="L12" i="1"/>
  <c r="L11" i="1"/>
  <c r="L10" i="1"/>
  <c r="L9" i="1"/>
  <c r="L8" i="1"/>
  <c r="K15" i="1"/>
  <c r="K14" i="1"/>
  <c r="K13" i="1"/>
  <c r="K12" i="1"/>
  <c r="K11" i="1"/>
  <c r="K10" i="1"/>
  <c r="K9" i="1"/>
  <c r="K8" i="1"/>
  <c r="K7" i="1"/>
  <c r="J15" i="1"/>
  <c r="J14" i="1"/>
  <c r="J13" i="1"/>
  <c r="J12" i="1"/>
  <c r="J11" i="1"/>
  <c r="J10" i="1"/>
  <c r="J9" i="1"/>
  <c r="J8" i="1"/>
  <c r="J7" i="1"/>
  <c r="N10" i="1"/>
  <c r="N11" i="1"/>
  <c r="N12" i="1"/>
  <c r="N13" i="1"/>
  <c r="N14" i="1"/>
  <c r="N15" i="1"/>
  <c r="O11" i="1"/>
  <c r="O12" i="1"/>
  <c r="O13" i="1"/>
  <c r="O14" i="1"/>
  <c r="O15" i="1"/>
  <c r="P12" i="1"/>
  <c r="P13" i="1"/>
  <c r="P14" i="1"/>
  <c r="P15" i="1"/>
  <c r="Q13" i="1"/>
  <c r="Q14" i="1"/>
  <c r="Q15" i="1"/>
  <c r="R14" i="1"/>
  <c r="R15" i="1"/>
  <c r="S15" i="1"/>
  <c r="T14" i="1"/>
  <c r="T13" i="1"/>
  <c r="S13" i="1"/>
  <c r="T12" i="1"/>
  <c r="S12" i="1"/>
  <c r="R12" i="1"/>
  <c r="T11" i="1"/>
  <c r="S11" i="1"/>
  <c r="R11" i="1"/>
  <c r="Q11" i="1"/>
  <c r="T10" i="1"/>
  <c r="S10" i="1"/>
  <c r="R10" i="1"/>
  <c r="Q10" i="1"/>
  <c r="P10" i="1"/>
  <c r="T9" i="1"/>
  <c r="S9" i="1"/>
  <c r="R9" i="1"/>
  <c r="Q9" i="1"/>
  <c r="P9" i="1"/>
  <c r="O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L6" i="1"/>
  <c r="T5" i="1"/>
  <c r="W10" i="1" s="1"/>
  <c r="S5" i="1"/>
  <c r="R5" i="1"/>
  <c r="Q5" i="1"/>
  <c r="P5" i="1"/>
  <c r="O5" i="1"/>
  <c r="N5" i="1"/>
  <c r="M5" i="1"/>
  <c r="L5" i="1"/>
  <c r="K5" i="1"/>
  <c r="J6" i="1"/>
  <c r="J39" i="1"/>
  <c r="S48" i="1"/>
  <c r="R48" i="1"/>
  <c r="R47" i="1"/>
  <c r="Q48" i="1"/>
  <c r="Q47" i="1"/>
  <c r="Q46" i="1"/>
  <c r="P48" i="1"/>
  <c r="P47" i="1"/>
  <c r="P46" i="1"/>
  <c r="P45" i="1"/>
  <c r="O48" i="1"/>
  <c r="O47" i="1"/>
  <c r="O46" i="1"/>
  <c r="O45" i="1"/>
  <c r="O44" i="1"/>
  <c r="N48" i="1"/>
  <c r="N47" i="1"/>
  <c r="N46" i="1"/>
  <c r="N45" i="1"/>
  <c r="N44" i="1"/>
  <c r="N43" i="1"/>
  <c r="M48" i="1"/>
  <c r="M47" i="1"/>
  <c r="M46" i="1"/>
  <c r="M45" i="1"/>
  <c r="M44" i="1"/>
  <c r="M43" i="1"/>
  <c r="M42" i="1"/>
  <c r="L48" i="1"/>
  <c r="L47" i="1"/>
  <c r="L46" i="1"/>
  <c r="L45" i="1"/>
  <c r="L44" i="1"/>
  <c r="L43" i="1"/>
  <c r="L42" i="1"/>
  <c r="L41" i="1"/>
  <c r="K48" i="1"/>
  <c r="K47" i="1"/>
  <c r="K46" i="1"/>
  <c r="K45" i="1"/>
  <c r="K44" i="1"/>
  <c r="K43" i="1"/>
  <c r="K42" i="1"/>
  <c r="K41" i="1"/>
  <c r="K40" i="1"/>
  <c r="J48" i="1"/>
  <c r="J47" i="1"/>
  <c r="J46" i="1"/>
  <c r="J45" i="1"/>
  <c r="J44" i="1"/>
  <c r="J43" i="1"/>
  <c r="J42" i="1"/>
  <c r="J41" i="1"/>
  <c r="J40" i="1"/>
  <c r="T47" i="1"/>
  <c r="T46" i="1"/>
  <c r="S46" i="1"/>
  <c r="T45" i="1"/>
  <c r="S45" i="1"/>
  <c r="R45" i="1"/>
  <c r="T44" i="1"/>
  <c r="S44" i="1"/>
  <c r="R44" i="1"/>
  <c r="Q44" i="1"/>
  <c r="T43" i="1"/>
  <c r="S43" i="1"/>
  <c r="R43" i="1"/>
  <c r="Q43" i="1"/>
  <c r="P43" i="1"/>
  <c r="T42" i="1"/>
  <c r="S42" i="1"/>
  <c r="R42" i="1"/>
  <c r="Q42" i="1"/>
  <c r="P42" i="1"/>
  <c r="O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M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K38" i="1"/>
  <c r="I48" i="1"/>
  <c r="I47" i="1"/>
  <c r="I46" i="1"/>
  <c r="I45" i="1"/>
  <c r="I44" i="1"/>
  <c r="I43" i="1"/>
  <c r="I42" i="1"/>
  <c r="I41" i="1"/>
  <c r="I40" i="1"/>
  <c r="I39" i="1"/>
  <c r="I38" i="1"/>
  <c r="T37" i="1"/>
  <c r="S37" i="1"/>
  <c r="R37" i="1"/>
  <c r="Q37" i="1"/>
  <c r="P37" i="1"/>
  <c r="O37" i="1"/>
  <c r="N37" i="1"/>
  <c r="M37" i="1"/>
  <c r="L37" i="1"/>
  <c r="K37" i="1"/>
  <c r="J37" i="1"/>
  <c r="W4" i="1"/>
  <c r="T4" i="1"/>
  <c r="S4" i="1"/>
  <c r="R4" i="1"/>
  <c r="Q4" i="1"/>
  <c r="P4" i="1"/>
  <c r="O4" i="1"/>
  <c r="N4" i="1"/>
  <c r="M4" i="1"/>
  <c r="L4" i="1"/>
  <c r="I15" i="1"/>
  <c r="I14" i="1"/>
  <c r="I13" i="1"/>
  <c r="I12" i="1"/>
  <c r="I11" i="1"/>
  <c r="I10" i="1"/>
  <c r="I9" i="1"/>
  <c r="I8" i="1"/>
  <c r="I7" i="1"/>
  <c r="I5" i="1"/>
  <c r="W9" i="1" l="1"/>
  <c r="W40" i="1"/>
  <c r="W5" i="1"/>
  <c r="W38" i="1"/>
  <c r="W39" i="1"/>
  <c r="W8" i="1"/>
  <c r="W12" i="1"/>
  <c r="W7" i="1"/>
  <c r="W11" i="1"/>
</calcChain>
</file>

<file path=xl/sharedStrings.xml><?xml version="1.0" encoding="utf-8"?>
<sst xmlns="http://schemas.openxmlformats.org/spreadsheetml/2006/main" count="38" uniqueCount="25">
  <si>
    <t>Starting RGB</t>
  </si>
  <si>
    <t xml:space="preserve"> End RGB</t>
  </si>
  <si>
    <t xml:space="preserve"> Overshoot RGB (%)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</si>
  <si>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</si>
  <si>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</si>
  <si>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</si>
  <si>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</si>
  <si>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</si>
  <si>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</si>
  <si>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</si>
  <si>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</si>
  <si>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</si>
  <si>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</si>
  <si>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</si>
  <si>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</si>
  <si>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</si>
  <si>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</si>
  <si>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</si>
  <si>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</si>
  <si>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Complete Response Time (ms)</t>
  </si>
  <si>
    <t>3% / 10% Response Time (ms)</t>
  </si>
  <si>
    <t>OVERSHOOT/UNDERSHOOT</t>
  </si>
  <si>
    <t>COMPLETE TRANSITION TIME</t>
  </si>
  <si>
    <t>3% OR 10% TRANSITION TIME</t>
  </si>
  <si>
    <t>Average Complete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</si>
</sst>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0" fontId="17" fillId="34" borderId="0" xfId="0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7" fillId="33" borderId="0" xfId="0" applyFont="1" applyFill="1" applyBorder="1"/>
    <xf numFmtId="0" fontId="17" fillId="0" borderId="0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33" borderId="12" xfId="0" applyFont="1" applyFill="1" applyBorder="1"/>
    <xf numFmtId="2" fontId="17" fillId="0" borderId="0" xfId="0" applyNumberFormat="1" applyFont="1"/>
    <xf numFmtId="0" fontId="17" fillId="0" borderId="0" xfId="0" applyFont="1"/>
    <xf numFmtId="1" fontId="1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8809"/>
      <color rgb="FF46A448"/>
      <color rgb="FFEFAD35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zoomScaleNormal="100" workbookViewId="0">
      <selection activeCell="X20" sqref="X20"/>
    </sheetView>
  </sheetViews>
  <sheetFormatPr defaultRowHeight="15" x14ac:dyDescent="0.25"/>
  <cols>
    <col min="1" max="1" width="11.85546875" bestFit="1" customWidth="1"/>
    <col min="2" max="2" width="8.85546875" bestFit="1" customWidth="1"/>
    <col min="3" max="3" width="28.5703125" bestFit="1" customWidth="1"/>
    <col min="4" max="4" width="27.7109375" bestFit="1" customWidth="1"/>
    <col min="5" max="5" width="18.42578125" bestFit="1" customWidth="1"/>
    <col min="7" max="7" width="12.5703125" customWidth="1"/>
    <col min="8" max="8" width="6.7109375" customWidth="1"/>
    <col min="9" max="9" width="4.85546875" customWidth="1"/>
    <col min="10" max="16" width="5.140625" customWidth="1"/>
    <col min="17" max="17" width="5" customWidth="1"/>
    <col min="18" max="20" width="5.140625" customWidth="1"/>
    <col min="22" max="22" width="27.28515625" bestFit="1" customWidth="1"/>
    <col min="23" max="23" width="12.5703125" bestFit="1" customWidth="1"/>
  </cols>
  <sheetData>
    <row r="1" spans="1:23" x14ac:dyDescent="0.25">
      <c r="A1" t="s">
        <v>0</v>
      </c>
      <c r="B1" t="s">
        <v>1</v>
      </c>
      <c r="C1" t="s">
        <v>19</v>
      </c>
      <c r="D1" t="s">
        <v>20</v>
      </c>
      <c r="E1" t="s">
        <v>2</v>
      </c>
      <c r="H1" s="17" t="s">
        <v>22</v>
      </c>
      <c r="I1" s="17"/>
      <c r="J1" s="17"/>
      <c r="K1" s="17"/>
      <c r="L1" s="17"/>
    </row>
    <row r="2" spans="1:23" ht="15.75" thickBot="1" x14ac:dyDescent="0.3">
      <c r="A2">
        <v>0</v>
      </c>
      <c r="B2">
        <v>26</v>
      </c>
      <c r="C2">
        <v>1.7</v>
      </c>
      <c r="D2">
        <v>1.7</v>
      </c>
      <c r="E2">
        <v>0</v>
      </c>
      <c r="G2" s="1"/>
    </row>
    <row r="3" spans="1:23" ht="15.75" thickBot="1" x14ac:dyDescent="0.3">
      <c r="A3">
        <v>26</v>
      </c>
      <c r="B3">
        <v>0</v>
      </c>
      <c r="C3">
        <v>1.8</v>
      </c>
      <c r="D3">
        <v>1.8</v>
      </c>
      <c r="E3">
        <v>0</v>
      </c>
      <c r="G3" s="1"/>
      <c r="H3" s="1"/>
      <c r="I3" s="1"/>
      <c r="J3" s="10" t="s">
        <v>3</v>
      </c>
      <c r="K3" s="11"/>
      <c r="L3" s="11"/>
      <c r="M3" s="11"/>
      <c r="N3" s="11"/>
      <c r="O3" s="11"/>
      <c r="P3" s="11"/>
      <c r="Q3" s="11"/>
      <c r="R3" s="11"/>
      <c r="S3" s="11"/>
      <c r="T3" s="12"/>
      <c r="V3" s="9" t="s">
        <v>5</v>
      </c>
      <c r="W3" s="9">
        <v>165</v>
      </c>
    </row>
    <row r="4" spans="1:23" ht="15" customHeight="1" thickBot="1" x14ac:dyDescent="0.3">
      <c r="A4">
        <v>0</v>
      </c>
      <c r="B4">
        <v>51</v>
      </c>
      <c r="C4">
        <v>3.7</v>
      </c>
      <c r="D4">
        <v>3.7</v>
      </c>
      <c r="E4">
        <v>3.9</v>
      </c>
      <c r="H4" s="1"/>
      <c r="I4" s="1"/>
      <c r="J4" s="2">
        <f>A2</f>
        <v>0</v>
      </c>
      <c r="K4" s="3">
        <f>B2</f>
        <v>26</v>
      </c>
      <c r="L4" s="3">
        <f>B4</f>
        <v>51</v>
      </c>
      <c r="M4" s="3">
        <f>B6</f>
        <v>77</v>
      </c>
      <c r="N4" s="3">
        <f>B8</f>
        <v>102</v>
      </c>
      <c r="O4" s="3">
        <f>B10</f>
        <v>128</v>
      </c>
      <c r="P4" s="3">
        <f>B12</f>
        <v>153</v>
      </c>
      <c r="Q4" s="3">
        <f>B14</f>
        <v>179</v>
      </c>
      <c r="R4" s="3">
        <f>B16</f>
        <v>204</v>
      </c>
      <c r="S4" s="3">
        <f>B18</f>
        <v>230</v>
      </c>
      <c r="T4" s="4">
        <f>B20</f>
        <v>255</v>
      </c>
      <c r="V4" t="s">
        <v>6</v>
      </c>
      <c r="W4" s="8">
        <f>1000/W3</f>
        <v>6.0606060606060606</v>
      </c>
    </row>
    <row r="5" spans="1:23" x14ac:dyDescent="0.25">
      <c r="A5">
        <v>51</v>
      </c>
      <c r="B5">
        <v>0</v>
      </c>
      <c r="C5">
        <v>2.8</v>
      </c>
      <c r="D5">
        <v>2.8</v>
      </c>
      <c r="E5">
        <v>0</v>
      </c>
      <c r="H5" s="13" t="s">
        <v>4</v>
      </c>
      <c r="I5" s="5">
        <f>A2</f>
        <v>0</v>
      </c>
      <c r="J5" s="18"/>
      <c r="K5" s="19">
        <f>C2</f>
        <v>1.7</v>
      </c>
      <c r="L5" s="19">
        <f>C4</f>
        <v>3.7</v>
      </c>
      <c r="M5" s="19">
        <f>C6</f>
        <v>2.2999999999999998</v>
      </c>
      <c r="N5" s="19">
        <f>C8</f>
        <v>3.3</v>
      </c>
      <c r="O5" s="19">
        <f>C10</f>
        <v>5</v>
      </c>
      <c r="P5" s="19">
        <f>C12</f>
        <v>3.5</v>
      </c>
      <c r="Q5" s="19">
        <f>C14</f>
        <v>2.5</v>
      </c>
      <c r="R5" s="19">
        <f>C16</f>
        <v>5.0999999999999996</v>
      </c>
      <c r="S5" s="19">
        <f>C18</f>
        <v>5.7</v>
      </c>
      <c r="T5" s="20">
        <f>C20</f>
        <v>5</v>
      </c>
      <c r="V5" t="s">
        <v>7</v>
      </c>
      <c r="W5" s="8">
        <f>((COUNTIF(J5:T15, "&lt;" &amp;W4))/110)*100</f>
        <v>94.545454545454547</v>
      </c>
    </row>
    <row r="6" spans="1:23" x14ac:dyDescent="0.25">
      <c r="A6">
        <v>0</v>
      </c>
      <c r="B6">
        <v>77</v>
      </c>
      <c r="C6">
        <v>2.2999999999999998</v>
      </c>
      <c r="D6">
        <v>2.2999999999999998</v>
      </c>
      <c r="E6">
        <v>0</v>
      </c>
      <c r="H6" s="14"/>
      <c r="I6" s="6">
        <f>A3</f>
        <v>26</v>
      </c>
      <c r="J6" s="19">
        <f>C3</f>
        <v>1.8</v>
      </c>
      <c r="K6" s="18"/>
      <c r="L6" s="19">
        <f>C22</f>
        <v>1.9</v>
      </c>
      <c r="M6" s="19">
        <f>C24</f>
        <v>3.9</v>
      </c>
      <c r="N6" s="19">
        <f>C26</f>
        <v>2.4</v>
      </c>
      <c r="O6" s="19">
        <f>C28</f>
        <v>2.5</v>
      </c>
      <c r="P6" s="19">
        <f>C30</f>
        <v>2.5</v>
      </c>
      <c r="Q6" s="19">
        <f>C32</f>
        <v>3.7</v>
      </c>
      <c r="R6" s="19">
        <f>C34</f>
        <v>5.5</v>
      </c>
      <c r="S6" s="19">
        <f>C36</f>
        <v>5.4</v>
      </c>
      <c r="T6" s="20">
        <f>C38</f>
        <v>4.9000000000000004</v>
      </c>
    </row>
    <row r="7" spans="1:23" x14ac:dyDescent="0.25">
      <c r="A7">
        <v>77</v>
      </c>
      <c r="B7">
        <v>0</v>
      </c>
      <c r="C7">
        <v>3.4</v>
      </c>
      <c r="D7">
        <v>3.4</v>
      </c>
      <c r="E7">
        <v>0</v>
      </c>
      <c r="H7" s="14"/>
      <c r="I7" s="6">
        <f>A5</f>
        <v>51</v>
      </c>
      <c r="J7" s="19">
        <f>C5</f>
        <v>2.8</v>
      </c>
      <c r="K7" s="19">
        <f>C23</f>
        <v>1.6</v>
      </c>
      <c r="L7" s="18"/>
      <c r="M7" s="19">
        <f>C40</f>
        <v>5</v>
      </c>
      <c r="N7" s="19">
        <f>C42</f>
        <v>4.3</v>
      </c>
      <c r="O7" s="19">
        <f>C44</f>
        <v>2.6</v>
      </c>
      <c r="P7" s="19">
        <f>C46</f>
        <v>3.6</v>
      </c>
      <c r="Q7" s="19">
        <f>C48</f>
        <v>4.7</v>
      </c>
      <c r="R7" s="19">
        <f>C50</f>
        <v>5.6</v>
      </c>
      <c r="S7" s="19">
        <f>C52</f>
        <v>5.8</v>
      </c>
      <c r="T7" s="20">
        <f>C54</f>
        <v>4.9000000000000004</v>
      </c>
      <c r="V7" t="s">
        <v>8</v>
      </c>
      <c r="W7" s="23">
        <f>AVERAGE(J5:T15)</f>
        <v>4.2936363636363621</v>
      </c>
    </row>
    <row r="8" spans="1:23" x14ac:dyDescent="0.25">
      <c r="A8">
        <v>0</v>
      </c>
      <c r="B8">
        <v>102</v>
      </c>
      <c r="C8">
        <v>3.3</v>
      </c>
      <c r="D8">
        <v>3.3</v>
      </c>
      <c r="E8">
        <v>0</v>
      </c>
      <c r="H8" s="14"/>
      <c r="I8" s="6">
        <f>A7</f>
        <v>77</v>
      </c>
      <c r="J8" s="19">
        <f>C7</f>
        <v>3.4</v>
      </c>
      <c r="K8" s="19">
        <f>C25</f>
        <v>2.2000000000000002</v>
      </c>
      <c r="L8" s="19">
        <f>C41</f>
        <v>1.9</v>
      </c>
      <c r="M8" s="18"/>
      <c r="N8" s="19">
        <f>C56</f>
        <v>4.9000000000000004</v>
      </c>
      <c r="O8" s="19">
        <f>C58</f>
        <v>4.8</v>
      </c>
      <c r="P8" s="19">
        <f>C60</f>
        <v>4.5999999999999996</v>
      </c>
      <c r="Q8" s="19">
        <f>C62</f>
        <v>5.0999999999999996</v>
      </c>
      <c r="R8" s="19">
        <f>C64</f>
        <v>5.6</v>
      </c>
      <c r="S8" s="19">
        <f>C66</f>
        <v>5.6</v>
      </c>
      <c r="T8" s="20">
        <f>C68</f>
        <v>4.8</v>
      </c>
      <c r="V8" t="s">
        <v>9</v>
      </c>
      <c r="W8" s="23">
        <f>AVERAGE(K5,L5:L6,M5:M7,N5:N8,O5:O9,P5:P10,Q5:Q11,R5:R12,S5:S13,T5:T14)</f>
        <v>4.5509090909090908</v>
      </c>
    </row>
    <row r="9" spans="1:23" x14ac:dyDescent="0.25">
      <c r="A9">
        <v>102</v>
      </c>
      <c r="B9">
        <v>0</v>
      </c>
      <c r="C9">
        <v>3.9</v>
      </c>
      <c r="D9">
        <v>3.9</v>
      </c>
      <c r="E9">
        <v>0</v>
      </c>
      <c r="H9" s="14"/>
      <c r="I9" s="6">
        <f>A9</f>
        <v>102</v>
      </c>
      <c r="J9" s="19">
        <f>C9</f>
        <v>3.9</v>
      </c>
      <c r="K9" s="19">
        <f>C27</f>
        <v>2.4</v>
      </c>
      <c r="L9" s="19">
        <f>C43</f>
        <v>2.2000000000000002</v>
      </c>
      <c r="M9" s="19">
        <f>C57</f>
        <v>4.0999999999999996</v>
      </c>
      <c r="N9" s="18"/>
      <c r="O9" s="19">
        <f>C70</f>
        <v>5.3</v>
      </c>
      <c r="P9" s="19">
        <f>C72</f>
        <v>5.0999999999999996</v>
      </c>
      <c r="Q9" s="19">
        <f>C74</f>
        <v>5.3</v>
      </c>
      <c r="R9" s="19">
        <f>C76</f>
        <v>5.6</v>
      </c>
      <c r="S9" s="19">
        <f>C78</f>
        <v>5.7</v>
      </c>
      <c r="T9" s="20">
        <f>C80</f>
        <v>4.8</v>
      </c>
      <c r="V9" t="s">
        <v>10</v>
      </c>
      <c r="W9" s="23">
        <f>AVERAGE(J6:J15,K7:K15,L8:L15,M9:M15,N10:N15,O11:O15,P12:P15,Q13:Q15,R14:R15,S15)</f>
        <v>4.0363636363636379</v>
      </c>
    </row>
    <row r="10" spans="1:23" x14ac:dyDescent="0.25">
      <c r="A10">
        <v>0</v>
      </c>
      <c r="B10">
        <v>128</v>
      </c>
      <c r="C10">
        <v>5</v>
      </c>
      <c r="D10">
        <v>5</v>
      </c>
      <c r="E10">
        <v>0</v>
      </c>
      <c r="H10" s="14"/>
      <c r="I10" s="6">
        <f>A11</f>
        <v>128</v>
      </c>
      <c r="J10" s="19">
        <f>C11</f>
        <v>4.3</v>
      </c>
      <c r="K10" s="19">
        <f>C29</f>
        <v>2.7</v>
      </c>
      <c r="L10" s="19">
        <f>C45</f>
        <v>2.4</v>
      </c>
      <c r="M10" s="19">
        <f>C59</f>
        <v>2.5</v>
      </c>
      <c r="N10" s="19">
        <f>C71</f>
        <v>4</v>
      </c>
      <c r="O10" s="18"/>
      <c r="P10" s="19">
        <f>C82</f>
        <v>5.2</v>
      </c>
      <c r="Q10" s="19">
        <f>C84</f>
        <v>5.4</v>
      </c>
      <c r="R10" s="19">
        <f>C86</f>
        <v>5.7</v>
      </c>
      <c r="S10" s="19">
        <f>C88</f>
        <v>5.6</v>
      </c>
      <c r="T10" s="20">
        <f>C90</f>
        <v>4.5999999999999996</v>
      </c>
      <c r="V10" t="s">
        <v>11</v>
      </c>
      <c r="W10" s="24">
        <f>T5+J15</f>
        <v>10.7</v>
      </c>
    </row>
    <row r="11" spans="1:23" x14ac:dyDescent="0.25">
      <c r="A11">
        <v>128</v>
      </c>
      <c r="B11">
        <v>0</v>
      </c>
      <c r="C11">
        <v>4.3</v>
      </c>
      <c r="D11">
        <v>4.3</v>
      </c>
      <c r="E11">
        <v>0</v>
      </c>
      <c r="H11" s="14"/>
      <c r="I11" s="6">
        <f>A13</f>
        <v>153</v>
      </c>
      <c r="J11" s="19">
        <f>C13</f>
        <v>4.5999999999999996</v>
      </c>
      <c r="K11" s="19">
        <f>C31</f>
        <v>3.5</v>
      </c>
      <c r="L11" s="19">
        <f>C47</f>
        <v>2.8</v>
      </c>
      <c r="M11" s="19">
        <f>C61</f>
        <v>2.8</v>
      </c>
      <c r="N11" s="19">
        <f>C73</f>
        <v>2.5</v>
      </c>
      <c r="O11" s="19">
        <f>C83</f>
        <v>4.3</v>
      </c>
      <c r="P11" s="18"/>
      <c r="Q11" s="19">
        <f>C92</f>
        <v>5.4</v>
      </c>
      <c r="R11" s="19">
        <f>C94</f>
        <v>5.5</v>
      </c>
      <c r="S11" s="19">
        <f>C96</f>
        <v>5.6</v>
      </c>
      <c r="T11" s="20">
        <f>C98</f>
        <v>4.5</v>
      </c>
      <c r="V11" t="s">
        <v>12</v>
      </c>
      <c r="W11" s="24">
        <f>MIN(J5:T15)</f>
        <v>1.6</v>
      </c>
    </row>
    <row r="12" spans="1:23" x14ac:dyDescent="0.25">
      <c r="A12">
        <v>0</v>
      </c>
      <c r="B12">
        <v>153</v>
      </c>
      <c r="C12">
        <v>3.5</v>
      </c>
      <c r="D12">
        <v>3.5</v>
      </c>
      <c r="E12">
        <v>0</v>
      </c>
      <c r="H12" s="14"/>
      <c r="I12" s="6">
        <f>A15</f>
        <v>179</v>
      </c>
      <c r="J12" s="19">
        <f>C15</f>
        <v>4.9000000000000004</v>
      </c>
      <c r="K12" s="19">
        <f>C33</f>
        <v>4.4000000000000004</v>
      </c>
      <c r="L12" s="19">
        <f>C49</f>
        <v>2.8</v>
      </c>
      <c r="M12" s="19">
        <f>C63</f>
        <v>3.7</v>
      </c>
      <c r="N12" s="19">
        <f>C75</f>
        <v>2.9</v>
      </c>
      <c r="O12" s="19">
        <f>C85</f>
        <v>2.5</v>
      </c>
      <c r="P12" s="19">
        <f>C93</f>
        <v>4.3</v>
      </c>
      <c r="Q12" s="18"/>
      <c r="R12" s="19">
        <f>C100</f>
        <v>5.4</v>
      </c>
      <c r="S12" s="19">
        <f>C102</f>
        <v>5.6</v>
      </c>
      <c r="T12" s="20">
        <f>C104</f>
        <v>4.5</v>
      </c>
      <c r="V12" t="s">
        <v>13</v>
      </c>
      <c r="W12" s="24">
        <f>MAX(J5:T15)</f>
        <v>7</v>
      </c>
    </row>
    <row r="13" spans="1:23" x14ac:dyDescent="0.25">
      <c r="A13">
        <v>153</v>
      </c>
      <c r="B13">
        <v>0</v>
      </c>
      <c r="C13">
        <v>4.5999999999999996</v>
      </c>
      <c r="D13">
        <v>4.5999999999999996</v>
      </c>
      <c r="E13">
        <v>0</v>
      </c>
      <c r="H13" s="14"/>
      <c r="I13" s="6">
        <f>A17</f>
        <v>204</v>
      </c>
      <c r="J13" s="19">
        <f>C17</f>
        <v>5.3</v>
      </c>
      <c r="K13" s="19">
        <f>C35</f>
        <v>5.4</v>
      </c>
      <c r="L13" s="19">
        <f>C51</f>
        <v>2.7</v>
      </c>
      <c r="M13" s="19">
        <f>C65</f>
        <v>3.9</v>
      </c>
      <c r="N13" s="19">
        <f>C77</f>
        <v>4.8</v>
      </c>
      <c r="O13" s="19">
        <f>C87</f>
        <v>2.7</v>
      </c>
      <c r="P13" s="19">
        <f>C95</f>
        <v>4.2</v>
      </c>
      <c r="Q13" s="19">
        <f>C101</f>
        <v>4.3</v>
      </c>
      <c r="R13" s="18"/>
      <c r="S13" s="19">
        <f>C106</f>
        <v>5.6</v>
      </c>
      <c r="T13" s="20">
        <f>C108</f>
        <v>3.9</v>
      </c>
    </row>
    <row r="14" spans="1:23" x14ac:dyDescent="0.25">
      <c r="A14">
        <v>0</v>
      </c>
      <c r="B14">
        <v>179</v>
      </c>
      <c r="C14">
        <v>2.5</v>
      </c>
      <c r="D14">
        <v>2.5</v>
      </c>
      <c r="E14">
        <v>0</v>
      </c>
      <c r="H14" s="14"/>
      <c r="I14" s="6">
        <f>A19</f>
        <v>230</v>
      </c>
      <c r="J14" s="19">
        <f>C19</f>
        <v>5.4</v>
      </c>
      <c r="K14" s="19">
        <f>C37</f>
        <v>6</v>
      </c>
      <c r="L14" s="19">
        <f>C53</f>
        <v>3.5</v>
      </c>
      <c r="M14" s="19">
        <f>C67</f>
        <v>4.7</v>
      </c>
      <c r="N14" s="19">
        <f>C79</f>
        <v>5.5</v>
      </c>
      <c r="O14" s="19">
        <f>C89</f>
        <v>3.9</v>
      </c>
      <c r="P14" s="19">
        <f>C97</f>
        <v>3</v>
      </c>
      <c r="Q14" s="19">
        <f>C103</f>
        <v>4.0999999999999996</v>
      </c>
      <c r="R14" s="19">
        <f>C107</f>
        <v>4.5999999999999996</v>
      </c>
      <c r="S14" s="18"/>
      <c r="T14" s="20">
        <f>C110</f>
        <v>3.6</v>
      </c>
    </row>
    <row r="15" spans="1:23" ht="15.75" thickBot="1" x14ac:dyDescent="0.3">
      <c r="A15">
        <v>179</v>
      </c>
      <c r="B15">
        <v>0</v>
      </c>
      <c r="C15">
        <v>4.9000000000000004</v>
      </c>
      <c r="D15">
        <v>4.9000000000000004</v>
      </c>
      <c r="E15">
        <v>0</v>
      </c>
      <c r="H15" s="15"/>
      <c r="I15" s="7">
        <f>A21</f>
        <v>255</v>
      </c>
      <c r="J15" s="21">
        <f>C21</f>
        <v>5.7</v>
      </c>
      <c r="K15" s="21">
        <f>C39</f>
        <v>6.5</v>
      </c>
      <c r="L15" s="21">
        <f>C55</f>
        <v>5.9</v>
      </c>
      <c r="M15" s="21">
        <f>C69</f>
        <v>6.6</v>
      </c>
      <c r="N15" s="21">
        <f>C81</f>
        <v>5.9</v>
      </c>
      <c r="O15" s="21">
        <f>C91</f>
        <v>2.8</v>
      </c>
      <c r="P15" s="21">
        <f>C99</f>
        <v>6.3</v>
      </c>
      <c r="Q15" s="21">
        <f>C105</f>
        <v>6.7</v>
      </c>
      <c r="R15" s="21">
        <f>C109</f>
        <v>7</v>
      </c>
      <c r="S15" s="21">
        <f>C111</f>
        <v>6.4</v>
      </c>
      <c r="T15" s="22"/>
    </row>
    <row r="16" spans="1:23" x14ac:dyDescent="0.25">
      <c r="A16">
        <v>0</v>
      </c>
      <c r="B16">
        <v>204</v>
      </c>
      <c r="C16">
        <v>5.0999999999999996</v>
      </c>
      <c r="D16">
        <v>5.0999999999999996</v>
      </c>
      <c r="E16">
        <v>1</v>
      </c>
    </row>
    <row r="17" spans="1:23" x14ac:dyDescent="0.25">
      <c r="A17">
        <v>204</v>
      </c>
      <c r="B17">
        <v>0</v>
      </c>
      <c r="C17">
        <v>5.3</v>
      </c>
      <c r="D17">
        <v>5.3</v>
      </c>
      <c r="E17">
        <v>0</v>
      </c>
    </row>
    <row r="18" spans="1:23" x14ac:dyDescent="0.25">
      <c r="A18">
        <v>0</v>
      </c>
      <c r="B18">
        <v>230</v>
      </c>
      <c r="C18">
        <v>5.7</v>
      </c>
      <c r="D18">
        <v>5.7</v>
      </c>
      <c r="E18">
        <v>1.3</v>
      </c>
      <c r="H18" s="16" t="s">
        <v>23</v>
      </c>
      <c r="I18" s="16"/>
      <c r="J18" s="16"/>
      <c r="K18" s="16"/>
      <c r="L18" s="16"/>
    </row>
    <row r="19" spans="1:23" ht="15.75" thickBot="1" x14ac:dyDescent="0.3">
      <c r="A19">
        <v>230</v>
      </c>
      <c r="B19">
        <v>0</v>
      </c>
      <c r="C19">
        <v>5.4</v>
      </c>
      <c r="D19">
        <v>5.4</v>
      </c>
      <c r="E19">
        <v>0</v>
      </c>
    </row>
    <row r="20" spans="1:23" ht="15.75" thickBot="1" x14ac:dyDescent="0.3">
      <c r="A20">
        <v>0</v>
      </c>
      <c r="B20">
        <v>255</v>
      </c>
      <c r="C20">
        <v>5</v>
      </c>
      <c r="D20">
        <v>5</v>
      </c>
      <c r="E20">
        <v>0</v>
      </c>
      <c r="H20" s="1"/>
      <c r="I20" s="1"/>
      <c r="J20" s="10" t="s">
        <v>3</v>
      </c>
      <c r="K20" s="11"/>
      <c r="L20" s="11"/>
      <c r="M20" s="11"/>
      <c r="N20" s="11"/>
      <c r="O20" s="11"/>
      <c r="P20" s="11"/>
      <c r="Q20" s="11"/>
      <c r="R20" s="11"/>
      <c r="S20" s="11"/>
      <c r="T20" s="12"/>
      <c r="V20" s="9" t="s">
        <v>5</v>
      </c>
      <c r="W20" s="9">
        <v>165</v>
      </c>
    </row>
    <row r="21" spans="1:23" ht="15.75" thickBot="1" x14ac:dyDescent="0.3">
      <c r="A21">
        <v>255</v>
      </c>
      <c r="B21">
        <v>0</v>
      </c>
      <c r="C21">
        <v>5.7</v>
      </c>
      <c r="D21">
        <v>5.7</v>
      </c>
      <c r="E21">
        <v>0</v>
      </c>
      <c r="H21" s="1"/>
      <c r="I21" s="1"/>
      <c r="J21" s="2">
        <f>B3</f>
        <v>0</v>
      </c>
      <c r="K21" s="3">
        <f>B2</f>
        <v>26</v>
      </c>
      <c r="L21" s="3">
        <f>B4</f>
        <v>51</v>
      </c>
      <c r="M21" s="3">
        <f>B6</f>
        <v>77</v>
      </c>
      <c r="N21" s="3">
        <f>B8</f>
        <v>102</v>
      </c>
      <c r="O21" s="3">
        <f>B10</f>
        <v>128</v>
      </c>
      <c r="P21" s="3">
        <f>B12</f>
        <v>153</v>
      </c>
      <c r="Q21" s="3">
        <f>B14</f>
        <v>179</v>
      </c>
      <c r="R21" s="3">
        <f>B16</f>
        <v>204</v>
      </c>
      <c r="S21" s="3">
        <f>B18</f>
        <v>230</v>
      </c>
      <c r="T21" s="4">
        <f>B20</f>
        <v>255</v>
      </c>
      <c r="V21" t="s">
        <v>6</v>
      </c>
      <c r="W21" s="8">
        <f>1000/W20</f>
        <v>6.0606060606060606</v>
      </c>
    </row>
    <row r="22" spans="1:23" x14ac:dyDescent="0.25">
      <c r="A22">
        <v>26</v>
      </c>
      <c r="B22">
        <v>51</v>
      </c>
      <c r="C22">
        <v>1.9</v>
      </c>
      <c r="D22">
        <v>1.9</v>
      </c>
      <c r="E22">
        <v>0</v>
      </c>
      <c r="H22" s="13" t="s">
        <v>4</v>
      </c>
      <c r="I22" s="5">
        <f>A2</f>
        <v>0</v>
      </c>
      <c r="J22" s="18"/>
      <c r="K22" s="19">
        <f>D2</f>
        <v>1.7</v>
      </c>
      <c r="L22" s="19">
        <f>D4</f>
        <v>3.7</v>
      </c>
      <c r="M22" s="19">
        <f>D6</f>
        <v>2.2999999999999998</v>
      </c>
      <c r="N22" s="19">
        <f>D8</f>
        <v>3.3</v>
      </c>
      <c r="O22" s="19">
        <f>D10</f>
        <v>5</v>
      </c>
      <c r="P22" s="19">
        <f>D12</f>
        <v>3.5</v>
      </c>
      <c r="Q22" s="19">
        <f>D14</f>
        <v>2.5</v>
      </c>
      <c r="R22" s="19">
        <f>D16</f>
        <v>5.0999999999999996</v>
      </c>
      <c r="S22" s="19">
        <f>D18</f>
        <v>5.7</v>
      </c>
      <c r="T22" s="20">
        <f>D20</f>
        <v>5</v>
      </c>
      <c r="V22" t="s">
        <v>7</v>
      </c>
      <c r="W22" s="8">
        <f>((COUNTIF(J22:T32, "&lt;" &amp;W21))/110)*100</f>
        <v>94.545454545454547</v>
      </c>
    </row>
    <row r="23" spans="1:23" x14ac:dyDescent="0.25">
      <c r="A23">
        <v>51</v>
      </c>
      <c r="B23">
        <v>26</v>
      </c>
      <c r="C23">
        <v>1.6</v>
      </c>
      <c r="D23">
        <v>1.6</v>
      </c>
      <c r="E23">
        <v>0</v>
      </c>
      <c r="H23" s="14"/>
      <c r="I23" s="6">
        <f>A3</f>
        <v>26</v>
      </c>
      <c r="J23" s="19">
        <f>D3</f>
        <v>1.8</v>
      </c>
      <c r="K23" s="18"/>
      <c r="L23" s="19">
        <f>D22</f>
        <v>1.9</v>
      </c>
      <c r="M23" s="19">
        <f>D24</f>
        <v>3.9</v>
      </c>
      <c r="N23" s="19">
        <f>D26</f>
        <v>2.4</v>
      </c>
      <c r="O23" s="19">
        <f>D28</f>
        <v>2.5</v>
      </c>
      <c r="P23" s="19">
        <f>D30</f>
        <v>2.5</v>
      </c>
      <c r="Q23" s="19">
        <f>D32</f>
        <v>3.7</v>
      </c>
      <c r="R23" s="19">
        <f>D34</f>
        <v>5.5</v>
      </c>
      <c r="S23" s="19">
        <f>D36</f>
        <v>5.4</v>
      </c>
      <c r="T23" s="20">
        <f>D38</f>
        <v>4.9000000000000004</v>
      </c>
    </row>
    <row r="24" spans="1:23" x14ac:dyDescent="0.25">
      <c r="A24">
        <v>26</v>
      </c>
      <c r="B24">
        <v>77</v>
      </c>
      <c r="C24">
        <v>3.9</v>
      </c>
      <c r="D24">
        <v>3.9</v>
      </c>
      <c r="E24">
        <v>1.3</v>
      </c>
      <c r="H24" s="14"/>
      <c r="I24" s="6">
        <f>A5</f>
        <v>51</v>
      </c>
      <c r="J24" s="19">
        <f>D5</f>
        <v>2.8</v>
      </c>
      <c r="K24" s="19">
        <f>D23</f>
        <v>1.6</v>
      </c>
      <c r="L24" s="18"/>
      <c r="M24" s="19">
        <f>D40</f>
        <v>5</v>
      </c>
      <c r="N24" s="19">
        <f>D42</f>
        <v>4.3</v>
      </c>
      <c r="O24" s="19">
        <f>D44</f>
        <v>2.6</v>
      </c>
      <c r="P24" s="19">
        <f>D46</f>
        <v>3.6</v>
      </c>
      <c r="Q24" s="19">
        <f>D48</f>
        <v>4.7</v>
      </c>
      <c r="R24" s="19">
        <f>D50</f>
        <v>5.6</v>
      </c>
      <c r="S24" s="19">
        <f>D52</f>
        <v>5.8</v>
      </c>
      <c r="T24" s="20">
        <f>D54</f>
        <v>4.9000000000000004</v>
      </c>
      <c r="V24" t="s">
        <v>24</v>
      </c>
      <c r="W24" s="23">
        <f>W7</f>
        <v>4.2936363636363621</v>
      </c>
    </row>
    <row r="25" spans="1:23" x14ac:dyDescent="0.25">
      <c r="A25">
        <v>77</v>
      </c>
      <c r="B25">
        <v>26</v>
      </c>
      <c r="C25">
        <v>2.2000000000000002</v>
      </c>
      <c r="D25">
        <v>2.2000000000000002</v>
      </c>
      <c r="E25">
        <v>0</v>
      </c>
      <c r="H25" s="14"/>
      <c r="I25" s="6">
        <f>A7</f>
        <v>77</v>
      </c>
      <c r="J25" s="19">
        <f>D7</f>
        <v>3.4</v>
      </c>
      <c r="K25" s="19">
        <f>D25</f>
        <v>2.2000000000000002</v>
      </c>
      <c r="L25" s="19">
        <f>D41</f>
        <v>1.9</v>
      </c>
      <c r="M25" s="18"/>
      <c r="N25" s="19">
        <f>D56</f>
        <v>4.9000000000000004</v>
      </c>
      <c r="O25" s="19">
        <f>D58</f>
        <v>4.8</v>
      </c>
      <c r="P25" s="19">
        <f>D60</f>
        <v>4.5999999999999996</v>
      </c>
      <c r="Q25" s="19">
        <f>D62</f>
        <v>5.0999999999999996</v>
      </c>
      <c r="R25" s="19">
        <f>D64</f>
        <v>5.6</v>
      </c>
      <c r="S25" s="19">
        <f>D66</f>
        <v>5.6</v>
      </c>
      <c r="T25" s="20">
        <f>D68</f>
        <v>4.8</v>
      </c>
      <c r="V25" t="s">
        <v>8</v>
      </c>
      <c r="W25" s="23">
        <f>AVERAGE(J22:T32)</f>
        <v>4.2936363636363621</v>
      </c>
    </row>
    <row r="26" spans="1:23" x14ac:dyDescent="0.25">
      <c r="A26">
        <v>26</v>
      </c>
      <c r="B26">
        <v>102</v>
      </c>
      <c r="C26">
        <v>2.4</v>
      </c>
      <c r="D26">
        <v>2.4</v>
      </c>
      <c r="E26">
        <v>0</v>
      </c>
      <c r="H26" s="14"/>
      <c r="I26" s="6">
        <f>A9</f>
        <v>102</v>
      </c>
      <c r="J26" s="19">
        <f>D9</f>
        <v>3.9</v>
      </c>
      <c r="K26" s="19">
        <f>D27</f>
        <v>2.4</v>
      </c>
      <c r="L26" s="19">
        <f>D43</f>
        <v>2.2000000000000002</v>
      </c>
      <c r="M26" s="19">
        <f>D57</f>
        <v>4.0999999999999996</v>
      </c>
      <c r="N26" s="18"/>
      <c r="O26" s="19">
        <f>D70</f>
        <v>5.3</v>
      </c>
      <c r="P26" s="19">
        <f>D72</f>
        <v>5.0999999999999996</v>
      </c>
      <c r="Q26" s="19">
        <f>D74</f>
        <v>5.3</v>
      </c>
      <c r="R26" s="19">
        <f>D76</f>
        <v>5.6</v>
      </c>
      <c r="S26" s="19">
        <f>D78</f>
        <v>5.7</v>
      </c>
      <c r="T26" s="20">
        <f>D80</f>
        <v>4.8</v>
      </c>
      <c r="V26" t="s">
        <v>9</v>
      </c>
      <c r="W26" s="23">
        <f>AVERAGE(K22,L22:L23,M22:M24,N22:N25,O22:O26,P22:P27,Q22:Q28,R22:R29,S22:S30,T22:T31)</f>
        <v>4.5509090909090908</v>
      </c>
    </row>
    <row r="27" spans="1:23" x14ac:dyDescent="0.25">
      <c r="A27">
        <v>102</v>
      </c>
      <c r="B27">
        <v>26</v>
      </c>
      <c r="C27">
        <v>2.4</v>
      </c>
      <c r="D27">
        <v>2.4</v>
      </c>
      <c r="E27">
        <v>0</v>
      </c>
      <c r="H27" s="14"/>
      <c r="I27" s="6">
        <f>A11</f>
        <v>128</v>
      </c>
      <c r="J27" s="19">
        <f>D11</f>
        <v>4.3</v>
      </c>
      <c r="K27" s="19">
        <f>D29</f>
        <v>2.7</v>
      </c>
      <c r="L27" s="19">
        <f>D45</f>
        <v>2.4</v>
      </c>
      <c r="M27" s="19">
        <f>D59</f>
        <v>2.5</v>
      </c>
      <c r="N27" s="19">
        <f>D71</f>
        <v>4</v>
      </c>
      <c r="O27" s="18"/>
      <c r="P27" s="19">
        <f>D82</f>
        <v>5.2</v>
      </c>
      <c r="Q27" s="19">
        <f>D84</f>
        <v>5.4</v>
      </c>
      <c r="R27" s="19">
        <f>D86</f>
        <v>5.7</v>
      </c>
      <c r="S27" s="19">
        <f>D88</f>
        <v>5.6</v>
      </c>
      <c r="T27" s="20">
        <f>D90</f>
        <v>4.5999999999999996</v>
      </c>
      <c r="V27" t="s">
        <v>10</v>
      </c>
      <c r="W27" s="23">
        <f>AVERAGE(J23:J32,K24:K32,L25:L32,M26:M32,N27:N32,O28:O32,P29:P32,Q30:Q32,R31:R32,S32)</f>
        <v>4.0363636363636379</v>
      </c>
    </row>
    <row r="28" spans="1:23" x14ac:dyDescent="0.25">
      <c r="A28">
        <v>26</v>
      </c>
      <c r="B28">
        <v>128</v>
      </c>
      <c r="C28">
        <v>2.5</v>
      </c>
      <c r="D28">
        <v>2.5</v>
      </c>
      <c r="E28">
        <v>0</v>
      </c>
      <c r="H28" s="14"/>
      <c r="I28" s="6">
        <f>A13</f>
        <v>153</v>
      </c>
      <c r="J28" s="19">
        <f>D13</f>
        <v>4.5999999999999996</v>
      </c>
      <c r="K28" s="19">
        <f>D31</f>
        <v>3.5</v>
      </c>
      <c r="L28" s="19">
        <f>D47</f>
        <v>2.8</v>
      </c>
      <c r="M28" s="19">
        <f>D61</f>
        <v>2.8</v>
      </c>
      <c r="N28" s="19">
        <f>D73</f>
        <v>2.5</v>
      </c>
      <c r="O28" s="19">
        <f>D83</f>
        <v>4.3</v>
      </c>
      <c r="P28" s="18"/>
      <c r="Q28" s="19">
        <f>D92</f>
        <v>5.4</v>
      </c>
      <c r="R28" s="19">
        <f>D94</f>
        <v>5.5</v>
      </c>
      <c r="S28" s="19">
        <f>D96</f>
        <v>5.6</v>
      </c>
      <c r="T28" s="20">
        <f>D98</f>
        <v>4.5</v>
      </c>
      <c r="V28" t="s">
        <v>11</v>
      </c>
      <c r="W28" s="24">
        <f>T22+J32</f>
        <v>10.7</v>
      </c>
    </row>
    <row r="29" spans="1:23" x14ac:dyDescent="0.25">
      <c r="A29">
        <v>128</v>
      </c>
      <c r="B29">
        <v>26</v>
      </c>
      <c r="C29">
        <v>2.7</v>
      </c>
      <c r="D29">
        <v>2.7</v>
      </c>
      <c r="E29">
        <v>0</v>
      </c>
      <c r="H29" s="14"/>
      <c r="I29" s="6">
        <f>A15</f>
        <v>179</v>
      </c>
      <c r="J29" s="19">
        <f>D15</f>
        <v>4.9000000000000004</v>
      </c>
      <c r="K29" s="19">
        <f>D33</f>
        <v>4.4000000000000004</v>
      </c>
      <c r="L29" s="19">
        <f>D49</f>
        <v>2.8</v>
      </c>
      <c r="M29" s="19">
        <f>D63</f>
        <v>3.7</v>
      </c>
      <c r="N29" s="19">
        <f>D75</f>
        <v>2.9</v>
      </c>
      <c r="O29" s="19">
        <f>D85</f>
        <v>2.5</v>
      </c>
      <c r="P29" s="19">
        <f>D93</f>
        <v>4.3</v>
      </c>
      <c r="Q29" s="18"/>
      <c r="R29" s="19">
        <f>D100</f>
        <v>5.4</v>
      </c>
      <c r="S29" s="19">
        <f>D102</f>
        <v>5.6</v>
      </c>
      <c r="T29" s="20">
        <f>D104</f>
        <v>4.5</v>
      </c>
      <c r="V29" t="s">
        <v>12</v>
      </c>
      <c r="W29" s="24">
        <f>MIN(J22:T32)</f>
        <v>1.6</v>
      </c>
    </row>
    <row r="30" spans="1:23" x14ac:dyDescent="0.25">
      <c r="A30">
        <v>26</v>
      </c>
      <c r="B30">
        <v>153</v>
      </c>
      <c r="C30">
        <v>2.5</v>
      </c>
      <c r="D30">
        <v>2.5</v>
      </c>
      <c r="E30">
        <v>0</v>
      </c>
      <c r="H30" s="14"/>
      <c r="I30" s="6">
        <f>A17</f>
        <v>204</v>
      </c>
      <c r="J30" s="19">
        <f>D17</f>
        <v>5.3</v>
      </c>
      <c r="K30" s="19">
        <f>D35</f>
        <v>5.4</v>
      </c>
      <c r="L30" s="19">
        <f>D51</f>
        <v>2.7</v>
      </c>
      <c r="M30" s="19">
        <f>D65</f>
        <v>3.9</v>
      </c>
      <c r="N30" s="19">
        <f>D77</f>
        <v>4.8</v>
      </c>
      <c r="O30" s="19">
        <f>D87</f>
        <v>2.7</v>
      </c>
      <c r="P30" s="19">
        <f>D95</f>
        <v>4.2</v>
      </c>
      <c r="Q30" s="19">
        <f>D101</f>
        <v>4.3</v>
      </c>
      <c r="R30" s="18"/>
      <c r="S30" s="19">
        <f>D106</f>
        <v>5.6</v>
      </c>
      <c r="T30" s="20">
        <f>D108</f>
        <v>3.9</v>
      </c>
      <c r="V30" t="s">
        <v>13</v>
      </c>
      <c r="W30" s="24">
        <f>MAX(J22:T32)</f>
        <v>7</v>
      </c>
    </row>
    <row r="31" spans="1:23" x14ac:dyDescent="0.25">
      <c r="A31">
        <v>153</v>
      </c>
      <c r="B31">
        <v>26</v>
      </c>
      <c r="C31">
        <v>3.5</v>
      </c>
      <c r="D31">
        <v>3.5</v>
      </c>
      <c r="E31">
        <v>0</v>
      </c>
      <c r="H31" s="14"/>
      <c r="I31" s="6">
        <f>A19</f>
        <v>230</v>
      </c>
      <c r="J31" s="19">
        <f>D19</f>
        <v>5.4</v>
      </c>
      <c r="K31" s="19">
        <f>D37</f>
        <v>6</v>
      </c>
      <c r="L31" s="19">
        <f>D53</f>
        <v>3.5</v>
      </c>
      <c r="M31" s="19">
        <f>D67</f>
        <v>4.7</v>
      </c>
      <c r="N31" s="19">
        <f>D79</f>
        <v>5.5</v>
      </c>
      <c r="O31" s="19">
        <f>D89</f>
        <v>3.9</v>
      </c>
      <c r="P31" s="19">
        <f>D97</f>
        <v>3</v>
      </c>
      <c r="Q31" s="19">
        <f>D103</f>
        <v>4.0999999999999996</v>
      </c>
      <c r="R31" s="19">
        <f>D107</f>
        <v>4.5999999999999996</v>
      </c>
      <c r="S31" s="18"/>
      <c r="T31" s="20">
        <f>D110</f>
        <v>3.6</v>
      </c>
    </row>
    <row r="32" spans="1:23" ht="15.75" thickBot="1" x14ac:dyDescent="0.3">
      <c r="A32">
        <v>26</v>
      </c>
      <c r="B32">
        <v>179</v>
      </c>
      <c r="C32">
        <v>3.7</v>
      </c>
      <c r="D32">
        <v>3.7</v>
      </c>
      <c r="E32">
        <v>0.6</v>
      </c>
      <c r="H32" s="15"/>
      <c r="I32" s="7">
        <f>A21</f>
        <v>255</v>
      </c>
      <c r="J32" s="21">
        <f>D21</f>
        <v>5.7</v>
      </c>
      <c r="K32" s="21">
        <f>D39</f>
        <v>6.5</v>
      </c>
      <c r="L32" s="21">
        <f>D55</f>
        <v>5.9</v>
      </c>
      <c r="M32" s="21">
        <f>D69</f>
        <v>6.6</v>
      </c>
      <c r="N32" s="21">
        <f>D81</f>
        <v>5.9</v>
      </c>
      <c r="O32" s="21">
        <f>D91</f>
        <v>2.8</v>
      </c>
      <c r="P32" s="21">
        <f>D99</f>
        <v>6.3</v>
      </c>
      <c r="Q32" s="21">
        <f>D105</f>
        <v>6.7</v>
      </c>
      <c r="R32" s="21">
        <f>D109</f>
        <v>7</v>
      </c>
      <c r="S32" s="21">
        <f>D111</f>
        <v>6.4</v>
      </c>
      <c r="T32" s="22"/>
    </row>
    <row r="33" spans="1:23" x14ac:dyDescent="0.25">
      <c r="A33">
        <v>179</v>
      </c>
      <c r="B33">
        <v>26</v>
      </c>
      <c r="C33">
        <v>4.4000000000000004</v>
      </c>
      <c r="D33">
        <v>4.4000000000000004</v>
      </c>
      <c r="E33">
        <v>0</v>
      </c>
    </row>
    <row r="34" spans="1:23" x14ac:dyDescent="0.25">
      <c r="A34">
        <v>26</v>
      </c>
      <c r="B34">
        <v>204</v>
      </c>
      <c r="C34">
        <v>5.5</v>
      </c>
      <c r="D34">
        <v>5.5</v>
      </c>
      <c r="E34">
        <v>1</v>
      </c>
      <c r="H34" s="16" t="s">
        <v>21</v>
      </c>
      <c r="I34" s="16"/>
      <c r="J34" s="16"/>
      <c r="K34" s="16"/>
      <c r="L34" s="16"/>
    </row>
    <row r="35" spans="1:23" ht="15.75" thickBot="1" x14ac:dyDescent="0.3">
      <c r="A35">
        <v>204</v>
      </c>
      <c r="B35">
        <v>26</v>
      </c>
      <c r="C35">
        <v>5.4</v>
      </c>
      <c r="D35">
        <v>5.4</v>
      </c>
      <c r="E35">
        <v>0</v>
      </c>
    </row>
    <row r="36" spans="1:23" ht="15.75" thickBot="1" x14ac:dyDescent="0.3">
      <c r="A36">
        <v>26</v>
      </c>
      <c r="B36">
        <v>230</v>
      </c>
      <c r="C36">
        <v>5.4</v>
      </c>
      <c r="D36">
        <v>5.4</v>
      </c>
      <c r="E36">
        <v>1.3</v>
      </c>
      <c r="H36" s="1"/>
      <c r="I36" s="1"/>
      <c r="J36" s="10" t="s">
        <v>3</v>
      </c>
      <c r="K36" s="11"/>
      <c r="L36" s="11"/>
      <c r="M36" s="11"/>
      <c r="N36" s="11"/>
      <c r="O36" s="11"/>
      <c r="P36" s="11"/>
      <c r="Q36" s="11"/>
      <c r="R36" s="11"/>
      <c r="S36" s="11"/>
      <c r="T36" s="12"/>
      <c r="V36" s="9" t="s">
        <v>17</v>
      </c>
      <c r="W36" s="9" t="s">
        <v>18</v>
      </c>
    </row>
    <row r="37" spans="1:23" ht="15.75" thickBot="1" x14ac:dyDescent="0.3">
      <c r="A37">
        <v>230</v>
      </c>
      <c r="B37">
        <v>26</v>
      </c>
      <c r="C37">
        <v>6</v>
      </c>
      <c r="D37">
        <v>6</v>
      </c>
      <c r="E37">
        <v>0</v>
      </c>
      <c r="H37" s="1"/>
      <c r="I37" s="1"/>
      <c r="J37" s="2">
        <f>A2</f>
        <v>0</v>
      </c>
      <c r="K37" s="3">
        <f>B2</f>
        <v>26</v>
      </c>
      <c r="L37" s="3">
        <f>B4</f>
        <v>51</v>
      </c>
      <c r="M37" s="3">
        <f>B6</f>
        <v>77</v>
      </c>
      <c r="N37" s="3">
        <f>B8</f>
        <v>102</v>
      </c>
      <c r="O37" s="3">
        <f>B10</f>
        <v>128</v>
      </c>
      <c r="P37" s="3">
        <f>B12</f>
        <v>153</v>
      </c>
      <c r="Q37" s="3">
        <f>B14</f>
        <v>179</v>
      </c>
      <c r="R37" s="3">
        <f>B16</f>
        <v>204</v>
      </c>
      <c r="S37" s="3">
        <f>B18</f>
        <v>230</v>
      </c>
      <c r="T37" s="4">
        <f>B20</f>
        <v>255</v>
      </c>
    </row>
    <row r="38" spans="1:23" x14ac:dyDescent="0.25">
      <c r="A38">
        <v>26</v>
      </c>
      <c r="B38">
        <v>255</v>
      </c>
      <c r="C38">
        <v>4.9000000000000004</v>
      </c>
      <c r="D38">
        <v>4.9000000000000004</v>
      </c>
      <c r="E38">
        <v>0</v>
      </c>
      <c r="H38" s="13" t="s">
        <v>4</v>
      </c>
      <c r="I38" s="5">
        <f>A2</f>
        <v>0</v>
      </c>
      <c r="J38" s="18"/>
      <c r="K38" s="19">
        <f>E2</f>
        <v>0</v>
      </c>
      <c r="L38" s="19">
        <f>E4</f>
        <v>3.9</v>
      </c>
      <c r="M38" s="19">
        <f>E6</f>
        <v>0</v>
      </c>
      <c r="N38" s="19">
        <f>E8</f>
        <v>0</v>
      </c>
      <c r="O38" s="19">
        <f>E10</f>
        <v>0</v>
      </c>
      <c r="P38" s="19">
        <f>E12</f>
        <v>0</v>
      </c>
      <c r="Q38" s="19">
        <f>E14</f>
        <v>0</v>
      </c>
      <c r="R38" s="19">
        <f>E16</f>
        <v>1</v>
      </c>
      <c r="S38" s="19">
        <f>E18</f>
        <v>1.3</v>
      </c>
      <c r="T38" s="20">
        <f>E20</f>
        <v>0</v>
      </c>
      <c r="V38" t="s">
        <v>14</v>
      </c>
      <c r="W38" s="23">
        <f>AVERAGE(J38:T48)</f>
        <v>0.8672727272727272</v>
      </c>
    </row>
    <row r="39" spans="1:23" x14ac:dyDescent="0.25">
      <c r="A39">
        <v>255</v>
      </c>
      <c r="B39">
        <v>26</v>
      </c>
      <c r="C39">
        <v>6.5</v>
      </c>
      <c r="D39">
        <v>6.5</v>
      </c>
      <c r="E39">
        <v>0</v>
      </c>
      <c r="H39" s="14"/>
      <c r="I39" s="6">
        <f>A3</f>
        <v>26</v>
      </c>
      <c r="J39" s="19">
        <f>$E3</f>
        <v>0</v>
      </c>
      <c r="K39" s="18"/>
      <c r="L39" s="19">
        <f>E22</f>
        <v>0</v>
      </c>
      <c r="M39" s="19">
        <f>E24</f>
        <v>1.3</v>
      </c>
      <c r="N39" s="19">
        <f>E26</f>
        <v>0</v>
      </c>
      <c r="O39" s="19">
        <f>E28</f>
        <v>0</v>
      </c>
      <c r="P39" s="19">
        <f>E30</f>
        <v>0</v>
      </c>
      <c r="Q39" s="19">
        <f>E32</f>
        <v>0.6</v>
      </c>
      <c r="R39" s="19">
        <f>E34</f>
        <v>1</v>
      </c>
      <c r="S39" s="19">
        <f>E36</f>
        <v>1.3</v>
      </c>
      <c r="T39" s="20">
        <f>E38</f>
        <v>0</v>
      </c>
      <c r="V39" t="s">
        <v>15</v>
      </c>
      <c r="W39" s="24">
        <f>MAX(J38:T48)</f>
        <v>10.6</v>
      </c>
    </row>
    <row r="40" spans="1:23" x14ac:dyDescent="0.25">
      <c r="A40">
        <v>51</v>
      </c>
      <c r="B40">
        <v>77</v>
      </c>
      <c r="C40">
        <v>5</v>
      </c>
      <c r="D40">
        <v>5</v>
      </c>
      <c r="E40">
        <v>3.9</v>
      </c>
      <c r="H40" s="14"/>
      <c r="I40" s="6">
        <f>A5</f>
        <v>51</v>
      </c>
      <c r="J40" s="19">
        <f>E5</f>
        <v>0</v>
      </c>
      <c r="K40" s="19">
        <f>E23</f>
        <v>0</v>
      </c>
      <c r="L40" s="18"/>
      <c r="M40" s="19">
        <f>E40</f>
        <v>3.9</v>
      </c>
      <c r="N40" s="19">
        <f>E42</f>
        <v>1</v>
      </c>
      <c r="O40" s="19">
        <f>E44</f>
        <v>0</v>
      </c>
      <c r="P40" s="19">
        <f>E46</f>
        <v>0.6</v>
      </c>
      <c r="Q40" s="19">
        <f>E48</f>
        <v>1.1000000000000001</v>
      </c>
      <c r="R40" s="19">
        <f>E50</f>
        <v>1.5</v>
      </c>
      <c r="S40" s="19">
        <f>E52</f>
        <v>1.7</v>
      </c>
      <c r="T40" s="20">
        <f>E54</f>
        <v>0</v>
      </c>
      <c r="V40" t="s">
        <v>16</v>
      </c>
      <c r="W40" s="25">
        <f>((COUNTIF(J38:T48, "&gt;15"))/110)*100</f>
        <v>0</v>
      </c>
    </row>
    <row r="41" spans="1:23" x14ac:dyDescent="0.25">
      <c r="A41">
        <v>77</v>
      </c>
      <c r="B41">
        <v>51</v>
      </c>
      <c r="C41">
        <v>1.9</v>
      </c>
      <c r="D41">
        <v>1.9</v>
      </c>
      <c r="E41">
        <v>0</v>
      </c>
      <c r="H41" s="14"/>
      <c r="I41" s="6">
        <f>A7</f>
        <v>77</v>
      </c>
      <c r="J41" s="19">
        <f>E7</f>
        <v>0</v>
      </c>
      <c r="K41" s="19">
        <f>E25</f>
        <v>0</v>
      </c>
      <c r="L41" s="19">
        <f>E41</f>
        <v>0</v>
      </c>
      <c r="M41" s="18"/>
      <c r="N41" s="19">
        <f>E56</f>
        <v>2</v>
      </c>
      <c r="O41" s="19">
        <f>E58</f>
        <v>1.6</v>
      </c>
      <c r="P41" s="19">
        <f>E60</f>
        <v>1.3</v>
      </c>
      <c r="Q41" s="19">
        <f>E62</f>
        <v>1.1000000000000001</v>
      </c>
      <c r="R41" s="19">
        <f>E64</f>
        <v>1.5</v>
      </c>
      <c r="S41" s="19">
        <f>E66</f>
        <v>1.7</v>
      </c>
      <c r="T41" s="20">
        <f>E68</f>
        <v>0</v>
      </c>
    </row>
    <row r="42" spans="1:23" x14ac:dyDescent="0.25">
      <c r="A42">
        <v>51</v>
      </c>
      <c r="B42">
        <v>102</v>
      </c>
      <c r="C42">
        <v>4.3</v>
      </c>
      <c r="D42">
        <v>4.3</v>
      </c>
      <c r="E42">
        <v>1</v>
      </c>
      <c r="H42" s="14"/>
      <c r="I42" s="6">
        <f>A9</f>
        <v>102</v>
      </c>
      <c r="J42" s="19">
        <f>E9</f>
        <v>0</v>
      </c>
      <c r="K42" s="19">
        <f>E27</f>
        <v>0</v>
      </c>
      <c r="L42" s="19">
        <f>E43</f>
        <v>0</v>
      </c>
      <c r="M42" s="19">
        <f>E57</f>
        <v>2.6</v>
      </c>
      <c r="N42" s="18"/>
      <c r="O42" s="19">
        <f>E70</f>
        <v>2.2999999999999998</v>
      </c>
      <c r="P42" s="19">
        <f>E72</f>
        <v>1.3</v>
      </c>
      <c r="Q42" s="19">
        <f>E74</f>
        <v>1.7</v>
      </c>
      <c r="R42" s="19">
        <f>E76</f>
        <v>2</v>
      </c>
      <c r="S42" s="19">
        <f>E78</f>
        <v>1.7</v>
      </c>
      <c r="T42" s="20">
        <f>E80</f>
        <v>0</v>
      </c>
    </row>
    <row r="43" spans="1:23" x14ac:dyDescent="0.25">
      <c r="A43">
        <v>102</v>
      </c>
      <c r="B43">
        <v>51</v>
      </c>
      <c r="C43">
        <v>2.2000000000000002</v>
      </c>
      <c r="D43">
        <v>2.2000000000000002</v>
      </c>
      <c r="E43">
        <v>0</v>
      </c>
      <c r="H43" s="14"/>
      <c r="I43" s="6">
        <f>A11</f>
        <v>128</v>
      </c>
      <c r="J43" s="19">
        <f>E11</f>
        <v>0</v>
      </c>
      <c r="K43" s="19">
        <f>E29</f>
        <v>0</v>
      </c>
      <c r="L43" s="19">
        <f>E45</f>
        <v>0</v>
      </c>
      <c r="M43" s="19">
        <f>E59</f>
        <v>0</v>
      </c>
      <c r="N43" s="19">
        <f>E71</f>
        <v>1</v>
      </c>
      <c r="O43" s="18"/>
      <c r="P43" s="19">
        <f>E82</f>
        <v>2</v>
      </c>
      <c r="Q43" s="19">
        <f>E84</f>
        <v>1.7</v>
      </c>
      <c r="R43" s="19">
        <f>E86</f>
        <v>2</v>
      </c>
      <c r="S43" s="19">
        <f>E88</f>
        <v>1.7</v>
      </c>
      <c r="T43" s="20">
        <f>E90</f>
        <v>0</v>
      </c>
    </row>
    <row r="44" spans="1:23" x14ac:dyDescent="0.25">
      <c r="A44">
        <v>51</v>
      </c>
      <c r="B44">
        <v>128</v>
      </c>
      <c r="C44">
        <v>2.6</v>
      </c>
      <c r="D44">
        <v>2.6</v>
      </c>
      <c r="E44">
        <v>0</v>
      </c>
      <c r="H44" s="14"/>
      <c r="I44" s="6">
        <f>A13</f>
        <v>153</v>
      </c>
      <c r="J44" s="19">
        <f>E13</f>
        <v>0</v>
      </c>
      <c r="K44" s="19">
        <f>E31</f>
        <v>0</v>
      </c>
      <c r="L44" s="19">
        <f>E47</f>
        <v>0</v>
      </c>
      <c r="M44" s="19">
        <f>E61</f>
        <v>0</v>
      </c>
      <c r="N44" s="19">
        <f>E73</f>
        <v>0</v>
      </c>
      <c r="O44" s="19">
        <f>E83</f>
        <v>1.6</v>
      </c>
      <c r="P44" s="18"/>
      <c r="Q44" s="19">
        <f>E92</f>
        <v>1.7</v>
      </c>
      <c r="R44" s="19">
        <f>E94</f>
        <v>2</v>
      </c>
      <c r="S44" s="19">
        <f>E96</f>
        <v>1.7</v>
      </c>
      <c r="T44" s="20">
        <f>E98</f>
        <v>0</v>
      </c>
    </row>
    <row r="45" spans="1:23" x14ac:dyDescent="0.25">
      <c r="A45">
        <v>128</v>
      </c>
      <c r="B45">
        <v>51</v>
      </c>
      <c r="C45">
        <v>2.4</v>
      </c>
      <c r="D45">
        <v>2.4</v>
      </c>
      <c r="E45">
        <v>0</v>
      </c>
      <c r="H45" s="14"/>
      <c r="I45" s="6">
        <f>A15</f>
        <v>179</v>
      </c>
      <c r="J45" s="19">
        <f>E15</f>
        <v>0</v>
      </c>
      <c r="K45" s="19">
        <f>E33</f>
        <v>0</v>
      </c>
      <c r="L45" s="19">
        <f>E49</f>
        <v>0</v>
      </c>
      <c r="M45" s="19">
        <f>E63</f>
        <v>0</v>
      </c>
      <c r="N45" s="19">
        <f>E75</f>
        <v>0</v>
      </c>
      <c r="O45" s="19">
        <f>E85</f>
        <v>0</v>
      </c>
      <c r="P45" s="19">
        <f>E93</f>
        <v>1.3</v>
      </c>
      <c r="Q45" s="18"/>
      <c r="R45" s="19">
        <f>E100</f>
        <v>2</v>
      </c>
      <c r="S45" s="19">
        <f>E102</f>
        <v>1.7</v>
      </c>
      <c r="T45" s="20">
        <f>E104</f>
        <v>0</v>
      </c>
    </row>
    <row r="46" spans="1:23" x14ac:dyDescent="0.25">
      <c r="A46">
        <v>51</v>
      </c>
      <c r="B46">
        <v>153</v>
      </c>
      <c r="C46">
        <v>3.6</v>
      </c>
      <c r="D46">
        <v>3.6</v>
      </c>
      <c r="E46">
        <v>0.6</v>
      </c>
      <c r="H46" s="14"/>
      <c r="I46" s="6">
        <f>A17</f>
        <v>204</v>
      </c>
      <c r="J46" s="19">
        <f>E17</f>
        <v>0</v>
      </c>
      <c r="K46" s="19">
        <f>E35</f>
        <v>0</v>
      </c>
      <c r="L46" s="19">
        <f>E51</f>
        <v>0</v>
      </c>
      <c r="M46" s="19">
        <f>E65</f>
        <v>0</v>
      </c>
      <c r="N46" s="19">
        <f>E77</f>
        <v>0</v>
      </c>
      <c r="O46" s="19">
        <f>E87</f>
        <v>0</v>
      </c>
      <c r="P46" s="19">
        <f>E95</f>
        <v>0.6</v>
      </c>
      <c r="Q46" s="19">
        <f>E101</f>
        <v>1.1000000000000001</v>
      </c>
      <c r="R46" s="18"/>
      <c r="S46" s="19">
        <f>E106</f>
        <v>1.7</v>
      </c>
      <c r="T46" s="20">
        <f>E108</f>
        <v>0</v>
      </c>
    </row>
    <row r="47" spans="1:23" x14ac:dyDescent="0.25">
      <c r="A47">
        <v>153</v>
      </c>
      <c r="B47">
        <v>51</v>
      </c>
      <c r="C47">
        <v>2.8</v>
      </c>
      <c r="D47">
        <v>2.8</v>
      </c>
      <c r="E47">
        <v>0</v>
      </c>
      <c r="H47" s="14"/>
      <c r="I47" s="6">
        <f>A19</f>
        <v>230</v>
      </c>
      <c r="J47" s="19">
        <f>E19</f>
        <v>0</v>
      </c>
      <c r="K47" s="19">
        <f>E37</f>
        <v>0</v>
      </c>
      <c r="L47" s="19">
        <f>E53</f>
        <v>0</v>
      </c>
      <c r="M47" s="19">
        <f>E67</f>
        <v>0</v>
      </c>
      <c r="N47" s="19">
        <f>E79</f>
        <v>0</v>
      </c>
      <c r="O47" s="19">
        <f>E89</f>
        <v>0</v>
      </c>
      <c r="P47" s="19">
        <f>E97</f>
        <v>0</v>
      </c>
      <c r="Q47" s="19">
        <f>E103</f>
        <v>0.6</v>
      </c>
      <c r="R47" s="19">
        <f>E107</f>
        <v>1</v>
      </c>
      <c r="S47" s="18"/>
      <c r="T47" s="20">
        <f>E110</f>
        <v>0</v>
      </c>
    </row>
    <row r="48" spans="1:23" ht="15.75" thickBot="1" x14ac:dyDescent="0.3">
      <c r="A48">
        <v>51</v>
      </c>
      <c r="B48">
        <v>179</v>
      </c>
      <c r="C48">
        <v>4.7</v>
      </c>
      <c r="D48">
        <v>4.7</v>
      </c>
      <c r="E48">
        <v>1.1000000000000001</v>
      </c>
      <c r="H48" s="15"/>
      <c r="I48" s="7">
        <f>A21</f>
        <v>255</v>
      </c>
      <c r="J48" s="21">
        <f>E21</f>
        <v>0</v>
      </c>
      <c r="K48" s="21">
        <f>E39</f>
        <v>0</v>
      </c>
      <c r="L48" s="21">
        <f>E55</f>
        <v>0</v>
      </c>
      <c r="M48" s="21">
        <f>E69</f>
        <v>0</v>
      </c>
      <c r="N48" s="21">
        <f>E81</f>
        <v>0</v>
      </c>
      <c r="O48" s="21">
        <f>E91</f>
        <v>0</v>
      </c>
      <c r="P48" s="21">
        <f>E99</f>
        <v>5</v>
      </c>
      <c r="Q48" s="21">
        <f>E105</f>
        <v>6.8</v>
      </c>
      <c r="R48" s="21">
        <f>E109</f>
        <v>10.6</v>
      </c>
      <c r="S48" s="21">
        <f>E111</f>
        <v>6.6</v>
      </c>
      <c r="T48" s="22"/>
    </row>
    <row r="49" spans="1:5" x14ac:dyDescent="0.25">
      <c r="A49">
        <v>179</v>
      </c>
      <c r="B49">
        <v>51</v>
      </c>
      <c r="C49">
        <v>2.8</v>
      </c>
      <c r="D49">
        <v>2.8</v>
      </c>
      <c r="E49">
        <v>0</v>
      </c>
    </row>
    <row r="50" spans="1:5" x14ac:dyDescent="0.25">
      <c r="A50">
        <v>51</v>
      </c>
      <c r="B50">
        <v>204</v>
      </c>
      <c r="C50">
        <v>5.6</v>
      </c>
      <c r="D50">
        <v>5.6</v>
      </c>
      <c r="E50">
        <v>1.5</v>
      </c>
    </row>
    <row r="51" spans="1:5" x14ac:dyDescent="0.25">
      <c r="A51">
        <v>204</v>
      </c>
      <c r="B51">
        <v>51</v>
      </c>
      <c r="C51">
        <v>2.7</v>
      </c>
      <c r="D51">
        <v>2.7</v>
      </c>
      <c r="E51">
        <v>0</v>
      </c>
    </row>
    <row r="52" spans="1:5" x14ac:dyDescent="0.25">
      <c r="A52">
        <v>51</v>
      </c>
      <c r="B52">
        <v>230</v>
      </c>
      <c r="C52">
        <v>5.8</v>
      </c>
      <c r="D52">
        <v>5.8</v>
      </c>
      <c r="E52">
        <v>1.7</v>
      </c>
    </row>
    <row r="53" spans="1:5" x14ac:dyDescent="0.25">
      <c r="A53">
        <v>230</v>
      </c>
      <c r="B53">
        <v>51</v>
      </c>
      <c r="C53">
        <v>3.5</v>
      </c>
      <c r="D53">
        <v>3.5</v>
      </c>
      <c r="E53">
        <v>0</v>
      </c>
    </row>
    <row r="54" spans="1:5" x14ac:dyDescent="0.25">
      <c r="A54">
        <v>51</v>
      </c>
      <c r="B54">
        <v>255</v>
      </c>
      <c r="C54">
        <v>4.9000000000000004</v>
      </c>
      <c r="D54">
        <v>4.9000000000000004</v>
      </c>
      <c r="E54">
        <v>0</v>
      </c>
    </row>
    <row r="55" spans="1:5" x14ac:dyDescent="0.25">
      <c r="A55">
        <v>255</v>
      </c>
      <c r="B55">
        <v>51</v>
      </c>
      <c r="C55">
        <v>5.9</v>
      </c>
      <c r="D55">
        <v>5.9</v>
      </c>
      <c r="E55">
        <v>0</v>
      </c>
    </row>
    <row r="56" spans="1:5" x14ac:dyDescent="0.25">
      <c r="A56">
        <v>77</v>
      </c>
      <c r="B56">
        <v>102</v>
      </c>
      <c r="C56">
        <v>4.9000000000000004</v>
      </c>
      <c r="D56">
        <v>4.9000000000000004</v>
      </c>
      <c r="E56">
        <v>2</v>
      </c>
    </row>
    <row r="57" spans="1:5" x14ac:dyDescent="0.25">
      <c r="A57">
        <v>102</v>
      </c>
      <c r="B57">
        <v>77</v>
      </c>
      <c r="C57">
        <v>4.0999999999999996</v>
      </c>
      <c r="D57">
        <v>4.0999999999999996</v>
      </c>
      <c r="E57">
        <v>2.6</v>
      </c>
    </row>
    <row r="58" spans="1:5" x14ac:dyDescent="0.25">
      <c r="A58">
        <v>77</v>
      </c>
      <c r="B58">
        <v>128</v>
      </c>
      <c r="C58">
        <v>4.8</v>
      </c>
      <c r="D58">
        <v>4.8</v>
      </c>
      <c r="E58">
        <v>1.6</v>
      </c>
    </row>
    <row r="59" spans="1:5" x14ac:dyDescent="0.25">
      <c r="A59">
        <v>128</v>
      </c>
      <c r="B59">
        <v>77</v>
      </c>
      <c r="C59">
        <v>2.5</v>
      </c>
      <c r="D59">
        <v>2.5</v>
      </c>
      <c r="E59">
        <v>0</v>
      </c>
    </row>
    <row r="60" spans="1:5" x14ac:dyDescent="0.25">
      <c r="A60">
        <v>77</v>
      </c>
      <c r="B60">
        <v>153</v>
      </c>
      <c r="C60">
        <v>4.5999999999999996</v>
      </c>
      <c r="D60">
        <v>4.5999999999999996</v>
      </c>
      <c r="E60">
        <v>1.3</v>
      </c>
    </row>
    <row r="61" spans="1:5" x14ac:dyDescent="0.25">
      <c r="A61">
        <v>153</v>
      </c>
      <c r="B61">
        <v>77</v>
      </c>
      <c r="C61">
        <v>2.8</v>
      </c>
      <c r="D61">
        <v>2.8</v>
      </c>
      <c r="E61">
        <v>0</v>
      </c>
    </row>
    <row r="62" spans="1:5" x14ac:dyDescent="0.25">
      <c r="A62">
        <v>77</v>
      </c>
      <c r="B62">
        <v>179</v>
      </c>
      <c r="C62">
        <v>5.0999999999999996</v>
      </c>
      <c r="D62">
        <v>5.0999999999999996</v>
      </c>
      <c r="E62">
        <v>1.1000000000000001</v>
      </c>
    </row>
    <row r="63" spans="1:5" x14ac:dyDescent="0.25">
      <c r="A63">
        <v>179</v>
      </c>
      <c r="B63">
        <v>77</v>
      </c>
      <c r="C63">
        <v>3.7</v>
      </c>
      <c r="D63">
        <v>3.7</v>
      </c>
      <c r="E63">
        <v>0</v>
      </c>
    </row>
    <row r="64" spans="1:5" x14ac:dyDescent="0.25">
      <c r="A64">
        <v>77</v>
      </c>
      <c r="B64">
        <v>204</v>
      </c>
      <c r="C64">
        <v>5.6</v>
      </c>
      <c r="D64">
        <v>5.6</v>
      </c>
      <c r="E64">
        <v>1.5</v>
      </c>
    </row>
    <row r="65" spans="1:5" x14ac:dyDescent="0.25">
      <c r="A65">
        <v>204</v>
      </c>
      <c r="B65">
        <v>77</v>
      </c>
      <c r="C65">
        <v>3.9</v>
      </c>
      <c r="D65">
        <v>3.9</v>
      </c>
      <c r="E65">
        <v>0</v>
      </c>
    </row>
    <row r="66" spans="1:5" x14ac:dyDescent="0.25">
      <c r="A66">
        <v>77</v>
      </c>
      <c r="B66">
        <v>230</v>
      </c>
      <c r="C66">
        <v>5.6</v>
      </c>
      <c r="D66">
        <v>5.6</v>
      </c>
      <c r="E66">
        <v>1.7</v>
      </c>
    </row>
    <row r="67" spans="1:5" x14ac:dyDescent="0.25">
      <c r="A67">
        <v>230</v>
      </c>
      <c r="B67">
        <v>77</v>
      </c>
      <c r="C67">
        <v>4.7</v>
      </c>
      <c r="D67">
        <v>4.7</v>
      </c>
      <c r="E67">
        <v>0</v>
      </c>
    </row>
    <row r="68" spans="1:5" x14ac:dyDescent="0.25">
      <c r="A68">
        <v>77</v>
      </c>
      <c r="B68">
        <v>255</v>
      </c>
      <c r="C68">
        <v>4.8</v>
      </c>
      <c r="D68">
        <v>4.8</v>
      </c>
      <c r="E68">
        <v>0</v>
      </c>
    </row>
    <row r="69" spans="1:5" x14ac:dyDescent="0.25">
      <c r="A69">
        <v>255</v>
      </c>
      <c r="B69">
        <v>77</v>
      </c>
      <c r="C69">
        <v>6.6</v>
      </c>
      <c r="D69">
        <v>6.6</v>
      </c>
      <c r="E69">
        <v>0</v>
      </c>
    </row>
    <row r="70" spans="1:5" x14ac:dyDescent="0.25">
      <c r="A70">
        <v>102</v>
      </c>
      <c r="B70">
        <v>128</v>
      </c>
      <c r="C70">
        <v>5.3</v>
      </c>
      <c r="D70">
        <v>5.3</v>
      </c>
      <c r="E70">
        <v>2.2999999999999998</v>
      </c>
    </row>
    <row r="71" spans="1:5" x14ac:dyDescent="0.25">
      <c r="A71">
        <v>128</v>
      </c>
      <c r="B71">
        <v>102</v>
      </c>
      <c r="C71">
        <v>4</v>
      </c>
      <c r="D71">
        <v>4</v>
      </c>
      <c r="E71">
        <v>1</v>
      </c>
    </row>
    <row r="72" spans="1:5" x14ac:dyDescent="0.25">
      <c r="A72">
        <v>102</v>
      </c>
      <c r="B72">
        <v>153</v>
      </c>
      <c r="C72">
        <v>5.0999999999999996</v>
      </c>
      <c r="D72">
        <v>5.0999999999999996</v>
      </c>
      <c r="E72">
        <v>1.3</v>
      </c>
    </row>
    <row r="73" spans="1:5" x14ac:dyDescent="0.25">
      <c r="A73">
        <v>153</v>
      </c>
      <c r="B73">
        <v>102</v>
      </c>
      <c r="C73">
        <v>2.5</v>
      </c>
      <c r="D73">
        <v>2.5</v>
      </c>
      <c r="E73">
        <v>0</v>
      </c>
    </row>
    <row r="74" spans="1:5" x14ac:dyDescent="0.25">
      <c r="A74">
        <v>102</v>
      </c>
      <c r="B74">
        <v>179</v>
      </c>
      <c r="C74">
        <v>5.3</v>
      </c>
      <c r="D74">
        <v>5.3</v>
      </c>
      <c r="E74">
        <v>1.7</v>
      </c>
    </row>
    <row r="75" spans="1:5" x14ac:dyDescent="0.25">
      <c r="A75">
        <v>179</v>
      </c>
      <c r="B75">
        <v>102</v>
      </c>
      <c r="C75">
        <v>2.9</v>
      </c>
      <c r="D75">
        <v>2.9</v>
      </c>
      <c r="E75">
        <v>0</v>
      </c>
    </row>
    <row r="76" spans="1:5" x14ac:dyDescent="0.25">
      <c r="A76">
        <v>102</v>
      </c>
      <c r="B76">
        <v>204</v>
      </c>
      <c r="C76">
        <v>5.6</v>
      </c>
      <c r="D76">
        <v>5.6</v>
      </c>
      <c r="E76">
        <v>2</v>
      </c>
    </row>
    <row r="77" spans="1:5" x14ac:dyDescent="0.25">
      <c r="A77">
        <v>204</v>
      </c>
      <c r="B77">
        <v>102</v>
      </c>
      <c r="C77">
        <v>4.8</v>
      </c>
      <c r="D77">
        <v>4.8</v>
      </c>
      <c r="E77">
        <v>0</v>
      </c>
    </row>
    <row r="78" spans="1:5" x14ac:dyDescent="0.25">
      <c r="A78">
        <v>102</v>
      </c>
      <c r="B78">
        <v>230</v>
      </c>
      <c r="C78">
        <v>5.7</v>
      </c>
      <c r="D78">
        <v>5.7</v>
      </c>
      <c r="E78">
        <v>1.7</v>
      </c>
    </row>
    <row r="79" spans="1:5" x14ac:dyDescent="0.25">
      <c r="A79">
        <v>230</v>
      </c>
      <c r="B79">
        <v>102</v>
      </c>
      <c r="C79">
        <v>5.5</v>
      </c>
      <c r="D79">
        <v>5.5</v>
      </c>
      <c r="E79">
        <v>0</v>
      </c>
    </row>
    <row r="80" spans="1:5" x14ac:dyDescent="0.25">
      <c r="A80">
        <v>102</v>
      </c>
      <c r="B80">
        <v>255</v>
      </c>
      <c r="C80">
        <v>4.8</v>
      </c>
      <c r="D80">
        <v>4.8</v>
      </c>
      <c r="E80">
        <v>0</v>
      </c>
    </row>
    <row r="81" spans="1:5" x14ac:dyDescent="0.25">
      <c r="A81">
        <v>255</v>
      </c>
      <c r="B81">
        <v>102</v>
      </c>
      <c r="C81">
        <v>5.9</v>
      </c>
      <c r="D81">
        <v>5.9</v>
      </c>
      <c r="E81">
        <v>0</v>
      </c>
    </row>
    <row r="82" spans="1:5" x14ac:dyDescent="0.25">
      <c r="A82">
        <v>128</v>
      </c>
      <c r="B82">
        <v>153</v>
      </c>
      <c r="C82">
        <v>5.2</v>
      </c>
      <c r="D82">
        <v>5.2</v>
      </c>
      <c r="E82">
        <v>2</v>
      </c>
    </row>
    <row r="83" spans="1:5" x14ac:dyDescent="0.25">
      <c r="A83">
        <v>153</v>
      </c>
      <c r="B83">
        <v>128</v>
      </c>
      <c r="C83">
        <v>4.3</v>
      </c>
      <c r="D83">
        <v>4.3</v>
      </c>
      <c r="E83">
        <v>1.6</v>
      </c>
    </row>
    <row r="84" spans="1:5" x14ac:dyDescent="0.25">
      <c r="A84">
        <v>128</v>
      </c>
      <c r="B84">
        <v>179</v>
      </c>
      <c r="C84">
        <v>5.4</v>
      </c>
      <c r="D84">
        <v>5.4</v>
      </c>
      <c r="E84">
        <v>1.7</v>
      </c>
    </row>
    <row r="85" spans="1:5" x14ac:dyDescent="0.25">
      <c r="A85">
        <v>179</v>
      </c>
      <c r="B85">
        <v>128</v>
      </c>
      <c r="C85">
        <v>2.5</v>
      </c>
      <c r="D85">
        <v>2.5</v>
      </c>
      <c r="E85">
        <v>0</v>
      </c>
    </row>
    <row r="86" spans="1:5" x14ac:dyDescent="0.25">
      <c r="A86">
        <v>128</v>
      </c>
      <c r="B86">
        <v>204</v>
      </c>
      <c r="C86">
        <v>5.7</v>
      </c>
      <c r="D86">
        <v>5.7</v>
      </c>
      <c r="E86">
        <v>2</v>
      </c>
    </row>
    <row r="87" spans="1:5" x14ac:dyDescent="0.25">
      <c r="A87">
        <v>204</v>
      </c>
      <c r="B87">
        <v>128</v>
      </c>
      <c r="C87">
        <v>2.7</v>
      </c>
      <c r="D87">
        <v>2.7</v>
      </c>
      <c r="E87">
        <v>0</v>
      </c>
    </row>
    <row r="88" spans="1:5" x14ac:dyDescent="0.25">
      <c r="A88">
        <v>128</v>
      </c>
      <c r="B88">
        <v>230</v>
      </c>
      <c r="C88">
        <v>5.6</v>
      </c>
      <c r="D88">
        <v>5.6</v>
      </c>
      <c r="E88">
        <v>1.7</v>
      </c>
    </row>
    <row r="89" spans="1:5" x14ac:dyDescent="0.25">
      <c r="A89">
        <v>230</v>
      </c>
      <c r="B89">
        <v>128</v>
      </c>
      <c r="C89">
        <v>3.9</v>
      </c>
      <c r="D89">
        <v>3.9</v>
      </c>
      <c r="E89">
        <v>0</v>
      </c>
    </row>
    <row r="90" spans="1:5" x14ac:dyDescent="0.25">
      <c r="A90">
        <v>128</v>
      </c>
      <c r="B90">
        <v>255</v>
      </c>
      <c r="C90">
        <v>4.5999999999999996</v>
      </c>
      <c r="D90">
        <v>4.5999999999999996</v>
      </c>
      <c r="E90">
        <v>0</v>
      </c>
    </row>
    <row r="91" spans="1:5" x14ac:dyDescent="0.25">
      <c r="A91">
        <v>255</v>
      </c>
      <c r="B91">
        <v>128</v>
      </c>
      <c r="C91">
        <v>2.8</v>
      </c>
      <c r="D91">
        <v>2.8</v>
      </c>
      <c r="E91">
        <v>0</v>
      </c>
    </row>
    <row r="92" spans="1:5" x14ac:dyDescent="0.25">
      <c r="A92">
        <v>153</v>
      </c>
      <c r="B92">
        <v>179</v>
      </c>
      <c r="C92">
        <v>5.4</v>
      </c>
      <c r="D92">
        <v>5.4</v>
      </c>
      <c r="E92">
        <v>1.7</v>
      </c>
    </row>
    <row r="93" spans="1:5" x14ac:dyDescent="0.25">
      <c r="A93">
        <v>179</v>
      </c>
      <c r="B93">
        <v>153</v>
      </c>
      <c r="C93">
        <v>4.3</v>
      </c>
      <c r="D93">
        <v>4.3</v>
      </c>
      <c r="E93">
        <v>1.3</v>
      </c>
    </row>
    <row r="94" spans="1:5" x14ac:dyDescent="0.25">
      <c r="A94">
        <v>153</v>
      </c>
      <c r="B94">
        <v>204</v>
      </c>
      <c r="C94">
        <v>5.5</v>
      </c>
      <c r="D94">
        <v>5.5</v>
      </c>
      <c r="E94">
        <v>2</v>
      </c>
    </row>
    <row r="95" spans="1:5" x14ac:dyDescent="0.25">
      <c r="A95">
        <v>204</v>
      </c>
      <c r="B95">
        <v>153</v>
      </c>
      <c r="C95">
        <v>4.2</v>
      </c>
      <c r="D95">
        <v>4.2</v>
      </c>
      <c r="E95">
        <v>0.6</v>
      </c>
    </row>
    <row r="96" spans="1:5" x14ac:dyDescent="0.25">
      <c r="A96">
        <v>153</v>
      </c>
      <c r="B96">
        <v>230</v>
      </c>
      <c r="C96">
        <v>5.6</v>
      </c>
      <c r="D96">
        <v>5.6</v>
      </c>
      <c r="E96">
        <v>1.7</v>
      </c>
    </row>
    <row r="97" spans="1:5" x14ac:dyDescent="0.25">
      <c r="A97">
        <v>230</v>
      </c>
      <c r="B97">
        <v>153</v>
      </c>
      <c r="C97">
        <v>3</v>
      </c>
      <c r="D97">
        <v>3</v>
      </c>
      <c r="E97">
        <v>0</v>
      </c>
    </row>
    <row r="98" spans="1:5" x14ac:dyDescent="0.25">
      <c r="A98">
        <v>153</v>
      </c>
      <c r="B98">
        <v>255</v>
      </c>
      <c r="C98">
        <v>4.5</v>
      </c>
      <c r="D98">
        <v>4.5</v>
      </c>
      <c r="E98">
        <v>0</v>
      </c>
    </row>
    <row r="99" spans="1:5" x14ac:dyDescent="0.25">
      <c r="A99">
        <v>255</v>
      </c>
      <c r="B99">
        <v>153</v>
      </c>
      <c r="C99">
        <v>6.3</v>
      </c>
      <c r="D99">
        <v>6.3</v>
      </c>
      <c r="E99">
        <v>5</v>
      </c>
    </row>
    <row r="100" spans="1:5" x14ac:dyDescent="0.25">
      <c r="A100">
        <v>179</v>
      </c>
      <c r="B100">
        <v>204</v>
      </c>
      <c r="C100">
        <v>5.4</v>
      </c>
      <c r="D100">
        <v>5.4</v>
      </c>
      <c r="E100">
        <v>2</v>
      </c>
    </row>
    <row r="101" spans="1:5" x14ac:dyDescent="0.25">
      <c r="A101">
        <v>204</v>
      </c>
      <c r="B101">
        <v>179</v>
      </c>
      <c r="C101">
        <v>4.3</v>
      </c>
      <c r="D101">
        <v>4.3</v>
      </c>
      <c r="E101">
        <v>1.1000000000000001</v>
      </c>
    </row>
    <row r="102" spans="1:5" x14ac:dyDescent="0.25">
      <c r="A102">
        <v>179</v>
      </c>
      <c r="B102">
        <v>230</v>
      </c>
      <c r="C102">
        <v>5.6</v>
      </c>
      <c r="D102">
        <v>5.6</v>
      </c>
      <c r="E102">
        <v>1.7</v>
      </c>
    </row>
    <row r="103" spans="1:5" x14ac:dyDescent="0.25">
      <c r="A103">
        <v>230</v>
      </c>
      <c r="B103">
        <v>179</v>
      </c>
      <c r="C103">
        <v>4.0999999999999996</v>
      </c>
      <c r="D103">
        <v>4.0999999999999996</v>
      </c>
      <c r="E103">
        <v>0.6</v>
      </c>
    </row>
    <row r="104" spans="1:5" x14ac:dyDescent="0.25">
      <c r="A104">
        <v>179</v>
      </c>
      <c r="B104">
        <v>255</v>
      </c>
      <c r="C104">
        <v>4.5</v>
      </c>
      <c r="D104">
        <v>4.5</v>
      </c>
      <c r="E104">
        <v>0</v>
      </c>
    </row>
    <row r="105" spans="1:5" x14ac:dyDescent="0.25">
      <c r="A105">
        <v>255</v>
      </c>
      <c r="B105">
        <v>179</v>
      </c>
      <c r="C105">
        <v>6.7</v>
      </c>
      <c r="D105">
        <v>6.7</v>
      </c>
      <c r="E105">
        <v>6.8</v>
      </c>
    </row>
    <row r="106" spans="1:5" x14ac:dyDescent="0.25">
      <c r="A106">
        <v>204</v>
      </c>
      <c r="B106">
        <v>230</v>
      </c>
      <c r="C106">
        <v>5.6</v>
      </c>
      <c r="D106">
        <v>5.6</v>
      </c>
      <c r="E106">
        <v>1.7</v>
      </c>
    </row>
    <row r="107" spans="1:5" x14ac:dyDescent="0.25">
      <c r="A107">
        <v>230</v>
      </c>
      <c r="B107">
        <v>204</v>
      </c>
      <c r="C107">
        <v>4.5999999999999996</v>
      </c>
      <c r="D107">
        <v>4.5999999999999996</v>
      </c>
      <c r="E107">
        <v>1</v>
      </c>
    </row>
    <row r="108" spans="1:5" x14ac:dyDescent="0.25">
      <c r="A108">
        <v>204</v>
      </c>
      <c r="B108">
        <v>255</v>
      </c>
      <c r="C108">
        <v>3.9</v>
      </c>
      <c r="D108">
        <v>3.9</v>
      </c>
      <c r="E108">
        <v>0</v>
      </c>
    </row>
    <row r="109" spans="1:5" x14ac:dyDescent="0.25">
      <c r="A109">
        <v>255</v>
      </c>
      <c r="B109">
        <v>204</v>
      </c>
      <c r="C109">
        <v>7</v>
      </c>
      <c r="D109">
        <v>7</v>
      </c>
      <c r="E109">
        <v>10.6</v>
      </c>
    </row>
    <row r="110" spans="1:5" x14ac:dyDescent="0.25">
      <c r="A110">
        <v>230</v>
      </c>
      <c r="B110">
        <v>255</v>
      </c>
      <c r="C110">
        <v>3.6</v>
      </c>
      <c r="D110">
        <v>3.6</v>
      </c>
      <c r="E110">
        <v>0</v>
      </c>
    </row>
    <row r="111" spans="1:5" x14ac:dyDescent="0.25">
      <c r="A111">
        <v>255</v>
      </c>
      <c r="B111">
        <v>230</v>
      </c>
      <c r="C111">
        <v>6.4</v>
      </c>
      <c r="D111">
        <v>6.4</v>
      </c>
      <c r="E111">
        <v>6.6</v>
      </c>
    </row>
  </sheetData>
  <mergeCells count="9">
    <mergeCell ref="H1:L1"/>
    <mergeCell ref="J20:T20"/>
    <mergeCell ref="H22:H32"/>
    <mergeCell ref="H18:L18"/>
    <mergeCell ref="J36:T36"/>
    <mergeCell ref="H38:H48"/>
    <mergeCell ref="H5:H15"/>
    <mergeCell ref="J3:T3"/>
    <mergeCell ref="H34:L34"/>
  </mergeCells>
  <conditionalFormatting sqref="J5:T15 W7:W9 W24:W27 J22:T32 W11:W12 W29:W30">
    <cfRule type="colorScale" priority="5">
      <colorScale>
        <cfvo type="formula" val="$W$4/2"/>
        <cfvo type="formula" val="$W$4+2"/>
        <cfvo type="formula" val="$W$4*2"/>
        <color rgb="FF46A448"/>
        <color rgb="FFFB8809"/>
        <color rgb="FFFF0000"/>
      </colorScale>
    </cfRule>
  </conditionalFormatting>
  <conditionalFormatting sqref="J38:T48 W38:W40">
    <cfRule type="colorScale" priority="4">
      <colorScale>
        <cfvo type="num" val="0"/>
        <cfvo type="num" val="10"/>
        <cfvo type="num" val="15"/>
        <color theme="9"/>
        <color theme="5"/>
        <color rgb="FFFF0000"/>
      </colorScale>
    </cfRule>
  </conditionalFormatting>
  <conditionalFormatting sqref="W28 W10">
    <cfRule type="colorScale" priority="2">
      <colorScale>
        <cfvo type="formula" val="($W$21*2)-$W$21"/>
        <cfvo type="formula" val="($W$21*2)+3"/>
        <cfvo type="formula" val="$W$21*3"/>
        <color rgb="FF46A448"/>
        <color rgb="FFFB8809"/>
        <color rgb="FFFF0000"/>
      </colorScale>
    </cfRule>
  </conditionalFormatting>
  <conditionalFormatting sqref="W22 W5">
    <cfRule type="colorScale" priority="1">
      <colorScale>
        <cfvo type="num" val="50"/>
        <cfvo type="num" val="95"/>
        <color rgb="FFFF0000"/>
        <color rgb="FF46A448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OSRTT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2021-10-07T23:02:46Z</dcterms:created>
  <dcterms:modified xsi:type="dcterms:W3CDTF">2021-10-15T09:53:47Z</dcterms:modified>
</cp:coreProperties>
</file>