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Junk" sheetId="1" r:id="rId1"/>
    <sheet name="Friends" sheetId="4" r:id="rId2"/>
    <sheet name="Primitives" sheetId="2" r:id="rId3"/>
    <sheet name="Stats" sheetId="3" r:id="rId4"/>
  </sheets>
  <calcPr calcId="145621"/>
</workbook>
</file>

<file path=xl/calcChain.xml><?xml version="1.0" encoding="utf-8"?>
<calcChain xmlns="http://schemas.openxmlformats.org/spreadsheetml/2006/main">
  <c r="R21" i="3" l="1"/>
  <c r="R20" i="3"/>
  <c r="Q20" i="3"/>
  <c r="R19" i="3"/>
  <c r="Q19" i="3"/>
  <c r="P19" i="3"/>
  <c r="E11" i="3"/>
  <c r="D11" i="3"/>
  <c r="C11" i="3"/>
  <c r="B11" i="3"/>
  <c r="A11" i="3"/>
  <c r="K11" i="3" s="1"/>
  <c r="K10" i="3"/>
  <c r="J10" i="3"/>
  <c r="I10" i="3"/>
  <c r="H10" i="3"/>
  <c r="E10" i="3"/>
  <c r="G17" i="3" s="1"/>
  <c r="D10" i="3"/>
  <c r="C10" i="3"/>
  <c r="F17" i="3" s="1"/>
  <c r="B10" i="3"/>
  <c r="E9" i="3"/>
  <c r="D9" i="3"/>
  <c r="C9" i="3"/>
  <c r="F16" i="3" s="1"/>
  <c r="B9" i="3"/>
  <c r="A9" i="3"/>
  <c r="H9" i="3" s="1"/>
  <c r="E8" i="3"/>
  <c r="G15" i="3" s="1"/>
  <c r="D8" i="3"/>
  <c r="C8" i="3"/>
  <c r="F15" i="3" s="1"/>
  <c r="B8" i="3"/>
  <c r="A8" i="3"/>
  <c r="K8" i="3" s="1"/>
  <c r="E7" i="3"/>
  <c r="I14" i="3" s="1"/>
  <c r="D7" i="3"/>
  <c r="C7" i="3"/>
  <c r="B7" i="3"/>
  <c r="A7" i="3"/>
  <c r="J7" i="3" s="1"/>
  <c r="B6" i="3"/>
  <c r="A6" i="3"/>
  <c r="J6" i="3" s="1"/>
  <c r="L6" i="3" s="1"/>
  <c r="K5" i="3"/>
  <c r="M5" i="3" s="1"/>
  <c r="J5" i="3"/>
  <c r="L5" i="3" s="1"/>
  <c r="B4" i="3"/>
  <c r="A4" i="3"/>
  <c r="K4" i="3" s="1"/>
  <c r="M4" i="3" s="1"/>
  <c r="B3" i="3"/>
  <c r="A3" i="3"/>
  <c r="K3" i="3" s="1"/>
  <c r="M3" i="3" s="1"/>
  <c r="K6" i="3" l="1"/>
  <c r="M6" i="3" s="1"/>
  <c r="J8" i="3"/>
  <c r="L8" i="3" s="1"/>
  <c r="J4" i="3"/>
  <c r="L4" i="3" s="1"/>
  <c r="H7" i="3"/>
  <c r="H14" i="3" s="1"/>
  <c r="D14" i="3"/>
  <c r="H17" i="3"/>
  <c r="H16" i="3"/>
  <c r="D16" i="3"/>
  <c r="D17" i="3"/>
  <c r="I17" i="3"/>
  <c r="D15" i="3"/>
  <c r="E16" i="3"/>
  <c r="M10" i="3"/>
  <c r="L7" i="3"/>
  <c r="M11" i="3"/>
  <c r="K7" i="3"/>
  <c r="M7" i="3" s="1"/>
  <c r="H8" i="3"/>
  <c r="H15" i="3" s="1"/>
  <c r="I9" i="3"/>
  <c r="I16" i="3" s="1"/>
  <c r="H11" i="3"/>
  <c r="F14" i="3"/>
  <c r="J3" i="3"/>
  <c r="L3" i="3" s="1"/>
  <c r="I8" i="3"/>
  <c r="I15" i="3" s="1"/>
  <c r="M8" i="3"/>
  <c r="J9" i="3"/>
  <c r="L9" i="3" s="1"/>
  <c r="L10" i="3"/>
  <c r="I11" i="3"/>
  <c r="G14" i="3"/>
  <c r="E15" i="3"/>
  <c r="G16" i="3"/>
  <c r="E17" i="3"/>
  <c r="K9" i="3"/>
  <c r="M9" i="3" s="1"/>
  <c r="J11" i="3"/>
  <c r="L11" i="3" s="1"/>
  <c r="E14" i="3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<sst xmlns="http://schemas.openxmlformats.org/spreadsheetml/2006/main" count="541" uniqueCount="223">
  <si>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</si>
  <si>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</si>
  <si>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</si>
  <si>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</si>
  <si>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</si>
  <si>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</si>
  <si>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</si>
  <si>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</si>
  <si>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</si>
  <si>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</si>
  <si>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</si>
  <si>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</si>
  <si>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</si>
  <si>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</si>
  <si>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</si>
  <si>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Rusty Bicycle Chain</t>
  </si>
  <si>
    <t>initiative</t>
  </si>
  <si>
    <t>remove</t>
  </si>
  <si>
    <t>Folksy Acoustic Guitar</t>
  </si>
  <si>
    <t>Rockin' Skateboard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</si>
  <si>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</si>
  <si>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</si>
  <si>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</si>
  <si>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</si>
  <si>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</si>
  <si>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</si>
  <si>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</si>
  <si>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</si>
  <si>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</si>
  <si>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</si>
  <si>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</si>
  <si>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</si>
  <si>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</si>
  <si>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</si>
  <si>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</si>
  <si>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</si>
  <si>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</si>
  <si>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</si>
  <si>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</si>
  <si>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</si>
  <si>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</si>
  <si>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</si>
  <si>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</si>
  <si>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</si>
  <si>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</si>
  <si>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</si>
  <si>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</si>
  <si>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</si>
  <si>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</si>
  <si>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</si>
  <si>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</si>
  <si>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</si>
  <si>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</si>
  <si>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</si>
  <si>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</si>
  <si>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</si>
  <si>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</si>
  <si>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</si>
  <si>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</si>
  <si>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</si>
  <si>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</si>
  <si>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</si>
  <si>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</si>
  <si>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</si>
  <si>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</si>
  <si>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</si>
  <si>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</si>
  <si>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</si>
  <si>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</si>
  <si>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</si>
  <si>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</si>
  <si>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</si>
  <si>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</si>
  <si>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</si>
  <si>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</si>
  <si>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</si>
  <si>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</si>
  <si>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</si>
  <si>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</si>
  <si>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</si>
  <si>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</si>
  <si>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</si>
  <si>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</si>
  <si>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</si>
  <si>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</si>
  <si>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</si>
  <si>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</si>
  <si>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</si>
  <si>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</si>
  <si>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</si>
  <si>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</si>
  <si>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</si>
  <si>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</si>
  <si>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</si>
  <si>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</si>
  <si>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</si>
  <si>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</si>
  <si>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</si>
  <si>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</si>
  <si>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</si>
  <si>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</si>
  <si>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</si>
  <si>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</si>
  <si>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</si>
  <si>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</si>
  <si>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</si>
  <si>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</si>
  <si>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</si>
  <si>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</si>
  <si>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</si>
  <si>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</si>
  <si>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</si>
  <si>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</si>
  <si>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</si>
  <si>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</si>
  <si>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</si>
  <si>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</si>
  <si>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</si>
  <si>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</si>
  <si>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</si>
  <si>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</si>
  <si>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</si>
  <si>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</si>
  <si>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</si>
  <si>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</si>
  <si>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</si>
  <si>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</si>
  <si>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</si>
  <si>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"Nothing says 'scram!' like a man with a flail."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</si>
  <si>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</si>
  <si>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</si>
  <si>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</si>
  <si>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</si>
  <si>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"I need a rest, but not that much."</t>
  </si>
  <si>
    <t>"Don't mess with vandals who can knit."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</si>
  <si>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</si>
  <si>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</si>
  <si>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</si>
  <si>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</si>
  <si>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</si>
  <si>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</si>
  <si>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</si>
  <si>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qualify as a good cause, right?"</t>
  </si>
  <si>
    <t>"It's the lockjaw that'll get ya."</t>
  </si>
  <si>
    <t>"Blunt force DRAMA!"</t>
  </si>
  <si>
    <t>Reformed Tree Gnome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</si>
  <si>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</si>
  <si>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</si>
  <si>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</si>
  <si>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</si>
  <si>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</si>
  <si>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"Wait, what's a bindle again?"</t>
  </si>
  <si>
    <t>"Don't mess with New Texas."</t>
  </si>
  <si>
    <t>"I wonder how cyborgs worked during the Steampunk Age."</t>
  </si>
  <si>
    <t>"Victory is mine. And now everyone knows it."</t>
  </si>
  <si>
    <t>"Timing is everything."</t>
  </si>
  <si>
    <t>"Great for traversing those Papershred Hills!"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</si>
  <si>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</si>
  <si>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</si>
  <si>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</si>
  <si>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</si>
  <si>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</si>
  <si>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</si>
  <si>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</si>
  <si>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</si>
  <si>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</si>
  <si>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</si>
  <si>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</si>
  <si>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</si>
  <si>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</si>
  <si>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</si>
  <si>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</si>
  <si>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</si>
  <si>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"You must first know thy elements."</t>
  </si>
  <si>
    <t>Seriously - they don't mind!</t>
  </si>
  <si>
    <t>A Wise Hobo</t>
  </si>
  <si>
    <t>"I prefer the term 'humane cyborg'"</t>
  </si>
  <si>
    <t>take_wood_or_metal</t>
  </si>
  <si>
    <t>"A friend in need is a friend without trash."</t>
  </si>
  <si>
    <t>"I eat dirt like you for breakfast!"</t>
  </si>
  <si>
    <t>Respected Duck Sergeant</t>
  </si>
  <si>
    <t>"For an immediate initiative arbitration in one of yours' favors…"</t>
  </si>
  <si>
    <t>Pushy Tape Trader</t>
  </si>
  <si>
    <t>Trust me. You want him on your side.</t>
  </si>
  <si>
    <t>"Did I ever tell you about the time we disabled fourteen flaming barrel mortars?"</t>
  </si>
  <si>
    <t>A Smarmy Rogue</t>
  </si>
  <si>
    <t>Chet the Friendly Glassblower</t>
  </si>
  <si>
    <t>"Why would anyone want a clock in their coffin?"</t>
  </si>
  <si>
    <t>"Please tell me those colors were never popular."</t>
  </si>
  <si>
    <t>"What's this? A carpet?"</t>
  </si>
  <si>
    <t>"I'm so glad we trashed these things and used paper instead."</t>
  </si>
  <si>
    <t>"The lack of wrinkles will give me the edge I need!"</t>
  </si>
  <si>
    <t>"What's with all this colored gunk?"</t>
  </si>
  <si>
    <t>"Dear Mother, I am scrapping this desk after I write this letter."</t>
  </si>
  <si>
    <t>"I'll tell people that she's my sister and she needs gas money."</t>
  </si>
  <si>
    <t>"I don't think that glass will fit."
"Challenge accepted!"</t>
  </si>
  <si>
    <t>"Who's got two lungs and a trade skill??
This guy."</t>
  </si>
  <si>
    <t>"Isn't 'being green' with a submarine just being blue?"</t>
  </si>
  <si>
    <t>"Nobody's gonna miss thes pallets right?"</t>
  </si>
  <si>
    <t>Bundle of Two-by-Fours</t>
  </si>
  <si>
    <t>Naturally Lit Yurt</t>
  </si>
  <si>
    <t>"You can never have too many windows in a yurt!"</t>
  </si>
  <si>
    <t>"I'll just tell people I'm in a band!"</t>
  </si>
  <si>
    <t>"Who's gonna mess with this polyester?"</t>
  </si>
  <si>
    <t>"Hm, these spikes don't look very aerodynamic."</t>
  </si>
  <si>
    <t>Sack of Brass Door Knobs</t>
  </si>
  <si>
    <t>"Woah. Someone was in a hurry."</t>
  </si>
  <si>
    <t>"Do you think these are what drove the fish to rebel?"</t>
  </si>
  <si>
    <t>"I get it. Don't leave any fingerprints. Smart."</t>
  </si>
  <si>
    <t>"Anyone home?"
"Yes"
"Can I have it?"</t>
  </si>
  <si>
    <t>Dilapidated Shack</t>
  </si>
  <si>
    <t>"I don't really know why this one is better than yours. I just know that it is."</t>
  </si>
  <si>
    <t>"I'll just let the metal come to me. What could go wrong?"</t>
  </si>
  <si>
    <t>"What's after post-modern? Caveman. (Fashion is cyclical.)"</t>
  </si>
  <si>
    <t>"To be clear, we do not sell fleas. They come free."</t>
  </si>
  <si>
    <t>"Who would spend their Friday night with stick figure instructions and an allen wrench?"</t>
  </si>
  <si>
    <t>"I shall call him Hillsborough."</t>
  </si>
  <si>
    <t>"None may know the hour of my arrival."</t>
  </si>
  <si>
    <t>"Mutiny is an art form best expressed privately."</t>
  </si>
  <si>
    <t>Sketchy Pirate</t>
  </si>
  <si>
    <t>"Where I come from, we duel to the death. Only you have to carve your weapon first. And neatness counts."</t>
  </si>
  <si>
    <t>"Now with more disease! 
Pro tip: if you use it on cats, throw them all at once. Otherwise they catch on."</t>
  </si>
  <si>
    <t>"Good for catching a man, or multiple tree gnomes!"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</si>
</sst>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16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8"/>
  <sheetViews>
    <sheetView showGridLines="0" tabSelected="1" zoomScale="85" zoomScaleNormal="85" workbookViewId="0">
      <pane ySplit="1" topLeftCell="A2" activePane="bottomLeft" state="frozen"/>
      <selection activeCell="B1" sqref="B1"/>
      <selection pane="bottomLeft" activeCell="D22" sqref="D22"/>
    </sheetView>
  </sheetViews>
  <sheetFormatPr defaultColWidth="6.59765625" defaultRowHeight="15" customHeight="1" x14ac:dyDescent="0.2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41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 x14ac:dyDescent="0.25">
      <c r="A1" s="108" t="s">
        <v>0</v>
      </c>
      <c r="B1" s="108" t="s">
        <v>1</v>
      </c>
      <c r="C1" s="109" t="s">
        <v>2</v>
      </c>
      <c r="D1" s="110" t="s">
        <v>125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122</v>
      </c>
      <c r="J1" s="111" t="s">
        <v>157</v>
      </c>
      <c r="K1" s="114" t="s">
        <v>158</v>
      </c>
      <c r="L1" s="114" t="s">
        <v>159</v>
      </c>
      <c r="M1" s="114" t="s">
        <v>160</v>
      </c>
      <c r="N1" s="112" t="s">
        <v>124</v>
      </c>
      <c r="O1" s="112" t="s">
        <v>161</v>
      </c>
      <c r="P1" s="112" t="s">
        <v>162</v>
      </c>
      <c r="Q1" s="112" t="s">
        <v>163</v>
      </c>
      <c r="R1" s="112" t="s">
        <v>164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 x14ac:dyDescent="0.2">
      <c r="A2" s="117" t="s">
        <v>8</v>
      </c>
      <c r="B2" s="118" t="s">
        <v>9</v>
      </c>
      <c r="C2" s="119" t="s">
        <v>10</v>
      </c>
      <c r="D2" s="120" t="s">
        <v>126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 x14ac:dyDescent="0.2">
      <c r="A3" s="64" t="s">
        <v>8</v>
      </c>
      <c r="B3" s="65" t="s">
        <v>12</v>
      </c>
      <c r="C3" s="66" t="s">
        <v>10</v>
      </c>
      <c r="D3" s="127" t="s">
        <v>127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 x14ac:dyDescent="0.2">
      <c r="A4" s="64" t="s">
        <v>8</v>
      </c>
      <c r="B4" s="65" t="s">
        <v>13</v>
      </c>
      <c r="C4" s="66" t="s">
        <v>10</v>
      </c>
      <c r="D4" s="127" t="s">
        <v>187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 x14ac:dyDescent="0.2">
      <c r="A5" s="64" t="s">
        <v>8</v>
      </c>
      <c r="B5" s="65" t="s">
        <v>205</v>
      </c>
      <c r="C5" s="66" t="s">
        <v>10</v>
      </c>
      <c r="D5" s="127" t="s">
        <v>208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 x14ac:dyDescent="0.2">
      <c r="A6" s="64" t="s">
        <v>8</v>
      </c>
      <c r="B6" s="65" t="s">
        <v>15</v>
      </c>
      <c r="C6" s="66" t="s">
        <v>10</v>
      </c>
      <c r="D6" s="127" t="s">
        <v>128</v>
      </c>
      <c r="E6" s="67"/>
      <c r="F6" s="68"/>
      <c r="G6" s="72">
        <v>3</v>
      </c>
      <c r="H6" s="68"/>
      <c r="I6" s="69"/>
      <c r="J6" s="70">
        <v>1</v>
      </c>
      <c r="K6" s="71" t="s">
        <v>16</v>
      </c>
      <c r="L6" s="72">
        <v>1</v>
      </c>
      <c r="M6" s="71" t="s">
        <v>17</v>
      </c>
      <c r="N6" s="72"/>
      <c r="O6" s="72"/>
      <c r="P6" s="72"/>
      <c r="Q6" s="72"/>
      <c r="R6" s="72"/>
    </row>
    <row r="7" spans="1:188" ht="17.100000000000001" customHeight="1" x14ac:dyDescent="0.2">
      <c r="A7" s="64" t="s">
        <v>8</v>
      </c>
      <c r="B7" s="65" t="s">
        <v>18</v>
      </c>
      <c r="C7" s="66" t="s">
        <v>10</v>
      </c>
      <c r="D7" s="127" t="s">
        <v>202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16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 x14ac:dyDescent="0.2">
      <c r="A8" s="64" t="s">
        <v>8</v>
      </c>
      <c r="B8" s="65" t="s">
        <v>19</v>
      </c>
      <c r="C8" s="66" t="s">
        <v>10</v>
      </c>
      <c r="D8" s="127" t="s">
        <v>188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 x14ac:dyDescent="0.2">
      <c r="A9" s="64" t="s">
        <v>8</v>
      </c>
      <c r="B9" s="65" t="s">
        <v>20</v>
      </c>
      <c r="C9" s="66" t="s">
        <v>10</v>
      </c>
      <c r="D9" s="127" t="s">
        <v>203</v>
      </c>
      <c r="E9" s="70">
        <v>5</v>
      </c>
      <c r="F9" s="68"/>
      <c r="G9" s="68"/>
      <c r="H9" s="68"/>
      <c r="I9" s="69"/>
      <c r="J9" s="70">
        <v>1</v>
      </c>
      <c r="K9" s="71" t="s">
        <v>16</v>
      </c>
      <c r="L9" s="68"/>
      <c r="M9" s="68"/>
      <c r="N9" s="73"/>
      <c r="O9" s="72"/>
      <c r="P9" s="73"/>
      <c r="Q9" s="72"/>
      <c r="R9" s="73"/>
    </row>
    <row r="10" spans="1:188" ht="17.100000000000001" customHeight="1" x14ac:dyDescent="0.2">
      <c r="A10" s="64" t="s">
        <v>8</v>
      </c>
      <c r="B10" s="65" t="s">
        <v>21</v>
      </c>
      <c r="C10" s="66" t="s">
        <v>10</v>
      </c>
      <c r="D10" s="127" t="s">
        <v>204</v>
      </c>
      <c r="E10" s="70">
        <v>3</v>
      </c>
      <c r="F10" s="68"/>
      <c r="G10" s="72">
        <v>2</v>
      </c>
      <c r="H10" s="68"/>
      <c r="I10" s="69"/>
      <c r="J10" s="70">
        <v>1</v>
      </c>
      <c r="K10" s="71" t="s">
        <v>16</v>
      </c>
      <c r="L10" s="68"/>
      <c r="M10" s="68"/>
      <c r="N10" s="73"/>
      <c r="O10" s="72"/>
      <c r="P10" s="73"/>
      <c r="Q10" s="72"/>
      <c r="R10" s="73"/>
    </row>
    <row r="11" spans="1:188" ht="17.100000000000001" customHeight="1" x14ac:dyDescent="0.2">
      <c r="A11" s="64" t="s">
        <v>8</v>
      </c>
      <c r="B11" s="65" t="s">
        <v>22</v>
      </c>
      <c r="C11" s="66" t="s">
        <v>10</v>
      </c>
      <c r="D11" s="127" t="s">
        <v>189</v>
      </c>
      <c r="E11" s="70">
        <v>2</v>
      </c>
      <c r="F11" s="68"/>
      <c r="G11" s="68"/>
      <c r="H11" s="72">
        <v>1</v>
      </c>
      <c r="I11" s="69"/>
      <c r="J11" s="70">
        <v>1</v>
      </c>
      <c r="K11" s="71" t="s">
        <v>14</v>
      </c>
      <c r="L11" s="72">
        <v>1</v>
      </c>
      <c r="M11" s="71" t="s">
        <v>17</v>
      </c>
      <c r="N11" s="72"/>
      <c r="O11" s="72"/>
      <c r="P11" s="72"/>
      <c r="Q11" s="72"/>
      <c r="R11" s="72"/>
    </row>
    <row r="12" spans="1:188" ht="17.100000000000001" customHeight="1" x14ac:dyDescent="0.2">
      <c r="A12" s="64" t="s">
        <v>8</v>
      </c>
      <c r="B12" s="65" t="s">
        <v>23</v>
      </c>
      <c r="C12" s="66" t="s">
        <v>10</v>
      </c>
      <c r="D12" s="127" t="s">
        <v>206</v>
      </c>
      <c r="E12" s="67"/>
      <c r="F12" s="72">
        <v>2</v>
      </c>
      <c r="G12" s="68"/>
      <c r="H12" s="72">
        <v>2</v>
      </c>
      <c r="I12" s="69"/>
      <c r="J12" s="67"/>
      <c r="K12" s="68"/>
      <c r="L12" s="68"/>
      <c r="M12" s="68"/>
      <c r="N12" s="73"/>
      <c r="O12" s="72"/>
      <c r="P12" s="73"/>
      <c r="Q12" s="72"/>
      <c r="R12" s="73"/>
    </row>
    <row r="13" spans="1:188" ht="17.100000000000001" customHeight="1" x14ac:dyDescent="0.2">
      <c r="A13" s="64" t="s">
        <v>8</v>
      </c>
      <c r="B13" s="65" t="s">
        <v>24</v>
      </c>
      <c r="C13" s="66" t="s">
        <v>10</v>
      </c>
      <c r="D13" s="127" t="s">
        <v>130</v>
      </c>
      <c r="E13" s="70">
        <v>2</v>
      </c>
      <c r="F13" s="68"/>
      <c r="G13" s="68"/>
      <c r="H13" s="72">
        <v>1</v>
      </c>
      <c r="I13" s="69"/>
      <c r="J13" s="70">
        <v>1</v>
      </c>
      <c r="K13" s="71" t="s">
        <v>16</v>
      </c>
      <c r="L13" s="72">
        <v>1</v>
      </c>
      <c r="M13" s="71" t="s">
        <v>17</v>
      </c>
      <c r="N13" s="72"/>
      <c r="O13" s="72"/>
      <c r="P13" s="72"/>
      <c r="Q13" s="72"/>
      <c r="R13" s="72"/>
    </row>
    <row r="14" spans="1:188" ht="17.100000000000001" customHeight="1" x14ac:dyDescent="0.2">
      <c r="A14" s="64" t="s">
        <v>8</v>
      </c>
      <c r="B14" s="65" t="s">
        <v>25</v>
      </c>
      <c r="C14" s="66" t="s">
        <v>10</v>
      </c>
      <c r="D14" s="127" t="s">
        <v>207</v>
      </c>
      <c r="E14" s="67"/>
      <c r="F14" s="72">
        <v>2</v>
      </c>
      <c r="G14" s="72">
        <v>1</v>
      </c>
      <c r="H14" s="72">
        <v>1</v>
      </c>
      <c r="I14" s="69"/>
      <c r="J14" s="70">
        <v>1</v>
      </c>
      <c r="K14" s="71" t="s">
        <v>14</v>
      </c>
      <c r="L14" s="68"/>
      <c r="M14" s="68"/>
      <c r="N14" s="73"/>
      <c r="O14" s="72"/>
      <c r="P14" s="73"/>
      <c r="Q14" s="72"/>
      <c r="R14" s="73"/>
    </row>
    <row r="15" spans="1:188" ht="17.100000000000001" customHeight="1" x14ac:dyDescent="0.2">
      <c r="A15" s="64" t="s">
        <v>8</v>
      </c>
      <c r="B15" s="65" t="s">
        <v>26</v>
      </c>
      <c r="C15" s="66" t="s">
        <v>10</v>
      </c>
      <c r="D15" s="127" t="s">
        <v>129</v>
      </c>
      <c r="E15" s="67"/>
      <c r="F15" s="72">
        <v>1</v>
      </c>
      <c r="G15" s="72">
        <v>2</v>
      </c>
      <c r="H15" s="72">
        <v>1</v>
      </c>
      <c r="I15" s="69"/>
      <c r="J15" s="70">
        <v>1</v>
      </c>
      <c r="K15" s="71" t="s">
        <v>16</v>
      </c>
      <c r="L15" s="68"/>
      <c r="M15" s="68"/>
      <c r="N15" s="73"/>
      <c r="O15" s="72"/>
      <c r="P15" s="73"/>
      <c r="Q15" s="72"/>
      <c r="R15" s="73"/>
    </row>
    <row r="16" spans="1:188" ht="17.100000000000001" customHeight="1" x14ac:dyDescent="0.2">
      <c r="A16" s="64" t="s">
        <v>8</v>
      </c>
      <c r="B16" s="65" t="s">
        <v>27</v>
      </c>
      <c r="C16" s="66" t="s">
        <v>10</v>
      </c>
      <c r="D16" s="127" t="s">
        <v>131</v>
      </c>
      <c r="E16" s="67"/>
      <c r="F16" s="68"/>
      <c r="G16" s="68"/>
      <c r="H16" s="72">
        <v>3</v>
      </c>
      <c r="I16" s="69"/>
      <c r="J16" s="70">
        <v>1</v>
      </c>
      <c r="K16" s="71" t="s">
        <v>11</v>
      </c>
      <c r="L16" s="68"/>
      <c r="M16" s="68"/>
      <c r="N16" s="73"/>
      <c r="O16" s="72"/>
      <c r="P16" s="73"/>
      <c r="Q16" s="72"/>
      <c r="R16" s="73"/>
    </row>
    <row r="17" spans="1:18" ht="17.100000000000001" customHeight="1" x14ac:dyDescent="0.2">
      <c r="A17" s="64" t="s">
        <v>8</v>
      </c>
      <c r="B17" s="65" t="s">
        <v>28</v>
      </c>
      <c r="C17" s="66" t="s">
        <v>10</v>
      </c>
      <c r="D17" s="127" t="s">
        <v>132</v>
      </c>
      <c r="E17" s="70">
        <v>3</v>
      </c>
      <c r="F17" s="72">
        <v>3</v>
      </c>
      <c r="G17" s="68"/>
      <c r="H17" s="68"/>
      <c r="I17" s="69"/>
      <c r="J17" s="67"/>
      <c r="K17" s="68"/>
      <c r="L17" s="68"/>
      <c r="M17" s="68"/>
      <c r="N17" s="73"/>
      <c r="O17" s="72"/>
      <c r="P17" s="73"/>
      <c r="Q17" s="72"/>
      <c r="R17" s="73"/>
    </row>
    <row r="18" spans="1:18" ht="17.100000000000001" customHeight="1" x14ac:dyDescent="0.2">
      <c r="A18" s="64" t="s">
        <v>8</v>
      </c>
      <c r="B18" s="65" t="s">
        <v>29</v>
      </c>
      <c r="C18" s="66" t="s">
        <v>10</v>
      </c>
      <c r="D18" s="127" t="s">
        <v>190</v>
      </c>
      <c r="E18" s="67"/>
      <c r="F18" s="68"/>
      <c r="G18" s="72">
        <v>3</v>
      </c>
      <c r="H18" s="72">
        <v>1</v>
      </c>
      <c r="I18" s="69"/>
      <c r="J18" s="70">
        <v>1</v>
      </c>
      <c r="K18" s="71" t="s">
        <v>11</v>
      </c>
      <c r="L18" s="68"/>
      <c r="M18" s="68"/>
      <c r="N18" s="73"/>
      <c r="O18" s="72"/>
      <c r="P18" s="73"/>
      <c r="Q18" s="72"/>
      <c r="R18" s="73"/>
    </row>
    <row r="19" spans="1:18" ht="17.100000000000001" customHeight="1" x14ac:dyDescent="0.2">
      <c r="A19" s="64" t="s">
        <v>8</v>
      </c>
      <c r="B19" s="65" t="s">
        <v>30</v>
      </c>
      <c r="C19" s="66" t="s">
        <v>10</v>
      </c>
      <c r="D19" s="127" t="s">
        <v>133</v>
      </c>
      <c r="E19" s="67"/>
      <c r="F19" s="72">
        <v>2</v>
      </c>
      <c r="G19" s="72">
        <v>2</v>
      </c>
      <c r="H19" s="68"/>
      <c r="I19" s="69"/>
      <c r="J19" s="70">
        <v>1</v>
      </c>
      <c r="K19" s="71" t="s">
        <v>123</v>
      </c>
      <c r="L19" s="72"/>
      <c r="M19" s="71"/>
      <c r="N19" s="72"/>
      <c r="O19" s="72"/>
      <c r="P19" s="72"/>
      <c r="Q19" s="72"/>
      <c r="R19" s="72"/>
    </row>
    <row r="20" spans="1:18" ht="17.100000000000001" customHeight="1" x14ac:dyDescent="0.2">
      <c r="A20" s="64" t="s">
        <v>8</v>
      </c>
      <c r="B20" s="65" t="s">
        <v>33</v>
      </c>
      <c r="C20" s="66" t="s">
        <v>10</v>
      </c>
      <c r="D20" s="127" t="s">
        <v>134</v>
      </c>
      <c r="E20" s="70">
        <v>4</v>
      </c>
      <c r="F20" s="72">
        <v>3</v>
      </c>
      <c r="G20" s="68"/>
      <c r="H20" s="68"/>
      <c r="I20" s="69"/>
      <c r="J20" s="67"/>
      <c r="K20" s="68"/>
      <c r="L20" s="68"/>
      <c r="M20" s="68"/>
      <c r="N20" s="73"/>
      <c r="O20" s="72"/>
      <c r="P20" s="73"/>
      <c r="Q20" s="72"/>
      <c r="R20" s="73"/>
    </row>
    <row r="21" spans="1:18" ht="17.100000000000001" customHeight="1" x14ac:dyDescent="0.2">
      <c r="A21" s="64" t="s">
        <v>8</v>
      </c>
      <c r="B21" s="65" t="s">
        <v>34</v>
      </c>
      <c r="C21" s="66" t="s">
        <v>10</v>
      </c>
      <c r="D21" s="127" t="s">
        <v>195</v>
      </c>
      <c r="E21" s="70">
        <v>2</v>
      </c>
      <c r="F21" s="72">
        <v>1</v>
      </c>
      <c r="G21" s="72">
        <v>1</v>
      </c>
      <c r="H21" s="68"/>
      <c r="I21" s="69"/>
      <c r="J21" s="70">
        <v>1</v>
      </c>
      <c r="K21" s="71" t="s">
        <v>35</v>
      </c>
      <c r="L21" s="68"/>
      <c r="M21" s="68"/>
      <c r="N21" s="73"/>
      <c r="O21" s="72"/>
      <c r="P21" s="73"/>
      <c r="Q21" s="72"/>
      <c r="R21" s="73"/>
    </row>
    <row r="22" spans="1:18" ht="17.100000000000001" customHeight="1" x14ac:dyDescent="0.2">
      <c r="A22" s="64" t="s">
        <v>8</v>
      </c>
      <c r="B22" s="65" t="s">
        <v>210</v>
      </c>
      <c r="C22" s="66" t="s">
        <v>10</v>
      </c>
      <c r="D22" s="127" t="s">
        <v>209</v>
      </c>
      <c r="E22" s="70">
        <v>3</v>
      </c>
      <c r="F22" s="72">
        <v>2</v>
      </c>
      <c r="G22" s="72">
        <v>2</v>
      </c>
      <c r="H22" s="68"/>
      <c r="I22" s="69"/>
      <c r="J22" s="67"/>
      <c r="K22" s="68"/>
      <c r="L22" s="68"/>
      <c r="M22" s="68"/>
      <c r="N22" s="73"/>
      <c r="O22" s="72"/>
      <c r="P22" s="73"/>
      <c r="Q22" s="72"/>
      <c r="R22" s="73"/>
    </row>
    <row r="23" spans="1:18" ht="17.100000000000001" customHeight="1" x14ac:dyDescent="0.2">
      <c r="A23" s="64" t="s">
        <v>8</v>
      </c>
      <c r="B23" s="65" t="s">
        <v>36</v>
      </c>
      <c r="C23" s="66" t="s">
        <v>10</v>
      </c>
      <c r="D23" s="127" t="s">
        <v>191</v>
      </c>
      <c r="E23" s="70">
        <v>3</v>
      </c>
      <c r="F23" s="68"/>
      <c r="G23" s="72">
        <v>1</v>
      </c>
      <c r="H23" s="72">
        <v>1</v>
      </c>
      <c r="I23" s="69"/>
      <c r="J23" s="70">
        <v>1</v>
      </c>
      <c r="K23" s="71" t="s">
        <v>16</v>
      </c>
      <c r="L23" s="68"/>
      <c r="M23" s="68"/>
      <c r="N23" s="73"/>
      <c r="O23" s="72"/>
      <c r="P23" s="73"/>
      <c r="Q23" s="72"/>
      <c r="R23" s="73"/>
    </row>
    <row r="24" spans="1:18" ht="17.100000000000001" customHeight="1" x14ac:dyDescent="0.2">
      <c r="A24" s="64" t="s">
        <v>8</v>
      </c>
      <c r="B24" s="65" t="s">
        <v>37</v>
      </c>
      <c r="C24" s="66" t="s">
        <v>10</v>
      </c>
      <c r="D24" s="127" t="s">
        <v>192</v>
      </c>
      <c r="E24" s="70">
        <v>2</v>
      </c>
      <c r="F24" s="72">
        <v>2</v>
      </c>
      <c r="G24" s="68"/>
      <c r="H24" s="72">
        <v>2</v>
      </c>
      <c r="I24" s="69"/>
      <c r="J24" s="67"/>
      <c r="K24" s="68"/>
      <c r="L24" s="68"/>
      <c r="M24" s="68"/>
      <c r="N24" s="73"/>
      <c r="O24" s="72"/>
      <c r="P24" s="73"/>
      <c r="Q24" s="72"/>
      <c r="R24" s="73"/>
    </row>
    <row r="25" spans="1:18" ht="17.100000000000001" customHeight="1" x14ac:dyDescent="0.2">
      <c r="A25" s="64" t="s">
        <v>8</v>
      </c>
      <c r="B25" s="65" t="s">
        <v>38</v>
      </c>
      <c r="C25" s="66" t="s">
        <v>10</v>
      </c>
      <c r="D25" s="127" t="s">
        <v>211</v>
      </c>
      <c r="E25" s="70">
        <v>2</v>
      </c>
      <c r="F25" s="68"/>
      <c r="G25" s="68"/>
      <c r="H25" s="72">
        <v>2</v>
      </c>
      <c r="I25" s="69"/>
      <c r="J25" s="70">
        <v>2</v>
      </c>
      <c r="K25" s="71" t="s">
        <v>11</v>
      </c>
      <c r="L25" s="68"/>
      <c r="M25" s="68"/>
      <c r="N25" s="73"/>
      <c r="O25" s="72"/>
      <c r="P25" s="73"/>
      <c r="Q25" s="72"/>
      <c r="R25" s="73"/>
    </row>
    <row r="26" spans="1:18" ht="17.100000000000001" customHeight="1" x14ac:dyDescent="0.2">
      <c r="A26" s="64" t="s">
        <v>8</v>
      </c>
      <c r="B26" s="65" t="s">
        <v>39</v>
      </c>
      <c r="C26" s="66" t="s">
        <v>40</v>
      </c>
      <c r="D26" s="127" t="s">
        <v>135</v>
      </c>
      <c r="E26" s="67"/>
      <c r="F26" s="68"/>
      <c r="G26" s="72">
        <v>1</v>
      </c>
      <c r="H26" s="72">
        <v>3</v>
      </c>
      <c r="I26" s="69"/>
      <c r="J26" s="67"/>
      <c r="K26" s="68"/>
      <c r="L26" s="68"/>
      <c r="M26" s="68"/>
      <c r="N26" s="73"/>
      <c r="O26" s="72"/>
      <c r="P26" s="73"/>
      <c r="Q26" s="72"/>
      <c r="R26" s="73"/>
    </row>
    <row r="27" spans="1:18" ht="17.100000000000001" customHeight="1" x14ac:dyDescent="0.2">
      <c r="A27" s="64" t="s">
        <v>8</v>
      </c>
      <c r="B27" s="65" t="s">
        <v>41</v>
      </c>
      <c r="C27" s="66" t="s">
        <v>40</v>
      </c>
      <c r="D27" s="127" t="s">
        <v>136</v>
      </c>
      <c r="E27" s="70">
        <v>5</v>
      </c>
      <c r="F27" s="68"/>
      <c r="G27" s="68"/>
      <c r="H27" s="68"/>
      <c r="I27" s="69"/>
      <c r="J27" s="70">
        <v>2</v>
      </c>
      <c r="K27" s="71" t="s">
        <v>14</v>
      </c>
      <c r="L27" s="68"/>
      <c r="M27" s="68"/>
      <c r="N27" s="73"/>
      <c r="O27" s="72"/>
      <c r="P27" s="73"/>
      <c r="Q27" s="72"/>
      <c r="R27" s="73"/>
    </row>
    <row r="28" spans="1:18" ht="17.100000000000001" customHeight="1" x14ac:dyDescent="0.2">
      <c r="A28" s="64" t="s">
        <v>8</v>
      </c>
      <c r="B28" s="139" t="s">
        <v>199</v>
      </c>
      <c r="C28" s="66" t="s">
        <v>40</v>
      </c>
      <c r="D28" s="127" t="s">
        <v>137</v>
      </c>
      <c r="E28" s="70">
        <v>2</v>
      </c>
      <c r="F28" s="72">
        <v>2</v>
      </c>
      <c r="G28" s="68"/>
      <c r="H28" s="68"/>
      <c r="I28" s="69"/>
      <c r="J28" s="70">
        <v>1</v>
      </c>
      <c r="K28" s="71" t="s">
        <v>16</v>
      </c>
      <c r="L28" s="68"/>
      <c r="M28" s="68"/>
      <c r="N28" s="73"/>
      <c r="O28" s="72"/>
      <c r="P28" s="73"/>
      <c r="Q28" s="72"/>
      <c r="R28" s="73"/>
    </row>
    <row r="29" spans="1:18" ht="17.100000000000001" customHeight="1" x14ac:dyDescent="0.2">
      <c r="A29" s="64" t="s">
        <v>8</v>
      </c>
      <c r="B29" s="65" t="s">
        <v>42</v>
      </c>
      <c r="C29" s="66" t="s">
        <v>40</v>
      </c>
      <c r="D29" s="127" t="s">
        <v>138</v>
      </c>
      <c r="E29" s="67"/>
      <c r="F29" s="72">
        <v>2</v>
      </c>
      <c r="G29" s="72">
        <v>2</v>
      </c>
      <c r="H29" s="68"/>
      <c r="I29" s="69"/>
      <c r="J29" s="70">
        <v>1</v>
      </c>
      <c r="K29" s="71" t="s">
        <v>14</v>
      </c>
      <c r="L29" s="68"/>
      <c r="M29" s="68"/>
      <c r="N29" s="73"/>
      <c r="O29" s="72"/>
      <c r="P29" s="73"/>
      <c r="Q29" s="72"/>
      <c r="R29" s="73"/>
    </row>
    <row r="30" spans="1:18" ht="17.100000000000001" customHeight="1" x14ac:dyDescent="0.2">
      <c r="A30" s="64" t="s">
        <v>8</v>
      </c>
      <c r="B30" s="65" t="s">
        <v>43</v>
      </c>
      <c r="C30" s="66" t="s">
        <v>40</v>
      </c>
      <c r="D30" s="127" t="s">
        <v>139</v>
      </c>
      <c r="E30" s="70">
        <v>1</v>
      </c>
      <c r="F30" s="68"/>
      <c r="G30" s="72">
        <v>1</v>
      </c>
      <c r="H30" s="72">
        <v>1</v>
      </c>
      <c r="I30" s="69"/>
      <c r="J30" s="70">
        <v>2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 x14ac:dyDescent="0.2">
      <c r="A31" s="64" t="s">
        <v>8</v>
      </c>
      <c r="B31" s="65" t="s">
        <v>44</v>
      </c>
      <c r="C31" s="66" t="s">
        <v>40</v>
      </c>
      <c r="D31" s="127" t="s">
        <v>140</v>
      </c>
      <c r="E31" s="70">
        <v>3</v>
      </c>
      <c r="F31" s="68"/>
      <c r="G31" s="72">
        <v>2</v>
      </c>
      <c r="H31" s="68"/>
      <c r="I31" s="69"/>
      <c r="J31" s="70">
        <v>1</v>
      </c>
      <c r="K31" s="71" t="s">
        <v>11</v>
      </c>
      <c r="L31" s="68"/>
      <c r="M31" s="68"/>
      <c r="N31" s="73"/>
      <c r="O31" s="72"/>
      <c r="P31" s="73"/>
      <c r="Q31" s="72"/>
      <c r="R31" s="73"/>
    </row>
    <row r="32" spans="1:18" ht="17.100000000000001" customHeight="1" x14ac:dyDescent="0.2">
      <c r="A32" s="64" t="s">
        <v>8</v>
      </c>
      <c r="B32" s="65" t="s">
        <v>45</v>
      </c>
      <c r="C32" s="66" t="s">
        <v>40</v>
      </c>
      <c r="D32" s="127" t="s">
        <v>141</v>
      </c>
      <c r="E32" s="67"/>
      <c r="F32" s="72">
        <v>2</v>
      </c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 x14ac:dyDescent="0.2">
      <c r="A33" s="64" t="s">
        <v>8</v>
      </c>
      <c r="B33" s="65" t="s">
        <v>46</v>
      </c>
      <c r="C33" s="66" t="s">
        <v>40</v>
      </c>
      <c r="D33" s="127" t="s">
        <v>193</v>
      </c>
      <c r="E33" s="70">
        <v>3</v>
      </c>
      <c r="F33" s="72">
        <v>2</v>
      </c>
      <c r="G33" s="68"/>
      <c r="H33" s="72">
        <v>1</v>
      </c>
      <c r="I33" s="69"/>
      <c r="J33" s="67"/>
      <c r="K33" s="68"/>
      <c r="L33" s="68"/>
      <c r="M33" s="68"/>
      <c r="N33" s="73"/>
      <c r="O33" s="72"/>
      <c r="P33" s="73"/>
      <c r="Q33" s="72"/>
      <c r="R33" s="73"/>
    </row>
    <row r="34" spans="1:18" ht="17.100000000000001" customHeight="1" x14ac:dyDescent="0.2">
      <c r="A34" s="64" t="s">
        <v>8</v>
      </c>
      <c r="B34" s="65" t="s">
        <v>47</v>
      </c>
      <c r="C34" s="66" t="s">
        <v>40</v>
      </c>
      <c r="D34" s="127" t="s">
        <v>142</v>
      </c>
      <c r="E34" s="70">
        <v>2</v>
      </c>
      <c r="F34" s="68"/>
      <c r="G34" s="72">
        <v>1</v>
      </c>
      <c r="H34" s="72">
        <v>2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 x14ac:dyDescent="0.2">
      <c r="A35" s="64" t="s">
        <v>48</v>
      </c>
      <c r="B35" s="65" t="s">
        <v>49</v>
      </c>
      <c r="C35" s="66" t="s">
        <v>10</v>
      </c>
      <c r="D35" s="127" t="s">
        <v>143</v>
      </c>
      <c r="E35" s="67"/>
      <c r="F35" s="68"/>
      <c r="G35" s="72">
        <v>2</v>
      </c>
      <c r="H35" s="72">
        <v>1</v>
      </c>
      <c r="I35" s="69"/>
      <c r="J35" s="70">
        <v>1</v>
      </c>
      <c r="K35" s="71" t="s">
        <v>16</v>
      </c>
      <c r="L35" s="72">
        <v>1</v>
      </c>
      <c r="M35" s="71" t="s">
        <v>17</v>
      </c>
      <c r="N35" s="72"/>
      <c r="O35" s="72"/>
      <c r="P35" s="72"/>
      <c r="Q35" s="72"/>
      <c r="R35" s="72"/>
    </row>
    <row r="36" spans="1:18" ht="17.100000000000001" customHeight="1" x14ac:dyDescent="0.2">
      <c r="A36" s="64" t="s">
        <v>48</v>
      </c>
      <c r="B36" s="65" t="s">
        <v>50</v>
      </c>
      <c r="C36" s="66" t="s">
        <v>10</v>
      </c>
      <c r="D36" s="127" t="s">
        <v>144</v>
      </c>
      <c r="E36" s="67"/>
      <c r="F36" s="72">
        <v>2</v>
      </c>
      <c r="G36" s="68"/>
      <c r="H36" s="72">
        <v>1</v>
      </c>
      <c r="I36" s="69"/>
      <c r="J36" s="70">
        <v>1</v>
      </c>
      <c r="K36" s="71" t="s">
        <v>16</v>
      </c>
      <c r="L36" s="72">
        <v>1</v>
      </c>
      <c r="M36" s="71" t="s">
        <v>17</v>
      </c>
      <c r="N36" s="72"/>
      <c r="O36" s="72"/>
      <c r="P36" s="72"/>
      <c r="Q36" s="72"/>
      <c r="R36" s="72"/>
    </row>
    <row r="37" spans="1:18" ht="17.100000000000001" customHeight="1" x14ac:dyDescent="0.2">
      <c r="A37" s="64" t="s">
        <v>48</v>
      </c>
      <c r="B37" s="65" t="s">
        <v>51</v>
      </c>
      <c r="C37" s="66" t="s">
        <v>10</v>
      </c>
      <c r="D37" s="127" t="s">
        <v>222</v>
      </c>
      <c r="E37" s="67"/>
      <c r="F37" s="72">
        <v>2</v>
      </c>
      <c r="G37" s="68"/>
      <c r="H37" s="72">
        <v>1</v>
      </c>
      <c r="I37" s="128">
        <v>1</v>
      </c>
      <c r="J37" s="70">
        <v>2</v>
      </c>
      <c r="K37" s="71" t="s">
        <v>16</v>
      </c>
      <c r="L37" s="72">
        <v>2</v>
      </c>
      <c r="M37" s="71" t="s">
        <v>31</v>
      </c>
      <c r="N37" s="72"/>
      <c r="O37" s="72"/>
      <c r="P37" s="72"/>
      <c r="Q37" s="72"/>
      <c r="R37" s="72"/>
    </row>
    <row r="38" spans="1:18" ht="17.100000000000001" customHeight="1" x14ac:dyDescent="0.2">
      <c r="A38" s="64" t="s">
        <v>48</v>
      </c>
      <c r="B38" s="65" t="s">
        <v>52</v>
      </c>
      <c r="C38" s="66" t="s">
        <v>10</v>
      </c>
      <c r="D38" s="127" t="s">
        <v>146</v>
      </c>
      <c r="E38" s="70">
        <v>2</v>
      </c>
      <c r="F38" s="68"/>
      <c r="G38" s="68"/>
      <c r="H38" s="72">
        <v>1</v>
      </c>
      <c r="I38" s="128">
        <v>1</v>
      </c>
      <c r="J38" s="70">
        <v>3</v>
      </c>
      <c r="K38" s="71" t="s">
        <v>32</v>
      </c>
      <c r="L38" s="72">
        <v>1</v>
      </c>
      <c r="M38" s="71" t="s">
        <v>16</v>
      </c>
      <c r="N38" s="72"/>
      <c r="O38" s="72"/>
      <c r="P38" s="72"/>
      <c r="Q38" s="72"/>
      <c r="R38" s="72"/>
    </row>
    <row r="39" spans="1:18" ht="17.100000000000001" customHeight="1" x14ac:dyDescent="0.2">
      <c r="A39" s="64" t="s">
        <v>48</v>
      </c>
      <c r="B39" s="65" t="s">
        <v>53</v>
      </c>
      <c r="C39" s="66" t="s">
        <v>10</v>
      </c>
      <c r="D39" s="127" t="s">
        <v>147</v>
      </c>
      <c r="E39" s="67"/>
      <c r="F39" s="68"/>
      <c r="G39" s="68"/>
      <c r="H39" s="68"/>
      <c r="I39" s="128">
        <v>3</v>
      </c>
      <c r="J39" s="70">
        <v>2</v>
      </c>
      <c r="K39" s="71" t="s">
        <v>14</v>
      </c>
      <c r="L39" s="72">
        <v>2</v>
      </c>
      <c r="M39" s="71" t="s">
        <v>16</v>
      </c>
      <c r="N39" s="72"/>
      <c r="O39" s="72"/>
      <c r="P39" s="72"/>
      <c r="Q39" s="72"/>
      <c r="R39" s="72"/>
    </row>
    <row r="40" spans="1:18" ht="17.100000000000001" customHeight="1" x14ac:dyDescent="0.2">
      <c r="A40" s="64" t="s">
        <v>48</v>
      </c>
      <c r="B40" s="65" t="s">
        <v>54</v>
      </c>
      <c r="C40" s="66" t="s">
        <v>10</v>
      </c>
      <c r="D40" s="127" t="s">
        <v>148</v>
      </c>
      <c r="E40" s="70">
        <v>2</v>
      </c>
      <c r="F40" s="68"/>
      <c r="G40" s="72">
        <v>2</v>
      </c>
      <c r="H40" s="68"/>
      <c r="I40" s="128">
        <v>1</v>
      </c>
      <c r="J40" s="70"/>
      <c r="K40" s="71"/>
      <c r="L40" s="129"/>
      <c r="M40" s="68"/>
      <c r="N40" s="129" t="s">
        <v>124</v>
      </c>
      <c r="O40" s="72">
        <v>1</v>
      </c>
      <c r="P40" s="73" t="s">
        <v>92</v>
      </c>
      <c r="Q40" s="72">
        <v>1</v>
      </c>
      <c r="R40" s="73" t="s">
        <v>6</v>
      </c>
    </row>
    <row r="41" spans="1:18" ht="17.100000000000001" customHeight="1" x14ac:dyDescent="0.2">
      <c r="A41" s="64" t="s">
        <v>48</v>
      </c>
      <c r="B41" s="65" t="s">
        <v>56</v>
      </c>
      <c r="C41" s="66" t="s">
        <v>10</v>
      </c>
      <c r="D41" s="127" t="s">
        <v>149</v>
      </c>
      <c r="E41" s="70">
        <v>2</v>
      </c>
      <c r="F41" s="72">
        <v>2</v>
      </c>
      <c r="G41" s="72">
        <v>2</v>
      </c>
      <c r="H41" s="68"/>
      <c r="I41" s="69"/>
      <c r="J41" s="70"/>
      <c r="K41" s="71"/>
      <c r="L41" s="129"/>
      <c r="M41" s="68"/>
      <c r="N41" s="129" t="s">
        <v>124</v>
      </c>
      <c r="O41" s="72">
        <v>1</v>
      </c>
      <c r="P41" s="73" t="s">
        <v>92</v>
      </c>
      <c r="Q41" s="72">
        <v>1</v>
      </c>
      <c r="R41" s="73" t="s">
        <v>7</v>
      </c>
    </row>
    <row r="42" spans="1:18" ht="17.100000000000001" customHeight="1" x14ac:dyDescent="0.2">
      <c r="A42" s="64" t="s">
        <v>48</v>
      </c>
      <c r="B42" s="65" t="s">
        <v>58</v>
      </c>
      <c r="C42" s="66" t="s">
        <v>10</v>
      </c>
      <c r="D42" s="127" t="s">
        <v>150</v>
      </c>
      <c r="E42" s="67"/>
      <c r="F42" s="68"/>
      <c r="G42" s="72">
        <v>1</v>
      </c>
      <c r="H42" s="72">
        <v>1</v>
      </c>
      <c r="I42" s="128">
        <v>1</v>
      </c>
      <c r="J42" s="70">
        <v>3</v>
      </c>
      <c r="K42" s="71" t="s">
        <v>31</v>
      </c>
      <c r="L42" s="68"/>
      <c r="M42" s="68"/>
      <c r="N42" s="73"/>
      <c r="O42" s="72"/>
      <c r="P42" s="73"/>
      <c r="Q42" s="72"/>
      <c r="R42" s="73"/>
    </row>
    <row r="43" spans="1:18" ht="17.100000000000001" customHeight="1" x14ac:dyDescent="0.2">
      <c r="A43" s="64" t="s">
        <v>48</v>
      </c>
      <c r="B43" s="65" t="s">
        <v>59</v>
      </c>
      <c r="C43" s="66" t="s">
        <v>10</v>
      </c>
      <c r="D43" s="127" t="s">
        <v>212</v>
      </c>
      <c r="E43" s="67"/>
      <c r="F43" s="72">
        <v>1</v>
      </c>
      <c r="G43" s="68"/>
      <c r="H43" s="72">
        <v>1</v>
      </c>
      <c r="I43" s="128">
        <v>1</v>
      </c>
      <c r="J43" s="70">
        <v>3</v>
      </c>
      <c r="K43" s="76" t="s">
        <v>32</v>
      </c>
      <c r="L43" s="68"/>
      <c r="M43" s="68"/>
      <c r="N43" s="73"/>
      <c r="O43" s="72"/>
      <c r="P43" s="73"/>
      <c r="Q43" s="72"/>
      <c r="R43" s="73"/>
    </row>
    <row r="44" spans="1:18" ht="17.100000000000001" customHeight="1" x14ac:dyDescent="0.2">
      <c r="A44" s="64" t="s">
        <v>48</v>
      </c>
      <c r="B44" s="77" t="s">
        <v>60</v>
      </c>
      <c r="C44" s="66" t="s">
        <v>10</v>
      </c>
      <c r="D44" s="127" t="s">
        <v>194</v>
      </c>
      <c r="E44" s="70">
        <v>4</v>
      </c>
      <c r="F44" s="68"/>
      <c r="G44" s="68"/>
      <c r="H44" s="68"/>
      <c r="I44" s="128">
        <v>1</v>
      </c>
      <c r="J44" s="70">
        <v>3</v>
      </c>
      <c r="K44" s="71" t="s">
        <v>11</v>
      </c>
      <c r="L44" s="68"/>
      <c r="M44" s="68"/>
      <c r="N44" s="73"/>
      <c r="O44" s="72"/>
      <c r="P44" s="73"/>
      <c r="Q44" s="72"/>
      <c r="R44" s="73"/>
    </row>
    <row r="45" spans="1:18" ht="17.100000000000001" customHeight="1" x14ac:dyDescent="0.2">
      <c r="A45" s="64" t="s">
        <v>48</v>
      </c>
      <c r="B45" s="77" t="s">
        <v>61</v>
      </c>
      <c r="C45" s="66" t="s">
        <v>10</v>
      </c>
      <c r="D45" s="127" t="s">
        <v>151</v>
      </c>
      <c r="E45" s="70">
        <v>4</v>
      </c>
      <c r="F45" s="68"/>
      <c r="G45" s="68"/>
      <c r="H45" s="68"/>
      <c r="I45" s="69"/>
      <c r="J45" s="70">
        <v>2</v>
      </c>
      <c r="K45" s="71" t="s">
        <v>14</v>
      </c>
      <c r="L45" s="68"/>
      <c r="M45" s="68"/>
      <c r="N45" s="73"/>
      <c r="O45" s="72"/>
      <c r="P45" s="73"/>
      <c r="Q45" s="72"/>
      <c r="R45" s="73"/>
    </row>
    <row r="46" spans="1:18" ht="17.100000000000001" customHeight="1" x14ac:dyDescent="0.2">
      <c r="A46" s="64" t="s">
        <v>48</v>
      </c>
      <c r="B46" s="77" t="s">
        <v>62</v>
      </c>
      <c r="C46" s="66" t="s">
        <v>10</v>
      </c>
      <c r="D46" s="127" t="s">
        <v>152</v>
      </c>
      <c r="E46" s="70">
        <v>2</v>
      </c>
      <c r="F46" s="68"/>
      <c r="G46" s="72">
        <v>2</v>
      </c>
      <c r="H46" s="68"/>
      <c r="I46" s="69"/>
      <c r="J46" s="70">
        <v>2</v>
      </c>
      <c r="K46" s="71" t="s">
        <v>14</v>
      </c>
      <c r="L46" s="72">
        <v>1</v>
      </c>
      <c r="M46" s="71" t="s">
        <v>16</v>
      </c>
      <c r="N46" s="72"/>
      <c r="O46" s="72"/>
      <c r="P46" s="72"/>
      <c r="Q46" s="72"/>
      <c r="R46" s="72"/>
    </row>
    <row r="47" spans="1:18" ht="17.100000000000001" customHeight="1" x14ac:dyDescent="0.2">
      <c r="A47" s="64" t="s">
        <v>48</v>
      </c>
      <c r="B47" s="77" t="s">
        <v>64</v>
      </c>
      <c r="C47" s="66" t="s">
        <v>10</v>
      </c>
      <c r="D47" s="127" t="s">
        <v>153</v>
      </c>
      <c r="E47" s="70">
        <v>12</v>
      </c>
      <c r="F47" s="68"/>
      <c r="G47" s="72">
        <v>10</v>
      </c>
      <c r="H47" s="68"/>
      <c r="I47" s="128">
        <v>6</v>
      </c>
      <c r="J47" s="67"/>
      <c r="K47" s="71" t="s">
        <v>63</v>
      </c>
      <c r="L47" s="68"/>
      <c r="M47" s="68"/>
      <c r="N47" s="73"/>
      <c r="O47" s="72"/>
      <c r="P47" s="73"/>
      <c r="Q47" s="72"/>
      <c r="R47" s="73"/>
    </row>
    <row r="48" spans="1:18" ht="17.100000000000001" customHeight="1" x14ac:dyDescent="0.2">
      <c r="A48" s="64" t="s">
        <v>48</v>
      </c>
      <c r="B48" s="77" t="s">
        <v>65</v>
      </c>
      <c r="C48" s="66" t="s">
        <v>10</v>
      </c>
      <c r="D48" s="127" t="s">
        <v>213</v>
      </c>
      <c r="E48" s="67"/>
      <c r="F48" s="72">
        <v>10</v>
      </c>
      <c r="G48" s="72">
        <v>10</v>
      </c>
      <c r="H48" s="68"/>
      <c r="I48" s="128">
        <v>6</v>
      </c>
      <c r="J48" s="67"/>
      <c r="K48" s="71" t="s">
        <v>63</v>
      </c>
      <c r="L48" s="68"/>
      <c r="M48" s="68"/>
      <c r="N48" s="73"/>
      <c r="O48" s="72"/>
      <c r="P48" s="73"/>
      <c r="Q48" s="72"/>
      <c r="R48" s="73"/>
    </row>
    <row r="49" spans="1:18" ht="17.100000000000001" customHeight="1" x14ac:dyDescent="0.2">
      <c r="A49" s="64" t="s">
        <v>48</v>
      </c>
      <c r="B49" s="65" t="s">
        <v>66</v>
      </c>
      <c r="C49" s="66" t="s">
        <v>10</v>
      </c>
      <c r="D49" s="127" t="s">
        <v>221</v>
      </c>
      <c r="E49" s="70">
        <v>12</v>
      </c>
      <c r="F49" s="72">
        <v>10</v>
      </c>
      <c r="G49" s="68"/>
      <c r="H49" s="68"/>
      <c r="I49" s="128">
        <v>6</v>
      </c>
      <c r="J49" s="67"/>
      <c r="K49" s="71" t="s">
        <v>63</v>
      </c>
      <c r="L49" s="68"/>
      <c r="M49" s="68"/>
      <c r="N49" s="73"/>
      <c r="O49" s="72"/>
      <c r="P49" s="73"/>
      <c r="Q49" s="72"/>
      <c r="R49" s="73"/>
    </row>
    <row r="50" spans="1:18" ht="17.100000000000001" customHeight="1" x14ac:dyDescent="0.2">
      <c r="A50" s="64" t="s">
        <v>48</v>
      </c>
      <c r="B50" s="77" t="s">
        <v>67</v>
      </c>
      <c r="C50" s="66" t="s">
        <v>10</v>
      </c>
      <c r="D50" s="127" t="s">
        <v>197</v>
      </c>
      <c r="E50" s="67"/>
      <c r="F50" s="68"/>
      <c r="G50" s="72">
        <v>10</v>
      </c>
      <c r="H50" s="72">
        <v>8</v>
      </c>
      <c r="I50" s="128">
        <v>6</v>
      </c>
      <c r="J50" s="67"/>
      <c r="K50" s="71" t="s">
        <v>63</v>
      </c>
      <c r="L50" s="68"/>
      <c r="M50" s="68"/>
      <c r="N50" s="73"/>
      <c r="O50" s="72"/>
      <c r="P50" s="73"/>
      <c r="Q50" s="72"/>
      <c r="R50" s="73"/>
    </row>
    <row r="51" spans="1:18" ht="17.100000000000001" customHeight="1" x14ac:dyDescent="0.2">
      <c r="A51" s="64" t="s">
        <v>48</v>
      </c>
      <c r="B51" s="65" t="s">
        <v>68</v>
      </c>
      <c r="C51" s="66" t="s">
        <v>10</v>
      </c>
      <c r="D51" s="127" t="s">
        <v>154</v>
      </c>
      <c r="E51" s="67"/>
      <c r="F51" s="72">
        <v>10</v>
      </c>
      <c r="G51" s="68"/>
      <c r="H51" s="72">
        <v>8</v>
      </c>
      <c r="I51" s="128">
        <v>6</v>
      </c>
      <c r="J51" s="67"/>
      <c r="K51" s="71" t="s">
        <v>63</v>
      </c>
      <c r="L51" s="68"/>
      <c r="M51" s="68"/>
      <c r="N51" s="73"/>
      <c r="O51" s="72"/>
      <c r="P51" s="73"/>
      <c r="Q51" s="72"/>
      <c r="R51" s="73"/>
    </row>
    <row r="52" spans="1:18" ht="17.100000000000001" customHeight="1" x14ac:dyDescent="0.2">
      <c r="A52" s="64" t="s">
        <v>48</v>
      </c>
      <c r="B52" s="65" t="s">
        <v>200</v>
      </c>
      <c r="C52" s="66" t="s">
        <v>10</v>
      </c>
      <c r="D52" s="127" t="s">
        <v>201</v>
      </c>
      <c r="E52" s="70">
        <v>12</v>
      </c>
      <c r="F52" s="72"/>
      <c r="G52" s="68"/>
      <c r="H52" s="72">
        <v>8</v>
      </c>
      <c r="I52" s="128">
        <v>6</v>
      </c>
      <c r="J52" s="67"/>
      <c r="K52" s="71" t="s">
        <v>63</v>
      </c>
      <c r="L52" s="68"/>
      <c r="M52" s="68"/>
      <c r="N52" s="73"/>
      <c r="O52" s="72"/>
      <c r="P52" s="73"/>
      <c r="Q52" s="72"/>
      <c r="R52" s="73"/>
    </row>
    <row r="53" spans="1:18" ht="17.100000000000001" customHeight="1" x14ac:dyDescent="0.2">
      <c r="A53" s="64" t="s">
        <v>48</v>
      </c>
      <c r="B53" s="65" t="s">
        <v>69</v>
      </c>
      <c r="C53" s="66" t="s">
        <v>40</v>
      </c>
      <c r="D53" s="127" t="s">
        <v>155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16</v>
      </c>
      <c r="L53" s="72">
        <v>1</v>
      </c>
      <c r="M53" s="71" t="s">
        <v>17</v>
      </c>
      <c r="N53" s="72"/>
      <c r="O53" s="72"/>
      <c r="P53" s="72"/>
      <c r="Q53" s="72"/>
      <c r="R53" s="72"/>
    </row>
    <row r="54" spans="1:18" ht="17.100000000000001" customHeight="1" x14ac:dyDescent="0.2">
      <c r="A54" s="64" t="s">
        <v>48</v>
      </c>
      <c r="B54" s="65" t="s">
        <v>70</v>
      </c>
      <c r="C54" s="66" t="s">
        <v>40</v>
      </c>
      <c r="D54" s="127" t="s">
        <v>198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31</v>
      </c>
      <c r="N54" s="72"/>
      <c r="O54" s="72"/>
      <c r="P54" s="72"/>
      <c r="Q54" s="72"/>
      <c r="R54" s="72"/>
    </row>
    <row r="55" spans="1:18" ht="17.100000000000001" customHeight="1" x14ac:dyDescent="0.2">
      <c r="A55" s="64" t="s">
        <v>48</v>
      </c>
      <c r="B55" s="65" t="s">
        <v>71</v>
      </c>
      <c r="C55" s="66" t="s">
        <v>40</v>
      </c>
      <c r="D55" s="127" t="s">
        <v>156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32</v>
      </c>
      <c r="N55" s="72"/>
      <c r="O55" s="72"/>
      <c r="P55" s="72"/>
      <c r="Q55" s="72"/>
      <c r="R55" s="72"/>
    </row>
    <row r="56" spans="1:18" ht="17.100000000000001" customHeight="1" x14ac:dyDescent="0.2">
      <c r="A56" s="64" t="s">
        <v>48</v>
      </c>
      <c r="B56" s="65" t="s">
        <v>72</v>
      </c>
      <c r="C56" s="66" t="s">
        <v>40</v>
      </c>
      <c r="D56" s="127" t="s">
        <v>214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124</v>
      </c>
      <c r="O56" s="72">
        <v>1</v>
      </c>
      <c r="P56" s="73" t="s">
        <v>92</v>
      </c>
      <c r="Q56" s="72">
        <v>1</v>
      </c>
      <c r="R56" s="73" t="s">
        <v>92</v>
      </c>
    </row>
    <row r="57" spans="1:18" ht="17.100000000000001" customHeight="1" x14ac:dyDescent="0.2">
      <c r="A57" s="64" t="s">
        <v>48</v>
      </c>
      <c r="B57" s="65" t="s">
        <v>74</v>
      </c>
      <c r="C57" s="66" t="s">
        <v>40</v>
      </c>
      <c r="D57" s="127" t="s">
        <v>215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 x14ac:dyDescent="0.2">
      <c r="A58" s="64" t="s">
        <v>48</v>
      </c>
      <c r="B58" s="65" t="s">
        <v>75</v>
      </c>
      <c r="C58" s="66" t="s">
        <v>40</v>
      </c>
      <c r="D58" s="127" t="s">
        <v>216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16</v>
      </c>
      <c r="N58" s="72"/>
      <c r="O58" s="72"/>
      <c r="P58" s="72"/>
      <c r="Q58" s="72"/>
      <c r="R58" s="72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6"/>
  <sheetViews>
    <sheetView zoomScale="85" zoomScaleNormal="85" workbookViewId="0">
      <selection activeCell="D11" sqref="D11"/>
    </sheetView>
  </sheetViews>
  <sheetFormatPr defaultRowHeight="12.75" x14ac:dyDescent="0.2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37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 x14ac:dyDescent="0.25">
      <c r="A1" s="107" t="s">
        <v>0</v>
      </c>
      <c r="B1" s="107" t="s">
        <v>1</v>
      </c>
      <c r="C1" s="107" t="s">
        <v>2</v>
      </c>
      <c r="D1" s="135" t="s">
        <v>125</v>
      </c>
      <c r="E1" s="107" t="s">
        <v>165</v>
      </c>
      <c r="F1" s="107" t="s">
        <v>166</v>
      </c>
      <c r="G1" s="107" t="s">
        <v>167</v>
      </c>
      <c r="H1" s="107" t="s">
        <v>168</v>
      </c>
      <c r="I1" s="111" t="s">
        <v>157</v>
      </c>
      <c r="J1" s="114" t="s">
        <v>158</v>
      </c>
      <c r="K1" s="114" t="s">
        <v>159</v>
      </c>
      <c r="L1" s="114" t="s">
        <v>160</v>
      </c>
      <c r="M1" s="112" t="s">
        <v>124</v>
      </c>
      <c r="N1" s="112" t="s">
        <v>161</v>
      </c>
      <c r="O1" s="112" t="s">
        <v>162</v>
      </c>
      <c r="P1" s="112" t="s">
        <v>163</v>
      </c>
      <c r="Q1" s="112" t="s">
        <v>164</v>
      </c>
    </row>
    <row r="2" spans="1:245" ht="17.100000000000001" customHeight="1" x14ac:dyDescent="0.2">
      <c r="A2" s="78" t="s">
        <v>76</v>
      </c>
      <c r="B2" s="79" t="s">
        <v>182</v>
      </c>
      <c r="C2" s="80" t="s">
        <v>10</v>
      </c>
      <c r="D2" s="134" t="s">
        <v>170</v>
      </c>
      <c r="E2" s="81"/>
      <c r="F2" s="82"/>
      <c r="G2" s="82"/>
      <c r="H2" s="83"/>
      <c r="I2" s="84"/>
      <c r="J2" s="85"/>
      <c r="K2" s="86"/>
      <c r="L2" s="82"/>
      <c r="M2" s="86" t="s">
        <v>124</v>
      </c>
      <c r="N2" s="86">
        <v>2</v>
      </c>
      <c r="O2" s="87" t="s">
        <v>92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 x14ac:dyDescent="0.2">
      <c r="A3" s="78" t="s">
        <v>76</v>
      </c>
      <c r="B3" s="79" t="s">
        <v>180</v>
      </c>
      <c r="C3" s="80" t="s">
        <v>10</v>
      </c>
      <c r="D3" s="134" t="s">
        <v>179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124</v>
      </c>
      <c r="N3" s="86">
        <v>1</v>
      </c>
      <c r="O3" s="87" t="s">
        <v>92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 x14ac:dyDescent="0.2">
      <c r="A4" s="78" t="s">
        <v>76</v>
      </c>
      <c r="B4" s="79" t="s">
        <v>185</v>
      </c>
      <c r="C4" s="80" t="s">
        <v>10</v>
      </c>
      <c r="D4" s="134" t="s">
        <v>171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124</v>
      </c>
      <c r="N4" s="86">
        <v>1</v>
      </c>
      <c r="O4" s="87" t="s">
        <v>92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 x14ac:dyDescent="0.2">
      <c r="A5" s="78" t="s">
        <v>76</v>
      </c>
      <c r="B5" s="79" t="s">
        <v>77</v>
      </c>
      <c r="C5" s="80" t="s">
        <v>10</v>
      </c>
      <c r="D5" s="134" t="s">
        <v>172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124</v>
      </c>
      <c r="N5" s="86">
        <v>1</v>
      </c>
      <c r="O5" s="87" t="s">
        <v>92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 x14ac:dyDescent="0.2">
      <c r="A6" s="78" t="s">
        <v>76</v>
      </c>
      <c r="B6" s="79" t="s">
        <v>79</v>
      </c>
      <c r="C6" s="80" t="s">
        <v>10</v>
      </c>
      <c r="D6" s="134" t="s">
        <v>183</v>
      </c>
      <c r="E6" s="81"/>
      <c r="F6" s="82"/>
      <c r="G6" s="87"/>
      <c r="H6" s="83"/>
      <c r="I6" s="84">
        <v>1</v>
      </c>
      <c r="J6" s="85" t="s">
        <v>16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 x14ac:dyDescent="0.2">
      <c r="A7" s="78" t="s">
        <v>76</v>
      </c>
      <c r="B7" s="79" t="s">
        <v>175</v>
      </c>
      <c r="C7" s="80" t="s">
        <v>10</v>
      </c>
      <c r="D7" s="134" t="s">
        <v>173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124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 x14ac:dyDescent="0.2">
      <c r="A8" s="78" t="s">
        <v>76</v>
      </c>
      <c r="B8" s="79" t="s">
        <v>81</v>
      </c>
      <c r="C8" s="80" t="s">
        <v>10</v>
      </c>
      <c r="D8" s="134" t="s">
        <v>174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 x14ac:dyDescent="0.2">
      <c r="A9" s="78" t="s">
        <v>76</v>
      </c>
      <c r="B9" s="79" t="s">
        <v>186</v>
      </c>
      <c r="C9" s="80" t="s">
        <v>10</v>
      </c>
      <c r="D9" s="138" t="s">
        <v>196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124</v>
      </c>
      <c r="N9" s="86">
        <v>1</v>
      </c>
      <c r="O9" s="87" t="s">
        <v>6</v>
      </c>
      <c r="P9" s="86">
        <v>1</v>
      </c>
      <c r="Q9" s="87" t="s">
        <v>92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 x14ac:dyDescent="0.2">
      <c r="A10" s="78" t="s">
        <v>76</v>
      </c>
      <c r="B10" s="79" t="s">
        <v>83</v>
      </c>
      <c r="C10" s="80" t="s">
        <v>10</v>
      </c>
      <c r="D10" s="134" t="s">
        <v>176</v>
      </c>
      <c r="E10" s="84">
        <v>1</v>
      </c>
      <c r="F10" s="90" t="s">
        <v>6</v>
      </c>
      <c r="G10" s="87"/>
      <c r="H10" s="83"/>
      <c r="I10" s="84">
        <v>1</v>
      </c>
      <c r="J10" s="90" t="s">
        <v>177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 x14ac:dyDescent="0.2">
      <c r="A11" s="78" t="s">
        <v>76</v>
      </c>
      <c r="B11" s="79" t="s">
        <v>84</v>
      </c>
      <c r="C11" s="80" t="s">
        <v>10</v>
      </c>
      <c r="D11" s="134" t="s">
        <v>178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16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 x14ac:dyDescent="0.2">
      <c r="A12" s="78" t="s">
        <v>76</v>
      </c>
      <c r="B12" s="79" t="s">
        <v>85</v>
      </c>
      <c r="C12" s="80" t="s">
        <v>10</v>
      </c>
      <c r="D12" s="134" t="s">
        <v>217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124</v>
      </c>
      <c r="N12" s="86">
        <v>1</v>
      </c>
      <c r="O12" s="87" t="s">
        <v>92</v>
      </c>
      <c r="P12" s="86">
        <v>1</v>
      </c>
      <c r="Q12" s="87" t="s">
        <v>92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 x14ac:dyDescent="0.2">
      <c r="A13" s="78" t="s">
        <v>76</v>
      </c>
      <c r="B13" s="92" t="s">
        <v>86</v>
      </c>
      <c r="C13" s="80" t="s">
        <v>10</v>
      </c>
      <c r="D13" s="134" t="s">
        <v>181</v>
      </c>
      <c r="E13" s="93"/>
      <c r="F13" s="82"/>
      <c r="G13" s="82"/>
      <c r="H13" s="83"/>
      <c r="I13" s="84"/>
      <c r="J13" s="85" t="s">
        <v>169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 x14ac:dyDescent="0.2">
      <c r="A14" s="78" t="s">
        <v>76</v>
      </c>
      <c r="B14" s="92" t="s">
        <v>219</v>
      </c>
      <c r="C14" s="80" t="s">
        <v>40</v>
      </c>
      <c r="D14" s="134" t="s">
        <v>218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124</v>
      </c>
      <c r="N14" s="86">
        <v>1</v>
      </c>
      <c r="O14" s="86" t="s">
        <v>92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 x14ac:dyDescent="0.2">
      <c r="A15" s="78" t="s">
        <v>76</v>
      </c>
      <c r="B15" s="92" t="s">
        <v>145</v>
      </c>
      <c r="C15" s="80" t="s">
        <v>40</v>
      </c>
      <c r="D15" s="134" t="s">
        <v>220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124</v>
      </c>
      <c r="N15" s="86">
        <v>1</v>
      </c>
      <c r="O15" s="87" t="s">
        <v>4</v>
      </c>
      <c r="P15" s="86">
        <v>1</v>
      </c>
      <c r="Q15" s="87" t="s">
        <v>92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 x14ac:dyDescent="0.2">
      <c r="A16" s="97" t="s">
        <v>76</v>
      </c>
      <c r="B16" s="98" t="s">
        <v>89</v>
      </c>
      <c r="C16" s="99" t="s">
        <v>40</v>
      </c>
      <c r="D16" s="136" t="s">
        <v>184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16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workbookViewId="0"/>
  </sheetViews>
  <sheetFormatPr defaultColWidth="6.59765625" defaultRowHeight="15" customHeight="1" x14ac:dyDescent="0.2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 x14ac:dyDescent="0.25">
      <c r="A1" s="24" t="s">
        <v>1</v>
      </c>
      <c r="B1" s="25" t="s">
        <v>0</v>
      </c>
      <c r="C1" s="25" t="s">
        <v>90</v>
      </c>
      <c r="D1" s="1" t="s">
        <v>91</v>
      </c>
      <c r="E1" s="6"/>
    </row>
    <row r="2" spans="1:5" ht="17.100000000000001" customHeight="1" x14ac:dyDescent="0.25">
      <c r="A2" s="26" t="s">
        <v>92</v>
      </c>
      <c r="B2" s="7" t="s">
        <v>93</v>
      </c>
      <c r="C2" s="27" t="s">
        <v>94</v>
      </c>
      <c r="D2" s="28"/>
      <c r="E2" s="6"/>
    </row>
    <row r="3" spans="1:5" ht="17.100000000000001" customHeight="1" x14ac:dyDescent="0.25">
      <c r="A3" s="5" t="s">
        <v>16</v>
      </c>
      <c r="B3" s="13" t="s">
        <v>93</v>
      </c>
      <c r="C3" s="13" t="s">
        <v>95</v>
      </c>
      <c r="D3" s="29"/>
      <c r="E3" s="6"/>
    </row>
    <row r="4" spans="1:5" ht="17.100000000000001" customHeight="1" x14ac:dyDescent="0.25">
      <c r="A4" s="5" t="s">
        <v>14</v>
      </c>
      <c r="B4" s="13" t="s">
        <v>93</v>
      </c>
      <c r="C4" s="13" t="s">
        <v>96</v>
      </c>
      <c r="D4" s="29"/>
      <c r="E4" s="6"/>
    </row>
    <row r="5" spans="1:5" ht="17.100000000000001" customHeight="1" x14ac:dyDescent="0.25">
      <c r="A5" s="5" t="s">
        <v>97</v>
      </c>
      <c r="B5" s="13" t="s">
        <v>93</v>
      </c>
      <c r="C5" s="13" t="s">
        <v>98</v>
      </c>
      <c r="D5" s="29"/>
      <c r="E5" s="6"/>
    </row>
    <row r="6" spans="1:5" ht="17.100000000000001" customHeight="1" x14ac:dyDescent="0.25">
      <c r="A6" s="5" t="s">
        <v>17</v>
      </c>
      <c r="B6" s="13" t="s">
        <v>93</v>
      </c>
      <c r="C6" s="13" t="s">
        <v>99</v>
      </c>
      <c r="D6" s="29"/>
      <c r="E6" s="6"/>
    </row>
    <row r="7" spans="1:5" ht="17.100000000000001" customHeight="1" x14ac:dyDescent="0.25">
      <c r="A7" s="5" t="s">
        <v>63</v>
      </c>
      <c r="B7" s="13" t="s">
        <v>93</v>
      </c>
      <c r="C7" s="29"/>
      <c r="D7" s="6"/>
      <c r="E7" s="6"/>
    </row>
    <row r="8" spans="1:5" ht="17.100000000000001" customHeight="1" x14ac:dyDescent="0.25">
      <c r="A8" s="5" t="s">
        <v>57</v>
      </c>
      <c r="B8" s="13" t="s">
        <v>93</v>
      </c>
      <c r="C8" s="29"/>
      <c r="D8" s="6"/>
      <c r="E8" s="6"/>
    </row>
    <row r="9" spans="1:5" ht="17.100000000000001" customHeight="1" x14ac:dyDescent="0.25">
      <c r="A9" s="5" t="s">
        <v>55</v>
      </c>
      <c r="B9" s="13" t="s">
        <v>93</v>
      </c>
      <c r="C9" s="29"/>
      <c r="D9" s="6"/>
      <c r="E9" s="6"/>
    </row>
    <row r="10" spans="1:5" ht="17.100000000000001" customHeight="1" x14ac:dyDescent="0.25">
      <c r="A10" s="5" t="s">
        <v>73</v>
      </c>
      <c r="B10" s="13" t="s">
        <v>93</v>
      </c>
      <c r="C10" s="29"/>
      <c r="D10" s="6"/>
      <c r="E10" s="6"/>
    </row>
    <row r="11" spans="1:5" ht="17.100000000000001" customHeight="1" x14ac:dyDescent="0.25">
      <c r="A11" s="5" t="s">
        <v>78</v>
      </c>
      <c r="B11" s="13" t="s">
        <v>93</v>
      </c>
      <c r="C11" s="29"/>
      <c r="D11" s="6"/>
      <c r="E11" s="6"/>
    </row>
    <row r="12" spans="1:5" ht="17.100000000000001" customHeight="1" x14ac:dyDescent="0.25">
      <c r="A12" s="5" t="s">
        <v>82</v>
      </c>
      <c r="B12" s="13" t="s">
        <v>93</v>
      </c>
      <c r="C12" s="29"/>
      <c r="D12" s="6"/>
      <c r="E12" s="6"/>
    </row>
    <row r="13" spans="1:5" ht="17.100000000000001" customHeight="1" x14ac:dyDescent="0.25">
      <c r="A13" s="5" t="s">
        <v>80</v>
      </c>
      <c r="B13" s="13" t="s">
        <v>93</v>
      </c>
      <c r="C13" s="29"/>
      <c r="D13" s="6"/>
      <c r="E13" s="6"/>
    </row>
    <row r="14" spans="1:5" ht="17.100000000000001" customHeight="1" x14ac:dyDescent="0.25">
      <c r="A14" s="5" t="s">
        <v>88</v>
      </c>
      <c r="B14" s="13" t="s">
        <v>93</v>
      </c>
      <c r="C14" s="29"/>
      <c r="D14" s="6"/>
      <c r="E14" s="6"/>
    </row>
    <row r="15" spans="1:5" ht="17.100000000000001" customHeight="1" x14ac:dyDescent="0.25">
      <c r="A15" s="5" t="s">
        <v>87</v>
      </c>
      <c r="B15" s="13" t="s">
        <v>93</v>
      </c>
      <c r="C15" s="29"/>
      <c r="D15" s="6"/>
      <c r="E15" s="6"/>
    </row>
    <row r="16" spans="1:5" ht="17.100000000000001" customHeight="1" x14ac:dyDescent="0.25">
      <c r="A16" s="5" t="s">
        <v>100</v>
      </c>
      <c r="B16" s="13" t="s">
        <v>93</v>
      </c>
      <c r="C16" s="29"/>
      <c r="D16" s="6"/>
      <c r="E16" s="6"/>
    </row>
    <row r="17" spans="1:5" ht="17.100000000000001" customHeight="1" x14ac:dyDescent="0.25">
      <c r="A17" s="5" t="s">
        <v>31</v>
      </c>
      <c r="B17" s="13" t="s">
        <v>93</v>
      </c>
      <c r="C17" s="29"/>
      <c r="D17" s="6"/>
      <c r="E17" s="6"/>
    </row>
    <row r="18" spans="1:5" ht="17.100000000000001" customHeight="1" x14ac:dyDescent="0.25">
      <c r="A18" s="5" t="s">
        <v>32</v>
      </c>
      <c r="B18" s="13" t="s">
        <v>93</v>
      </c>
      <c r="C18" s="29"/>
      <c r="D18" s="6"/>
      <c r="E18" s="6"/>
    </row>
    <row r="19" spans="1:5" ht="17.100000000000001" customHeight="1" x14ac:dyDescent="0.25">
      <c r="A19" s="5" t="s">
        <v>35</v>
      </c>
      <c r="B19" s="13" t="s">
        <v>93</v>
      </c>
      <c r="C19" s="29"/>
      <c r="D19" s="6"/>
      <c r="E19" s="6"/>
    </row>
    <row r="20" spans="1:5" ht="17.100000000000001" customHeight="1" x14ac:dyDescent="0.25">
      <c r="A20" s="30" t="s">
        <v>11</v>
      </c>
      <c r="B20" s="31" t="s">
        <v>93</v>
      </c>
      <c r="C20" s="31" t="s">
        <v>101</v>
      </c>
      <c r="D20" s="32"/>
      <c r="E20" s="6"/>
    </row>
    <row r="21" spans="1:5" ht="17.100000000000001" customHeight="1" x14ac:dyDescent="0.25">
      <c r="A21" s="33" t="s">
        <v>7</v>
      </c>
      <c r="B21" s="7" t="s">
        <v>102</v>
      </c>
      <c r="C21" s="7" t="s">
        <v>103</v>
      </c>
      <c r="D21" s="34"/>
      <c r="E21" s="6"/>
    </row>
    <row r="22" spans="1:5" ht="17.100000000000001" customHeight="1" x14ac:dyDescent="0.25">
      <c r="A22" s="5" t="s">
        <v>6</v>
      </c>
      <c r="B22" s="13" t="s">
        <v>102</v>
      </c>
      <c r="C22" s="13" t="s">
        <v>104</v>
      </c>
      <c r="D22" s="29"/>
      <c r="E22" s="6"/>
    </row>
    <row r="23" spans="1:5" ht="17.100000000000001" customHeight="1" x14ac:dyDescent="0.25">
      <c r="A23" s="5" t="s">
        <v>5</v>
      </c>
      <c r="B23" s="13" t="s">
        <v>102</v>
      </c>
      <c r="C23" s="13" t="s">
        <v>105</v>
      </c>
      <c r="D23" s="29"/>
      <c r="E23" s="6"/>
    </row>
    <row r="24" spans="1:5" ht="17.100000000000001" customHeight="1" x14ac:dyDescent="0.25">
      <c r="A24" s="5" t="s">
        <v>3</v>
      </c>
      <c r="B24" s="13" t="s">
        <v>102</v>
      </c>
      <c r="C24" s="13" t="s">
        <v>106</v>
      </c>
      <c r="D24" s="29"/>
      <c r="E24" s="6"/>
    </row>
    <row r="25" spans="1:5" ht="17.100000000000001" customHeight="1" x14ac:dyDescent="0.25">
      <c r="A25" s="5" t="s">
        <v>4</v>
      </c>
      <c r="B25" s="13" t="s">
        <v>102</v>
      </c>
      <c r="C25" s="13" t="s">
        <v>107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G17" sqref="G17"/>
    </sheetView>
  </sheetViews>
  <sheetFormatPr defaultColWidth="6.59765625" defaultRowHeight="15" customHeight="1" x14ac:dyDescent="0.2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 x14ac:dyDescent="0.25">
      <c r="A1" s="144" t="s">
        <v>108</v>
      </c>
      <c r="B1" s="141"/>
      <c r="C1" s="140" t="s">
        <v>109</v>
      </c>
      <c r="D1" s="145"/>
      <c r="E1" s="141"/>
      <c r="F1" s="140" t="s">
        <v>110</v>
      </c>
      <c r="G1" s="141"/>
      <c r="H1" s="140" t="s">
        <v>111</v>
      </c>
      <c r="I1" s="141"/>
      <c r="J1" s="140" t="s">
        <v>93</v>
      </c>
      <c r="K1" s="141"/>
      <c r="L1" s="29"/>
      <c r="M1" s="11"/>
      <c r="N1" s="36"/>
      <c r="O1" s="6"/>
      <c r="P1" s="6"/>
      <c r="Q1" s="6"/>
      <c r="R1" s="6"/>
    </row>
    <row r="2" spans="1:18" ht="17.100000000000001" customHeight="1" x14ac:dyDescent="0.25">
      <c r="A2" s="2" t="s">
        <v>1</v>
      </c>
      <c r="B2" s="3" t="s">
        <v>0</v>
      </c>
      <c r="C2" s="1" t="s">
        <v>112</v>
      </c>
      <c r="D2" s="2" t="s">
        <v>113</v>
      </c>
      <c r="E2" s="3" t="s">
        <v>114</v>
      </c>
      <c r="F2" s="1" t="s">
        <v>112</v>
      </c>
      <c r="G2" s="3" t="s">
        <v>114</v>
      </c>
      <c r="H2" s="1" t="s">
        <v>112</v>
      </c>
      <c r="I2" s="3" t="s">
        <v>114</v>
      </c>
      <c r="J2" s="1" t="s">
        <v>112</v>
      </c>
      <c r="K2" s="3" t="s">
        <v>114</v>
      </c>
      <c r="L2" s="1" t="s">
        <v>115</v>
      </c>
      <c r="M2" s="3" t="s">
        <v>116</v>
      </c>
      <c r="N2" s="37"/>
      <c r="O2" s="6"/>
      <c r="P2" s="6"/>
      <c r="Q2" s="6"/>
      <c r="R2" s="6"/>
    </row>
    <row r="3" spans="1:18" ht="17.100000000000001" customHeight="1" x14ac:dyDescent="0.25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 x14ac:dyDescent="0.25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 x14ac:dyDescent="0.25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 x14ac:dyDescent="0.25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 x14ac:dyDescent="0.25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88</v>
      </c>
      <c r="E7" s="39">
        <f>SUM(Junk!E1:E58)</f>
        <v>108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 x14ac:dyDescent="0.25">
      <c r="A8" s="4" t="str">
        <f>Primitives!A25</f>
        <v>wood</v>
      </c>
      <c r="B8" s="43" t="str">
        <f>Primitives!B23</f>
        <v>Resource</v>
      </c>
      <c r="C8" s="14">
        <f>COUNTA(Junk!F2:F58)</f>
        <v>27</v>
      </c>
      <c r="D8" s="12">
        <f>SUMIF(Junk!$C1:$C58,"1+",Junk!F1:F58)</f>
        <v>60</v>
      </c>
      <c r="E8" s="43">
        <f>SUM(Junk!F1:F58)</f>
        <v>75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28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 x14ac:dyDescent="0.25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 x14ac:dyDescent="0.25">
      <c r="A10" s="4" t="s">
        <v>6</v>
      </c>
      <c r="B10" s="43" t="str">
        <f>Primitives!B25</f>
        <v>Resource</v>
      </c>
      <c r="C10" s="14">
        <f>COUNTA(Junk!H2:H58)</f>
        <v>27</v>
      </c>
      <c r="D10" s="12">
        <f>SUMIF(Junk!$C1:$C58,"1+",Junk!H1:H58)</f>
        <v>47</v>
      </c>
      <c r="E10" s="43">
        <f>SUM(Junk!H1:H58)</f>
        <v>59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28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 x14ac:dyDescent="0.25">
      <c r="A11" s="44" t="str">
        <f>Primitives!A21</f>
        <v>duct tape</v>
      </c>
      <c r="B11" s="45" t="str">
        <f>Primitives!B21</f>
        <v>Resource</v>
      </c>
      <c r="C11" s="21">
        <f>COUNTA(Junk!I2:I58)</f>
        <v>14</v>
      </c>
      <c r="D11" s="22">
        <f>SUMIF(Junk!$C1:$C58,"1+",Junk!I1:I58)</f>
        <v>45</v>
      </c>
      <c r="E11" s="45">
        <f>SUM(Junk!I1:I58)</f>
        <v>47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15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 x14ac:dyDescent="0.25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 x14ac:dyDescent="0.25">
      <c r="A13" s="6"/>
      <c r="B13" s="9"/>
      <c r="C13" s="9"/>
      <c r="D13" s="52" t="s">
        <v>117</v>
      </c>
      <c r="E13" s="53" t="s">
        <v>118</v>
      </c>
      <c r="F13" s="140" t="s">
        <v>119</v>
      </c>
      <c r="G13" s="141"/>
      <c r="H13" s="142" t="s">
        <v>120</v>
      </c>
      <c r="I13" s="143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 x14ac:dyDescent="0.25">
      <c r="A14" s="4" t="s">
        <v>3</v>
      </c>
      <c r="B14" s="12" t="s">
        <v>102</v>
      </c>
      <c r="C14" s="6"/>
      <c r="D14" s="54">
        <f t="shared" ref="D14:E17" si="2">SUM(D$7:D$10)/D7</f>
        <v>2.9318181818181817</v>
      </c>
      <c r="E14" s="55">
        <f t="shared" si="2"/>
        <v>2.9722222222222223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4.6296296296296294E-2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 x14ac:dyDescent="0.25">
      <c r="A15" s="4" t="s">
        <v>4</v>
      </c>
      <c r="B15" s="12" t="s">
        <v>102</v>
      </c>
      <c r="C15" s="6"/>
      <c r="D15" s="54">
        <f t="shared" si="2"/>
        <v>4.3</v>
      </c>
      <c r="E15" s="55">
        <f t="shared" si="2"/>
        <v>4.28</v>
      </c>
      <c r="F15" s="56">
        <f>F8/C8</f>
        <v>3.7037037037037035E-2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 x14ac:dyDescent="0.25">
      <c r="A16" s="4" t="s">
        <v>5</v>
      </c>
      <c r="B16" s="12" t="s">
        <v>102</v>
      </c>
      <c r="C16" s="6"/>
      <c r="D16" s="54">
        <f t="shared" si="2"/>
        <v>4.0952380952380949</v>
      </c>
      <c r="E16" s="55">
        <f t="shared" si="2"/>
        <v>4.0632911392405067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 x14ac:dyDescent="0.25">
      <c r="A17" s="44" t="s">
        <v>6</v>
      </c>
      <c r="B17" s="45" t="s">
        <v>102</v>
      </c>
      <c r="C17" s="32"/>
      <c r="D17" s="59">
        <f t="shared" si="2"/>
        <v>5.4893617021276597</v>
      </c>
      <c r="E17" s="60">
        <f t="shared" si="2"/>
        <v>5.4406779661016946</v>
      </c>
      <c r="F17" s="61">
        <f>F10/C10</f>
        <v>3.7037037037037035E-2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121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11</v>
      </c>
      <c r="Q19" s="4">
        <f>COUNTIFS(Junk!E1:E58,"&gt;0",Junk!G1:G58,"&gt;0")</f>
        <v>14</v>
      </c>
      <c r="R19" s="4">
        <f>COUNTIFS(Junk!E1:E58,"&gt;0",Junk!H1:H58,"&gt;0")</f>
        <v>11</v>
      </c>
    </row>
    <row r="20" spans="1:18" ht="17.100000000000001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2016-02-09T04:22:24Z</dcterms:modified>
</cp:coreProperties>
</file>