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rds" sheetId="1" r:id="rId1"/>
    <sheet name="Tools" sheetId="2" r:id="rId2"/>
    <sheet name="Economy" sheetId="3" r:id="rId3"/>
  </sheets>
  <definedNames>
    <definedName name="game" localSheetId="0">Cards!$A$1:$H$17</definedName>
  </definedNames>
  <calcPr calcId="152511"/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9" i="1"/>
  <c r="L3" i="1"/>
  <c r="L2" i="1"/>
  <c r="L8" i="1"/>
  <c r="L4" i="1"/>
  <c r="L5" i="1"/>
  <c r="L6" i="1"/>
  <c r="L7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C3" i="3" l="1"/>
  <c r="D3" i="3"/>
  <c r="E3" i="3"/>
  <c r="C4" i="3"/>
  <c r="D4" i="3"/>
  <c r="E4" i="3"/>
  <c r="C5" i="3"/>
  <c r="D5" i="3"/>
  <c r="E5" i="3"/>
  <c r="B5" i="3"/>
  <c r="B4" i="3"/>
  <c r="B3" i="3"/>
</calcChain>
</file>

<file path=xl/connections.xml><?xml version="1.0" encoding="utf-8"?>
<connections xmlns="http://schemas.openxmlformats.org/spreadsheetml/2006/main">
  <connection id="1" name="game" type="6" refreshedVersion="5" background="1" saveData="1">
    <textPr codePage="437" sourceFile="G:\code\bolt-rats\game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<sst xmlns="http://schemas.openxmlformats.org/spreadsheetml/2006/main" count="120" uniqueCount="98">
  <si>
    <t>Name</t>
  </si>
  <si>
    <t>Size</t>
  </si>
  <si>
    <t>Metal</t>
  </si>
  <si>
    <t>Fabric</t>
  </si>
  <si>
    <t>Oil</t>
  </si>
  <si>
    <t>Barter</t>
  </si>
  <si>
    <t>Battle</t>
  </si>
  <si>
    <t>Bolt Rats</t>
  </si>
  <si>
    <t>Small</t>
  </si>
  <si>
    <t>Oil Nymph</t>
  </si>
  <si>
    <t>6 HP. 1 ATK.</t>
  </si>
  <si>
    <t>Minor Ductwork</t>
  </si>
  <si>
    <t>Tetanus Worms</t>
  </si>
  <si>
    <t>Curtain Ghost</t>
  </si>
  <si>
    <t>Big</t>
  </si>
  <si>
    <t>Major Ductwork</t>
  </si>
  <si>
    <t>Sprocket Bats</t>
  </si>
  <si>
    <t>Recipe</t>
  </si>
  <si>
    <t>Duct Tape</t>
  </si>
  <si>
    <t>Fireball</t>
  </si>
  <si>
    <t>Build</t>
  </si>
  <si>
    <t>3:1:1 Metal:Fabric:Oil</t>
  </si>
  <si>
    <t>Socket Wrench Puppy</t>
  </si>
  <si>
    <t>Bonus</t>
  </si>
  <si>
    <t>Strong Magnet</t>
  </si>
  <si>
    <t>Bandages</t>
  </si>
  <si>
    <t>Tote Bag</t>
  </si>
  <si>
    <t>Tap Spider</t>
  </si>
  <si>
    <t>The Crusher</t>
  </si>
  <si>
    <t>4:3:2:1 for Metal:Fabric:Oil:Duct Tape</t>
  </si>
  <si>
    <t>Tape Dispensor</t>
  </si>
  <si>
    <t>Whacking Plank</t>
  </si>
  <si>
    <t>After each battle, may spend 1 Metal for +1 ATK</t>
  </si>
  <si>
    <t>Creature Compositions</t>
  </si>
  <si>
    <t>Total</t>
  </si>
  <si>
    <t>Petulant Tig Welder</t>
  </si>
  <si>
    <t>Sewing Machine</t>
  </si>
  <si>
    <t>Tote Bag
for 3 Fabric</t>
  </si>
  <si>
    <t>1:1 Oil:Duct Tape</t>
  </si>
  <si>
    <t>13 HP. 3 ATK. 
 ⃠ Use Fireball</t>
  </si>
  <si>
    <t>Use for +1 Carry</t>
  </si>
  <si>
    <t>15 HP. 2 ATK.</t>
  </si>
  <si>
    <t>8 HP. 3 ATK.
 ⃠ Have Strong Magnet</t>
  </si>
  <si>
    <t>14 HP. 2 ATK.
 ⃠ Use Bandages</t>
  </si>
  <si>
    <t>+1 ATK for 1 Oil</t>
  </si>
  <si>
    <t>1/2 Tote Bags
for 2/4 Fabric</t>
  </si>
  <si>
    <t>1:2 Metal:Fabric</t>
  </si>
  <si>
    <t>20 HP. 4 ATK.</t>
  </si>
  <si>
    <t>Est. Value</t>
  </si>
  <si>
    <t>10 HP. 3 ATK.</t>
  </si>
  <si>
    <t>16 HP. 3 ATK.
 ⃠ Have Strong Magnet</t>
  </si>
  <si>
    <t>+1 ATK for 4 Metal</t>
  </si>
  <si>
    <t xml:space="preserve">+2 Duct Tape for Disassembling 1 Tool </t>
  </si>
  <si>
    <t>+2 Metal and +2 Fabric for 2 Oil</t>
  </si>
  <si>
    <t>Whacking Plank
for 3 Metal, 1 Duct tape</t>
  </si>
  <si>
    <t>Bandages
for 1 Fabric, 1 Duct Tape</t>
  </si>
  <si>
    <t>Fireball
for 1 Fabric, 1 Oil</t>
  </si>
  <si>
    <t>Tape Dispensor
for 2 Metal, 1 Oil</t>
  </si>
  <si>
    <t>Tape Dispensor
for 3 Metal, 1 Oil</t>
  </si>
  <si>
    <t>8 HP. 2 ATK.</t>
  </si>
  <si>
    <t>12 HP. 2 ATK. 
 ⃠ Have Tote Bag</t>
  </si>
  <si>
    <t>Strong Magnet
for 2 Metal</t>
  </si>
  <si>
    <t>Recover 2 HP for 1 Oil, any time</t>
  </si>
  <si>
    <t>Use in battle for -5 Creature HP</t>
  </si>
  <si>
    <t xml:space="preserve">Gain 2 Metal at beginning of each Round </t>
  </si>
  <si>
    <t>May convert 3/2/1 Metal/Fabric/Oil to 1 Duct Tape any time</t>
  </si>
  <si>
    <t>Gain +1 Oil after each battle</t>
  </si>
  <si>
    <t>Oil Pan</t>
  </si>
  <si>
    <t>Oil Pan
for 3 Metal, 1 Duct Tape</t>
  </si>
  <si>
    <t>Oil Pan
for 2 Metal, 1 Duct Tape</t>
  </si>
  <si>
    <t xml:space="preserve">17 HP. 4 ATK. </t>
  </si>
  <si>
    <t>5:3 Metal:Fabric</t>
  </si>
  <si>
    <t>Notes</t>
  </si>
  <si>
    <t>Back</t>
  </si>
  <si>
    <t>Attack creature, but now with metal.</t>
  </si>
  <si>
    <t>General store. Everything is balanced against him.</t>
  </si>
  <si>
    <t>Fabric dealer. Tote bags.</t>
  </si>
  <si>
    <t>Metal dealer. Good to beat if you have a tote bag</t>
  </si>
  <si>
    <t>Oil dealer, but you need a good volume of Metal.</t>
  </si>
  <si>
    <t>Healer. Doesn't give much but healing is awesome</t>
  </si>
  <si>
    <t>Tool check, instead of general store. Requires duct tape or tool to pass!!</t>
  </si>
  <si>
    <t>Fabric dealer. Tote bags. (Better version of Curtain Ghost)</t>
  </si>
  <si>
    <t>Duct tape dealer.</t>
  </si>
  <si>
    <t>Trainer</t>
  </si>
  <si>
    <t>Duct tape dealer, but with oil.</t>
  </si>
  <si>
    <t>2:3 Metal:Fabric</t>
  </si>
  <si>
    <t>Oil to both Metal and Fabric</t>
  </si>
  <si>
    <t>Metal dealer, but you need lots of fabric. Or lots of Metal.</t>
  </si>
  <si>
    <t>15 HP. 3 ATK.
 ⃠ Use Tote Bag</t>
  </si>
  <si>
    <t>11 HP. 4 ATK
⃠ Have Whacking Plank</t>
  </si>
  <si>
    <t>Friendly Can of Lube</t>
  </si>
  <si>
    <t>Rusty the Toolbox</t>
  </si>
  <si>
    <t>3:2 Fabric:Duct Tape</t>
  </si>
  <si>
    <t>Card</t>
  </si>
  <si>
    <t>Recover 3/6/10 HP for 1/2/3 Oil</t>
  </si>
  <si>
    <t>Duct tape dealer, repeatable but not quite as good. Tons of goods.</t>
  </si>
  <si>
    <t>3:2 Metal:Oil
or 2:1 Fabric:Oil</t>
  </si>
  <si>
    <t>+1 Duct Tape for 3 Fabric
or +2 Duct Tape for 4 Fabric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</si>
</sst>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2" borderId="1" xfId="1" applyFont="1" applyBorder="1" applyAlignment="1">
      <alignment vertical="center"/>
    </xf>
    <xf numFmtId="0" fontId="2" fillId="2" borderId="1" xfId="1" applyBorder="1" applyAlignment="1">
      <alignment vertical="center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vertical="center" wrapText="1"/>
    </xf>
    <xf numFmtId="2" fontId="2" fillId="2" borderId="1" xfId="1" applyNumberFormat="1" applyBorder="1" applyAlignment="1">
      <alignment horizontal="center" vertical="center"/>
    </xf>
    <xf numFmtId="0" fontId="0" fillId="2" borderId="1" xfId="1" quotePrefix="1" applyFont="1" applyBorder="1" applyAlignment="1">
      <alignment vertical="center" wrapText="1"/>
    </xf>
    <xf numFmtId="0" fontId="2" fillId="2" borderId="1" xfId="1" quotePrefix="1" applyBorder="1" applyAlignment="1">
      <alignment vertical="center"/>
    </xf>
    <xf numFmtId="0" fontId="2" fillId="3" borderId="1" xfId="2" applyBorder="1" applyAlignment="1">
      <alignment vertical="center"/>
    </xf>
    <xf numFmtId="0" fontId="2" fillId="3" borderId="1" xfId="2" applyBorder="1" applyAlignment="1">
      <alignment horizontal="center" vertical="center"/>
    </xf>
    <xf numFmtId="0" fontId="2" fillId="3" borderId="1" xfId="2" applyBorder="1" applyAlignment="1">
      <alignment vertical="center" wrapText="1"/>
    </xf>
    <xf numFmtId="0" fontId="0" fillId="3" borderId="1" xfId="2" applyFont="1" applyBorder="1" applyAlignment="1">
      <alignment vertical="center" wrapText="1"/>
    </xf>
    <xf numFmtId="2" fontId="2" fillId="3" borderId="1" xfId="2" applyNumberFormat="1" applyBorder="1" applyAlignment="1">
      <alignment horizontal="center" vertical="center"/>
    </xf>
    <xf numFmtId="0" fontId="0" fillId="3" borderId="1" xfId="2" applyFont="1" applyBorder="1" applyAlignment="1">
      <alignment vertical="center"/>
    </xf>
    <xf numFmtId="0" fontId="2" fillId="3" borderId="1" xfId="2" quotePrefix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1" applyFont="1" applyBorder="1" applyAlignment="1">
      <alignment vertical="center" wrapText="1"/>
    </xf>
    <xf numFmtId="0" fontId="1" fillId="0" borderId="0" xfId="0" applyFont="1" applyAlignment="1">
      <alignment horizontal="center"/>
    </xf>
  </cellXfs>
  <cellStyles count="3">
    <cellStyle name="40% - Accent1" xfId="1" builtinId="31"/>
    <cellStyle name="40% - Accent6" xfId="2" builtinId="5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am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F14" sqref="F14"/>
    </sheetView>
  </sheetViews>
  <sheetFormatPr defaultRowHeight="15" x14ac:dyDescent="0.25"/>
  <cols>
    <col min="1" max="1" width="20.42578125" style="20" bestFit="1" customWidth="1"/>
    <col min="2" max="2" width="5.85546875" style="20" bestFit="1" customWidth="1"/>
    <col min="3" max="3" width="6.140625" style="21" bestFit="1" customWidth="1"/>
    <col min="4" max="4" width="6.28515625" style="21" bestFit="1" customWidth="1"/>
    <col min="5" max="5" width="3.5703125" style="21" bestFit="1" customWidth="1"/>
    <col min="6" max="6" width="35.28515625" style="20" bestFit="1" customWidth="1"/>
    <col min="7" max="7" width="25.28515625" style="20" customWidth="1"/>
    <col min="8" max="8" width="24.42578125" style="20" bestFit="1" customWidth="1"/>
    <col min="9" max="9" width="5" style="21" bestFit="1" customWidth="1"/>
    <col min="10" max="10" width="9.140625" style="22"/>
    <col min="11" max="11" width="66" style="20" bestFit="1" customWidth="1"/>
    <col min="12" max="12" width="20.42578125" style="20" bestFit="1" customWidth="1"/>
    <col min="13" max="16384" width="9.140625" style="20"/>
  </cols>
  <sheetData>
    <row r="1" spans="1:12" s="3" customFormat="1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20</v>
      </c>
      <c r="H1" s="3" t="s">
        <v>6</v>
      </c>
      <c r="I1" s="4" t="s">
        <v>93</v>
      </c>
      <c r="J1" s="5" t="s">
        <v>48</v>
      </c>
      <c r="K1" s="3" t="s">
        <v>72</v>
      </c>
      <c r="L1" s="3" t="s">
        <v>73</v>
      </c>
    </row>
    <row r="2" spans="1:12" s="7" customFormat="1" ht="45" x14ac:dyDescent="0.25">
      <c r="A2" s="6" t="s">
        <v>7</v>
      </c>
      <c r="B2" s="7" t="s">
        <v>8</v>
      </c>
      <c r="C2" s="8">
        <v>3</v>
      </c>
      <c r="D2" s="8">
        <v>0</v>
      </c>
      <c r="E2" s="8">
        <v>1</v>
      </c>
      <c r="F2" s="7" t="s">
        <v>21</v>
      </c>
      <c r="G2" s="9" t="s">
        <v>61</v>
      </c>
      <c r="H2" s="9" t="s">
        <v>60</v>
      </c>
      <c r="I2" s="8">
        <v>1</v>
      </c>
      <c r="J2" s="10">
        <f>C2/4 + D2/3+E2/2</f>
        <v>1.25</v>
      </c>
      <c r="K2" s="7" t="s">
        <v>77</v>
      </c>
      <c r="L2" s="7" t="str">
        <f>INDEX(A$9:A$15,MATCH(I2,I$9:I$15,0))</f>
        <v>Oil Nymph</v>
      </c>
    </row>
    <row r="3" spans="1:12" s="7" customFormat="1" ht="30" x14ac:dyDescent="0.25">
      <c r="A3" s="6" t="s">
        <v>90</v>
      </c>
      <c r="B3" s="7" t="s">
        <v>8</v>
      </c>
      <c r="C3" s="8">
        <v>0</v>
      </c>
      <c r="D3" s="8">
        <v>1</v>
      </c>
      <c r="E3" s="8">
        <v>3</v>
      </c>
      <c r="F3" s="23" t="s">
        <v>96</v>
      </c>
      <c r="G3" s="9" t="s">
        <v>56</v>
      </c>
      <c r="H3" s="9" t="s">
        <v>59</v>
      </c>
      <c r="I3" s="8">
        <v>2</v>
      </c>
      <c r="J3" s="10">
        <f t="shared" ref="J3:J15" si="0">C3/4 + D3/3+E3/2</f>
        <v>1.8333333333333333</v>
      </c>
      <c r="K3" s="7" t="s">
        <v>78</v>
      </c>
      <c r="L3" s="7" t="str">
        <f>INDEX(A$9:A$15,MATCH(I3,I$9:I$15,0))</f>
        <v>Petulant Tig Welder</v>
      </c>
    </row>
    <row r="4" spans="1:12" s="7" customFormat="1" ht="30" x14ac:dyDescent="0.25">
      <c r="A4" s="7" t="s">
        <v>22</v>
      </c>
      <c r="B4" s="7" t="s">
        <v>8</v>
      </c>
      <c r="C4" s="8">
        <v>2</v>
      </c>
      <c r="D4" s="8">
        <v>0</v>
      </c>
      <c r="E4" s="8">
        <v>1</v>
      </c>
      <c r="F4" s="23" t="s">
        <v>94</v>
      </c>
      <c r="G4" s="9" t="s">
        <v>55</v>
      </c>
      <c r="H4" s="7" t="s">
        <v>10</v>
      </c>
      <c r="I4" s="8">
        <v>3</v>
      </c>
      <c r="J4" s="10">
        <f t="shared" si="0"/>
        <v>1</v>
      </c>
      <c r="K4" s="7" t="s">
        <v>79</v>
      </c>
      <c r="L4" s="7" t="str">
        <f t="shared" ref="L4:L7" si="1">INDEX(A$9:A$15,MATCH(I4,I$9:I$15,0))</f>
        <v>Sewing Machine</v>
      </c>
    </row>
    <row r="5" spans="1:12" s="7" customFormat="1" ht="45" x14ac:dyDescent="0.25">
      <c r="A5" s="7" t="s">
        <v>11</v>
      </c>
      <c r="B5" s="7" t="s">
        <v>8</v>
      </c>
      <c r="C5" s="8">
        <v>3</v>
      </c>
      <c r="D5" s="8">
        <v>1</v>
      </c>
      <c r="E5" s="8">
        <v>1</v>
      </c>
      <c r="F5" s="11" t="s">
        <v>97</v>
      </c>
      <c r="G5" s="9" t="s">
        <v>58</v>
      </c>
      <c r="H5" s="9" t="s">
        <v>43</v>
      </c>
      <c r="I5" s="8">
        <v>4</v>
      </c>
      <c r="J5" s="10">
        <f t="shared" si="0"/>
        <v>1.5833333333333333</v>
      </c>
      <c r="K5" s="6" t="s">
        <v>82</v>
      </c>
      <c r="L5" s="7" t="str">
        <f t="shared" si="1"/>
        <v>Major Ductwork</v>
      </c>
    </row>
    <row r="6" spans="1:12" s="7" customFormat="1" ht="30" x14ac:dyDescent="0.25">
      <c r="A6" s="6" t="s">
        <v>91</v>
      </c>
      <c r="B6" s="7" t="s">
        <v>8</v>
      </c>
      <c r="C6" s="8">
        <v>4</v>
      </c>
      <c r="D6" s="8">
        <v>4</v>
      </c>
      <c r="E6" s="8">
        <v>2</v>
      </c>
      <c r="F6" s="7" t="s">
        <v>29</v>
      </c>
      <c r="G6" s="9" t="s">
        <v>68</v>
      </c>
      <c r="H6" s="9" t="s">
        <v>49</v>
      </c>
      <c r="I6" s="8">
        <v>5</v>
      </c>
      <c r="J6" s="10">
        <f t="shared" si="0"/>
        <v>3.333333333333333</v>
      </c>
      <c r="K6" s="7" t="s">
        <v>75</v>
      </c>
      <c r="L6" s="7" t="str">
        <f t="shared" si="1"/>
        <v>The Crusher</v>
      </c>
    </row>
    <row r="7" spans="1:12" s="7" customFormat="1" ht="45" x14ac:dyDescent="0.25">
      <c r="A7" s="7" t="s">
        <v>12</v>
      </c>
      <c r="B7" s="7" t="s">
        <v>8</v>
      </c>
      <c r="C7" s="8">
        <v>5</v>
      </c>
      <c r="D7" s="8">
        <v>2</v>
      </c>
      <c r="E7" s="8">
        <v>0</v>
      </c>
      <c r="F7" s="12" t="s">
        <v>44</v>
      </c>
      <c r="G7" s="9" t="s">
        <v>54</v>
      </c>
      <c r="H7" s="9" t="s">
        <v>42</v>
      </c>
      <c r="I7" s="8">
        <v>6</v>
      </c>
      <c r="J7" s="10">
        <f t="shared" si="0"/>
        <v>1.9166666666666665</v>
      </c>
      <c r="K7" s="6" t="s">
        <v>83</v>
      </c>
      <c r="L7" s="7" t="str">
        <f t="shared" si="1"/>
        <v>Tap Spider</v>
      </c>
    </row>
    <row r="8" spans="1:12" s="7" customFormat="1" ht="30" x14ac:dyDescent="0.25">
      <c r="A8" s="6" t="s">
        <v>13</v>
      </c>
      <c r="B8" s="7" t="s">
        <v>8</v>
      </c>
      <c r="C8" s="8">
        <v>1</v>
      </c>
      <c r="D8" s="8">
        <v>7</v>
      </c>
      <c r="E8" s="8">
        <v>0</v>
      </c>
      <c r="F8" s="6" t="s">
        <v>85</v>
      </c>
      <c r="G8" s="9" t="s">
        <v>37</v>
      </c>
      <c r="H8" s="7" t="s">
        <v>41</v>
      </c>
      <c r="I8" s="8">
        <v>7</v>
      </c>
      <c r="J8" s="10">
        <f t="shared" si="0"/>
        <v>2.5833333333333335</v>
      </c>
      <c r="K8" s="6" t="s">
        <v>76</v>
      </c>
      <c r="L8" s="7" t="str">
        <f>INDEX(A$9:A$15,MATCH(I8,I$9:I$15,0))</f>
        <v>Sprocket Bats</v>
      </c>
    </row>
    <row r="9" spans="1:12" s="13" customFormat="1" ht="45" x14ac:dyDescent="0.25">
      <c r="A9" s="13" t="s">
        <v>16</v>
      </c>
      <c r="B9" s="13" t="s">
        <v>14</v>
      </c>
      <c r="C9" s="14">
        <v>5</v>
      </c>
      <c r="D9" s="14">
        <v>5</v>
      </c>
      <c r="E9" s="14">
        <v>5</v>
      </c>
      <c r="F9" s="13" t="s">
        <v>71</v>
      </c>
      <c r="G9" s="15" t="s">
        <v>57</v>
      </c>
      <c r="H9" s="16" t="s">
        <v>88</v>
      </c>
      <c r="I9" s="14">
        <v>7</v>
      </c>
      <c r="J9" s="17">
        <f t="shared" si="0"/>
        <v>5.416666666666667</v>
      </c>
      <c r="K9" s="18" t="s">
        <v>87</v>
      </c>
      <c r="L9" s="13" t="str">
        <f>INDEX(A$2:A$8,MATCH(I9,I$2:I$8,0))</f>
        <v>Curtain Ghost</v>
      </c>
    </row>
    <row r="10" spans="1:12" s="13" customFormat="1" ht="45" x14ac:dyDescent="0.25">
      <c r="A10" s="13" t="s">
        <v>9</v>
      </c>
      <c r="B10" s="13" t="s">
        <v>14</v>
      </c>
      <c r="C10" s="14">
        <v>0</v>
      </c>
      <c r="D10" s="14">
        <v>0</v>
      </c>
      <c r="E10" s="14">
        <v>5</v>
      </c>
      <c r="F10" s="13" t="s">
        <v>38</v>
      </c>
      <c r="G10" s="15" t="s">
        <v>56</v>
      </c>
      <c r="H10" s="15" t="s">
        <v>39</v>
      </c>
      <c r="I10" s="14">
        <v>1</v>
      </c>
      <c r="J10" s="17">
        <f t="shared" si="0"/>
        <v>2.5</v>
      </c>
      <c r="K10" s="18" t="s">
        <v>84</v>
      </c>
      <c r="L10" s="13" t="str">
        <f t="shared" ref="L10:L15" si="2">INDEX(A$2:A$8,MATCH(I10,I$2:I$8,0))</f>
        <v>Bolt Rats</v>
      </c>
    </row>
    <row r="11" spans="1:12" s="13" customFormat="1" ht="45" x14ac:dyDescent="0.25">
      <c r="A11" s="13" t="s">
        <v>35</v>
      </c>
      <c r="B11" s="13" t="s">
        <v>14</v>
      </c>
      <c r="C11" s="14">
        <v>7</v>
      </c>
      <c r="D11" s="14">
        <v>1</v>
      </c>
      <c r="E11" s="14">
        <v>1</v>
      </c>
      <c r="F11" s="19" t="s">
        <v>51</v>
      </c>
      <c r="G11" s="15" t="s">
        <v>61</v>
      </c>
      <c r="H11" s="15" t="s">
        <v>50</v>
      </c>
      <c r="I11" s="14">
        <v>2</v>
      </c>
      <c r="J11" s="17">
        <f t="shared" si="0"/>
        <v>2.5833333333333335</v>
      </c>
      <c r="K11" s="13" t="s">
        <v>74</v>
      </c>
      <c r="L11" s="13" t="str">
        <f t="shared" si="2"/>
        <v>Friendly Can of Lube</v>
      </c>
    </row>
    <row r="12" spans="1:12" s="13" customFormat="1" ht="30" x14ac:dyDescent="0.25">
      <c r="A12" s="13" t="s">
        <v>15</v>
      </c>
      <c r="B12" s="13" t="s">
        <v>14</v>
      </c>
      <c r="C12" s="14">
        <v>8</v>
      </c>
      <c r="D12" s="14">
        <v>5</v>
      </c>
      <c r="E12" s="14">
        <v>3</v>
      </c>
      <c r="F12" s="18" t="s">
        <v>92</v>
      </c>
      <c r="G12" s="15" t="s">
        <v>55</v>
      </c>
      <c r="H12" s="13" t="s">
        <v>47</v>
      </c>
      <c r="I12" s="14">
        <v>4</v>
      </c>
      <c r="J12" s="17">
        <f t="shared" si="0"/>
        <v>5.166666666666667</v>
      </c>
      <c r="K12" s="18" t="s">
        <v>95</v>
      </c>
      <c r="L12" s="13" t="str">
        <f t="shared" si="2"/>
        <v>Minor Ductwork</v>
      </c>
    </row>
    <row r="13" spans="1:12" s="13" customFormat="1" ht="30" x14ac:dyDescent="0.25">
      <c r="A13" s="13" t="s">
        <v>36</v>
      </c>
      <c r="B13" s="13" t="s">
        <v>14</v>
      </c>
      <c r="C13" s="14">
        <v>6</v>
      </c>
      <c r="D13" s="14">
        <v>6</v>
      </c>
      <c r="E13" s="14">
        <v>2</v>
      </c>
      <c r="F13" s="13" t="s">
        <v>46</v>
      </c>
      <c r="G13" s="15" t="s">
        <v>45</v>
      </c>
      <c r="H13" s="15" t="s">
        <v>70</v>
      </c>
      <c r="I13" s="14">
        <v>3</v>
      </c>
      <c r="J13" s="17">
        <f t="shared" si="0"/>
        <v>4.5</v>
      </c>
      <c r="K13" s="18" t="s">
        <v>81</v>
      </c>
      <c r="L13" s="13" t="str">
        <f t="shared" si="2"/>
        <v>Socket Wrench Puppy</v>
      </c>
    </row>
    <row r="14" spans="1:12" s="13" customFormat="1" ht="30" x14ac:dyDescent="0.25">
      <c r="A14" s="13" t="s">
        <v>28</v>
      </c>
      <c r="B14" s="13" t="s">
        <v>14</v>
      </c>
      <c r="C14" s="14">
        <v>8</v>
      </c>
      <c r="D14" s="14">
        <v>4</v>
      </c>
      <c r="E14" s="14">
        <v>4</v>
      </c>
      <c r="F14" s="19" t="s">
        <v>52</v>
      </c>
      <c r="G14" s="15" t="s">
        <v>54</v>
      </c>
      <c r="H14" s="13" t="s">
        <v>47</v>
      </c>
      <c r="I14" s="14">
        <v>5</v>
      </c>
      <c r="J14" s="17">
        <f t="shared" si="0"/>
        <v>5.333333333333333</v>
      </c>
      <c r="K14" s="18" t="s">
        <v>80</v>
      </c>
      <c r="L14" s="13" t="str">
        <f t="shared" si="2"/>
        <v>Rusty the Toolbox</v>
      </c>
    </row>
    <row r="15" spans="1:12" s="13" customFormat="1" ht="45" x14ac:dyDescent="0.25">
      <c r="A15" s="13" t="s">
        <v>27</v>
      </c>
      <c r="B15" s="13" t="s">
        <v>14</v>
      </c>
      <c r="C15" s="14">
        <v>5</v>
      </c>
      <c r="D15" s="14">
        <v>1</v>
      </c>
      <c r="E15" s="14">
        <v>1</v>
      </c>
      <c r="F15" s="19" t="s">
        <v>53</v>
      </c>
      <c r="G15" s="16" t="s">
        <v>69</v>
      </c>
      <c r="H15" s="16" t="s">
        <v>89</v>
      </c>
      <c r="I15" s="14">
        <v>6</v>
      </c>
      <c r="J15" s="17">
        <f t="shared" si="0"/>
        <v>2.083333333333333</v>
      </c>
      <c r="K15" s="18" t="s">
        <v>86</v>
      </c>
      <c r="L15" s="13" t="str">
        <f t="shared" si="2"/>
        <v>Tetanus Worms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11" sqref="D11"/>
    </sheetView>
  </sheetViews>
  <sheetFormatPr defaultRowHeight="15" x14ac:dyDescent="0.25"/>
  <cols>
    <col min="1" max="1" width="14.7109375" style="1" bestFit="1" customWidth="1"/>
    <col min="2" max="2" width="57.28515625" style="1" bestFit="1" customWidth="1"/>
    <col min="3" max="16384" width="9.140625" style="1"/>
  </cols>
  <sheetData>
    <row r="1" spans="1:2" s="2" customFormat="1" x14ac:dyDescent="0.25">
      <c r="A1" s="2" t="s">
        <v>17</v>
      </c>
      <c r="B1" s="2" t="s">
        <v>23</v>
      </c>
    </row>
    <row r="2" spans="1:2" x14ac:dyDescent="0.25">
      <c r="A2" s="1" t="s">
        <v>25</v>
      </c>
      <c r="B2" s="1" t="s">
        <v>62</v>
      </c>
    </row>
    <row r="3" spans="1:2" x14ac:dyDescent="0.25">
      <c r="A3" s="1" t="s">
        <v>19</v>
      </c>
      <c r="B3" s="1" t="s">
        <v>63</v>
      </c>
    </row>
    <row r="4" spans="1:2" x14ac:dyDescent="0.25">
      <c r="A4" s="1" t="s">
        <v>67</v>
      </c>
      <c r="B4" s="1" t="s">
        <v>66</v>
      </c>
    </row>
    <row r="5" spans="1:2" x14ac:dyDescent="0.25">
      <c r="A5" s="1" t="s">
        <v>24</v>
      </c>
      <c r="B5" s="1" t="s">
        <v>64</v>
      </c>
    </row>
    <row r="6" spans="1:2" x14ac:dyDescent="0.25">
      <c r="A6" s="1" t="s">
        <v>30</v>
      </c>
      <c r="B6" s="1" t="s">
        <v>65</v>
      </c>
    </row>
    <row r="7" spans="1:2" x14ac:dyDescent="0.25">
      <c r="A7" s="1" t="s">
        <v>26</v>
      </c>
      <c r="B7" s="1" t="s">
        <v>40</v>
      </c>
    </row>
    <row r="8" spans="1:2" x14ac:dyDescent="0.25">
      <c r="A8" s="1" t="s">
        <v>31</v>
      </c>
      <c r="B8" s="1" t="s">
        <v>32</v>
      </c>
    </row>
  </sheetData>
  <sortState ref="A2:F9">
    <sortCondition ref="A2:A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RowHeight="15" x14ac:dyDescent="0.25"/>
  <cols>
    <col min="1" max="16384" width="9.140625" style="1"/>
  </cols>
  <sheetData>
    <row r="1" spans="1:5" s="2" customFormat="1" x14ac:dyDescent="0.25">
      <c r="B1" s="24" t="s">
        <v>33</v>
      </c>
      <c r="C1" s="24"/>
      <c r="D1" s="24"/>
      <c r="E1" s="24"/>
    </row>
    <row r="2" spans="1:5" s="2" customFormat="1" x14ac:dyDescent="0.25">
      <c r="B2" s="2" t="s">
        <v>2</v>
      </c>
      <c r="C2" s="2" t="s">
        <v>3</v>
      </c>
      <c r="D2" s="2" t="s">
        <v>4</v>
      </c>
      <c r="E2" s="2" t="s">
        <v>18</v>
      </c>
    </row>
    <row r="3" spans="1:5" x14ac:dyDescent="0.25">
      <c r="A3" s="1" t="s">
        <v>8</v>
      </c>
      <c r="B3" s="1">
        <f>SUM(Cards!C2:C8)</f>
        <v>18</v>
      </c>
      <c r="C3" s="1">
        <f>SUM(Cards!D2:D8)</f>
        <v>15</v>
      </c>
      <c r="D3" s="1">
        <f>SUM(Cards!E2:E8)</f>
        <v>8</v>
      </c>
      <c r="E3" s="1">
        <f>SUM(Cards!F2:F8)</f>
        <v>0</v>
      </c>
    </row>
    <row r="4" spans="1:5" x14ac:dyDescent="0.25">
      <c r="A4" s="1" t="s">
        <v>14</v>
      </c>
      <c r="B4" s="1">
        <f>SUM(Cards!C9:C15)</f>
        <v>39</v>
      </c>
      <c r="C4" s="1">
        <f>SUM(Cards!D9:D15)</f>
        <v>22</v>
      </c>
      <c r="D4" s="1">
        <f>SUM(Cards!E9:E15)</f>
        <v>21</v>
      </c>
      <c r="E4" s="1">
        <f>SUM(Cards!F9:F15)</f>
        <v>0</v>
      </c>
    </row>
    <row r="5" spans="1:5" x14ac:dyDescent="0.25">
      <c r="A5" s="1" t="s">
        <v>34</v>
      </c>
      <c r="B5" s="1">
        <f>SUM(Cards!C2:C15)</f>
        <v>57</v>
      </c>
      <c r="C5" s="1">
        <f>SUM(Cards!D2:D15)</f>
        <v>37</v>
      </c>
      <c r="D5" s="1">
        <f>SUM(Cards!E2:E15)</f>
        <v>29</v>
      </c>
      <c r="E5" s="1">
        <f>SUM(Cards!F2:F15)</f>
        <v>0</v>
      </c>
    </row>
  </sheetData>
  <mergeCells count="1">
    <mergeCell ref="B1:E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Cards</vt:lpstr>
      <vt:lpstr>Tools</vt:lpstr>
      <vt:lpstr>Economy</vt:lpstr>
      <vt:lpstr>Cards!game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2017-07-22T04:20:27Z</dcterms:modified>
</cp:coreProperties>
</file>