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2348C18C-50EB-4D4A-8209-0C50A781B44E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Opportunity" sheetId="1" r:id="rId1"/>
    <sheet name="Alien" sheetId="2" r:id="rId2"/>
    <sheet name="Panic" sheetId="3" r:id="rId3"/>
    <sheet name="Secrecy" sheetId="5" r:id="rId4"/>
    <sheet name="Quests" sheetId="4" r:id="rId5"/>
  </sheets>
  <definedNames>
    <definedName name="_xlnm._FilterDatabase" localSheetId="0" hidden="1">Opportunity!$A$1:$S$47</definedName>
  </definedNames>
  <calcPr calcId="191029"/>
</workbook>
</file>

<file path=xl/calcChain.xml><?xml version="1.0" encoding="utf-8"?>
<calcChain xmlns="http://schemas.openxmlformats.org/spreadsheetml/2006/main">
  <c r="C11" i="1" l="1"/>
  <c r="P63" i="1"/>
  <c r="C63" i="1"/>
  <c r="P64" i="1"/>
  <c r="C64" i="1"/>
  <c r="C65" i="1"/>
  <c r="C36" i="1" l="1"/>
  <c r="J9" i="1"/>
  <c r="C9" i="1"/>
  <c r="C32" i="1"/>
  <c r="C10" i="1"/>
  <c r="J19" i="1"/>
  <c r="C19" i="1"/>
  <c r="C13" i="1"/>
  <c r="C12" i="1"/>
  <c r="C33" i="1"/>
</calcChain>
</file>

<file path=xl/sharedStrings.xml><?xml version="1.0" encoding="utf-8"?>
<sst xmlns="http://schemas.openxmlformats.org/spreadsheetml/2006/main" count="388" uniqueCount="208">
  <si>
    <t>Name</t>
  </si>
  <si>
    <t>Consume1</t>
  </si>
  <si>
    <t>Consume2</t>
  </si>
  <si>
    <t>Action1</t>
  </si>
  <si>
    <t>Action2</t>
  </si>
  <si>
    <t>Expand Options</t>
  </si>
  <si>
    <t>Required1</t>
  </si>
  <si>
    <t>Tags</t>
  </si>
  <si>
    <t>Action</t>
  </si>
  <si>
    <t>Required2</t>
  </si>
  <si>
    <t>Action, Manufacturing</t>
  </si>
  <si>
    <t>Seize Opportunity</t>
  </si>
  <si>
    <t>Auto Factory</t>
  </si>
  <si>
    <t>BuffType</t>
  </si>
  <si>
    <t>Store1</t>
  </si>
  <si>
    <t>Store2</t>
  </si>
  <si>
    <t>Action3</t>
  </si>
  <si>
    <t>Tech School</t>
  </si>
  <si>
    <t>Action, Organization</t>
  </si>
  <si>
    <t>Hiring</t>
  </si>
  <si>
    <t>Management</t>
  </si>
  <si>
    <t>Buff, Organization</t>
  </si>
  <si>
    <t>Organization</t>
  </si>
  <si>
    <t>Decrease Energy cost by 1 per manager</t>
  </si>
  <si>
    <t>Factory Automation</t>
  </si>
  <si>
    <t>Buff, Manufacturing</t>
  </si>
  <si>
    <t>Manufacturing</t>
  </si>
  <si>
    <t>Swap one available Opportunity with another player from your purchase rows.</t>
  </si>
  <si>
    <t>Middle Management</t>
  </si>
  <si>
    <t>Maximum Managers is 2</t>
  </si>
  <si>
    <t>Upper Management</t>
  </si>
  <si>
    <t>Maximum Managers is 3</t>
  </si>
  <si>
    <t>Executive Team</t>
  </si>
  <si>
    <t>Maximum Managers is 4</t>
  </si>
  <si>
    <t>Salvage Yards</t>
  </si>
  <si>
    <t>Corporate Jet</t>
  </si>
  <si>
    <t>Commercial Airline</t>
  </si>
  <si>
    <t>Military Transport Network</t>
  </si>
  <si>
    <t>Move up to 2 Soldiers per Officer from this card to a card on another player's tableau.</t>
  </si>
  <si>
    <t>Action, Military</t>
  </si>
  <si>
    <t>Training Camp</t>
  </si>
  <si>
    <t>Officer Academy</t>
  </si>
  <si>
    <t>Fleet Expansion</t>
  </si>
  <si>
    <t>Fleet Admiral</t>
  </si>
  <si>
    <t>Basic Fleet</t>
  </si>
  <si>
    <t>Fleet</t>
  </si>
  <si>
    <t>Fleet, Military</t>
  </si>
  <si>
    <t>Spread Efforts</t>
  </si>
  <si>
    <t>Social Media Campaign</t>
  </si>
  <si>
    <t>Action, Internet</t>
  </si>
  <si>
    <t>Media Disinformation</t>
  </si>
  <si>
    <t>Decrease Panic by 1, then discard this card</t>
  </si>
  <si>
    <t>Pass on Opportunity</t>
  </si>
  <si>
    <t>Pass an available opportunity to any player.</t>
  </si>
  <si>
    <t>Expedited Opportunity</t>
  </si>
  <si>
    <t>When this action consumes energy, you may take an additional opportunity.</t>
  </si>
  <si>
    <t>Search for New Opportunities</t>
  </si>
  <si>
    <t>Discard an opportunity. Discard an additional opportunity per Officer.</t>
  </si>
  <si>
    <t>New Strategic Directions</t>
  </si>
  <si>
    <t>Discard an opportunity per Manager.</t>
  </si>
  <si>
    <t>For each X Managers, X different players may discard one opportunity.</t>
  </si>
  <si>
    <t>Shuffle your remaining opportunity cards.</t>
  </si>
  <si>
    <t>University</t>
  </si>
  <si>
    <t>Action, Humanities</t>
  </si>
  <si>
    <t>Buff, Military, Fleet</t>
  </si>
  <si>
    <t>Double the capacity of this Fleet.</t>
  </si>
  <si>
    <t>Min 1</t>
  </si>
  <si>
    <t>Min 0</t>
  </si>
  <si>
    <t>This round, decrease Secrecy by 1 instead of by Panic, then discard this card.</t>
  </si>
  <si>
    <t>Trash a card on your tableau, gain 3 energy on your Funding card, plus one per worker.</t>
  </si>
  <si>
    <t>Interagency Collaborations</t>
  </si>
  <si>
    <t>Buff, Military, Organization</t>
  </si>
  <si>
    <t xml:space="preserve"> Military OR Organization</t>
  </si>
  <si>
    <t>Dangerous Mining</t>
  </si>
  <si>
    <t>Action, Minerals</t>
  </si>
  <si>
    <t>Buff, Minerals</t>
  </si>
  <si>
    <t>Minerals</t>
  </si>
  <si>
    <t>Mining Company</t>
  </si>
  <si>
    <t>Quest</t>
  </si>
  <si>
    <t>Unknown Material Discovery</t>
  </si>
  <si>
    <t>Converted Shipyard</t>
  </si>
  <si>
    <t>Naval Shipyard</t>
  </si>
  <si>
    <t>Action, Fleet, Organization</t>
  </si>
  <si>
    <t>Action, Fleet, Military</t>
  </si>
  <si>
    <t>3:1</t>
  </si>
  <si>
    <t>2:3</t>
  </si>
  <si>
    <t>2:1</t>
  </si>
  <si>
    <t>3:2</t>
  </si>
  <si>
    <t>5:2</t>
  </si>
  <si>
    <t>4:1</t>
  </si>
  <si>
    <t>1:1</t>
  </si>
  <si>
    <t>Mass Markets</t>
  </si>
  <si>
    <t>energy</t>
  </si>
  <si>
    <t>5:20</t>
  </si>
  <si>
    <t>minerals</t>
  </si>
  <si>
    <t>workers</t>
  </si>
  <si>
    <t>cars</t>
  </si>
  <si>
    <t>fighters</t>
  </si>
  <si>
    <t>linguist</t>
  </si>
  <si>
    <t>engineers</t>
  </si>
  <si>
    <t>officers</t>
  </si>
  <si>
    <t>managers</t>
  </si>
  <si>
    <t>soldiers</t>
  </si>
  <si>
    <t>destroyers</t>
  </si>
  <si>
    <t>Consume1Resource</t>
  </si>
  <si>
    <t>Store1Resource</t>
  </si>
  <si>
    <t>Required1Resource</t>
  </si>
  <si>
    <t>Consume2Resource</t>
  </si>
  <si>
    <t>Store2Resource</t>
  </si>
  <si>
    <t>Required2Resource</t>
  </si>
  <si>
    <t>4:3</t>
  </si>
  <si>
    <t>5:1</t>
  </si>
  <si>
    <t>5:3</t>
  </si>
  <si>
    <t>Max 3</t>
  </si>
  <si>
    <t>Max 2</t>
  </si>
  <si>
    <t>Max 5</t>
  </si>
  <si>
    <t>Max 4</t>
  </si>
  <si>
    <t>BuffAction</t>
  </si>
  <si>
    <t>Move cubes on this card to another opportunity. If it's another player, move this card to that player.</t>
  </si>
  <si>
    <t>Action, Logistics</t>
  </si>
  <si>
    <t>Max 10</t>
  </si>
  <si>
    <t>Mining Efficiencies</t>
  </si>
  <si>
    <t>Buff, Minerals, Logistics</t>
  </si>
  <si>
    <t>Hangars</t>
  </si>
  <si>
    <t>Better Hangars</t>
  </si>
  <si>
    <t>Max 15</t>
  </si>
  <si>
    <t>Logistics</t>
  </si>
  <si>
    <t>Funding</t>
  </si>
  <si>
    <t>Grant Funding</t>
  </si>
  <si>
    <t>Defense Contracts</t>
  </si>
  <si>
    <t>Each round, gain 10-X energy, where X is the panic level, minimum 1.</t>
  </si>
  <si>
    <t>Each round, gain 1 energy for each Person deployed to an opportunity.</t>
  </si>
  <si>
    <t>Each round, gain 1 energy for every Military card you have on your tableau.</t>
  </si>
  <si>
    <t>Private Investors</t>
  </si>
  <si>
    <t>Each round, gain 3/8/12 energy when the panic level is low/medium/high</t>
  </si>
  <si>
    <t>Crowdfunding</t>
  </si>
  <si>
    <t>Pass an available opportunity the player on your left or right.</t>
  </si>
  <si>
    <t>Secrecy Trades</t>
  </si>
  <si>
    <t>Gain 4/6/8 energy when the Secrecy is low/medium/high</t>
  </si>
  <si>
    <t>Draw an extra card from your opportunity deck</t>
  </si>
  <si>
    <t>Take an opportunity from your opportunity row</t>
  </si>
  <si>
    <t>Translate Runes</t>
  </si>
  <si>
    <t>Action, Academic</t>
  </si>
  <si>
    <t>Action, Academic, Organization</t>
  </si>
  <si>
    <t>writings</t>
  </si>
  <si>
    <t>Interpret Writings</t>
  </si>
  <si>
    <t>interpretations</t>
  </si>
  <si>
    <t>Internet Forums</t>
  </si>
  <si>
    <t>Derive Doctrine</t>
  </si>
  <si>
    <t>One interpretation per theologian</t>
  </si>
  <si>
    <t>Archivist</t>
  </si>
  <si>
    <t>Passive, Academic</t>
  </si>
  <si>
    <t>Moving writings, interpretations, and doctrine has no cost this round.</t>
  </si>
  <si>
    <t>doctrine</t>
  </si>
  <si>
    <t>Increase output by 1</t>
  </si>
  <si>
    <t>Strategy Summit</t>
  </si>
  <si>
    <t>Action, Summit</t>
  </si>
  <si>
    <t>Move up 6 workers or managers to this card. Give this card to another player.</t>
  </si>
  <si>
    <t>Action, Military, Logistics</t>
  </si>
  <si>
    <t>Humanities Summit</t>
  </si>
  <si>
    <t>Reduce cost to 7/6/5 for 2/3/4 theologians</t>
  </si>
  <si>
    <t>runes</t>
  </si>
  <si>
    <t>Diplomacy Summit</t>
  </si>
  <si>
    <t>Place this in your discard in cleanup phase.</t>
  </si>
  <si>
    <t>Summit Transportation</t>
  </si>
  <si>
    <t>Buff</t>
  </si>
  <si>
    <t>Summit</t>
  </si>
  <si>
    <t>Deploy 3 people to this summit.</t>
  </si>
  <si>
    <t>Buff, Logistics</t>
  </si>
  <si>
    <t>Revisit Opportunities</t>
  </si>
  <si>
    <t>Discard your opportunity row. Shuffle your discard and opportunity deck together and re-deal.</t>
  </si>
  <si>
    <t>Discard your opportunity row. Shuffle your discard and place on top of your deck. Re-deal opportunities.</t>
  </si>
  <si>
    <t>theologians</t>
  </si>
  <si>
    <t>linguists</t>
  </si>
  <si>
    <t>Prospecting</t>
  </si>
  <si>
    <t>Produce 1 extra Mineral per worker, to a maximum of 3.</t>
  </si>
  <si>
    <t>vulnerabilities</t>
  </si>
  <si>
    <t>Action, Military, Summit</t>
  </si>
  <si>
    <t>Action, Academic, Summit</t>
  </si>
  <si>
    <t>Boost Capacity</t>
  </si>
  <si>
    <t>Managers and officers on this card are equivalent.</t>
  </si>
  <si>
    <t>When this action produces Minerals, you may move up to 3 minerals to another action.</t>
  </si>
  <si>
    <t>Global Mining Efficiencies</t>
  </si>
  <si>
    <t>When this action produces Minerals, you may move up to 3 Minerals to one of any player's abilities.</t>
  </si>
  <si>
    <t>Viral Conspiracy Theory</t>
  </si>
  <si>
    <t>Increase Secrecy by 1. Discard this card after all abilities are finished. Unless a theologian is deployed, increase Panic by 1.</t>
  </si>
  <si>
    <t>Academic Ambitions</t>
  </si>
  <si>
    <t>Each craft in this fleet deals +1 Damage</t>
  </si>
  <si>
    <t>Add 6 energy to 6 different abilities. If 1/2/3 managers are deployed, may be on 2/3/4 other players.</t>
  </si>
  <si>
    <t>Deep Mining</t>
  </si>
  <si>
    <t>Robot Mining</t>
  </si>
  <si>
    <t>5:10</t>
  </si>
  <si>
    <t>Deploy new officers from this card to any of your abilities.</t>
  </si>
  <si>
    <t>Swap two available Opportunities between any two players.</t>
  </si>
  <si>
    <t>Exchange of Ideas</t>
  </si>
  <si>
    <t>Increase all storage capacities of this action by 2</t>
  </si>
  <si>
    <t>There have been reports some unknown material near a Cold War-era satellite. Will you send a scientist or miner to investigate? Scientist: card 2, Miner: card 3.</t>
  </si>
  <si>
    <t>Quest Buff</t>
  </si>
  <si>
    <t>You may read and explore an extra chapter this round.</t>
  </si>
  <si>
    <t>Interdisciplinary Expertise</t>
  </si>
  <si>
    <t>Recon Shuttle</t>
  </si>
  <si>
    <t>explore</t>
  </si>
  <si>
    <t>Action, Military, Recon</t>
  </si>
  <si>
    <t>Welcome Wagon</t>
  </si>
  <si>
    <t>Action, Academic, Recon</t>
  </si>
  <si>
    <t>Fleet Exploration</t>
  </si>
  <si>
    <t>Attempt To Communicate</t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</si>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</sst>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1" xfId="0" quotePrefix="1" applyNumberFormat="1" applyBorder="1" applyAlignment="1">
      <alignment horizontal="center" vertical="center"/>
    </xf>
    <xf numFmtId="20" fontId="0" fillId="0" borderId="8" xfId="0" quotePrefix="1" applyNumberForma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abSelected="1" zoomScaleNormal="100" workbookViewId="0">
      <pane ySplit="1" topLeftCell="A5" activePane="bottomLeft" state="frozen"/>
      <selection pane="bottomLeft" activeCell="I62" sqref="I62"/>
    </sheetView>
  </sheetViews>
  <sheetFormatPr defaultColWidth="9.1796875" defaultRowHeight="14.5" x14ac:dyDescent="0.35"/>
  <cols>
    <col min="1" max="1" width="25.81640625" style="13" bestFit="1" customWidth="1"/>
    <col min="2" max="2" width="23.54296875" style="13" bestFit="1" customWidth="1"/>
    <col min="3" max="3" width="15.1796875" style="24" bestFit="1" customWidth="1"/>
    <col min="4" max="4" width="20" style="15" customWidth="1"/>
    <col min="5" max="5" width="12" style="16" bestFit="1" customWidth="1"/>
    <col min="6" max="6" width="16.36328125" style="16" customWidth="1"/>
    <col min="7" max="7" width="15.1796875" style="14" bestFit="1" customWidth="1"/>
    <col min="8" max="8" width="23.1796875" style="15" bestFit="1" customWidth="1"/>
    <col min="9" max="9" width="10.26953125" style="13" customWidth="1"/>
    <col min="10" max="10" width="15.1796875" style="17" bestFit="1" customWidth="1"/>
    <col min="11" max="11" width="23.1796875" style="15" bestFit="1" customWidth="1"/>
    <col min="12" max="12" width="12" style="14" bestFit="1" customWidth="1"/>
    <col min="13" max="13" width="20" style="15" bestFit="1" customWidth="1"/>
    <col min="14" max="14" width="15.1796875" style="14" bestFit="1" customWidth="1"/>
    <col min="15" max="15" width="20.26953125" style="16" customWidth="1"/>
    <col min="16" max="16" width="11.54296875" style="13" customWidth="1"/>
    <col min="17" max="17" width="10.08984375" style="13" customWidth="1"/>
    <col min="18" max="18" width="11.26953125" style="18" customWidth="1"/>
    <col min="19" max="19" width="10.6328125" style="13" customWidth="1"/>
    <col min="20" max="16384" width="9.1796875" style="13"/>
  </cols>
  <sheetData>
    <row r="1" spans="1:19" s="1" customFormat="1" x14ac:dyDescent="0.35">
      <c r="A1" s="1" t="s">
        <v>0</v>
      </c>
      <c r="B1" s="1" t="s">
        <v>7</v>
      </c>
      <c r="C1" s="22" t="s">
        <v>1</v>
      </c>
      <c r="D1" s="3" t="s">
        <v>104</v>
      </c>
      <c r="E1" s="4" t="s">
        <v>14</v>
      </c>
      <c r="F1" s="4" t="s">
        <v>105</v>
      </c>
      <c r="G1" s="2" t="s">
        <v>6</v>
      </c>
      <c r="H1" s="3" t="s">
        <v>106</v>
      </c>
      <c r="I1" s="1" t="s">
        <v>3</v>
      </c>
      <c r="J1" s="5" t="s">
        <v>2</v>
      </c>
      <c r="K1" s="3" t="s">
        <v>107</v>
      </c>
      <c r="L1" s="2" t="s">
        <v>15</v>
      </c>
      <c r="M1" s="3" t="s">
        <v>108</v>
      </c>
      <c r="N1" s="2" t="s">
        <v>9</v>
      </c>
      <c r="O1" s="4" t="s">
        <v>109</v>
      </c>
      <c r="P1" s="1" t="s">
        <v>4</v>
      </c>
      <c r="Q1" s="1" t="s">
        <v>16</v>
      </c>
      <c r="R1" s="6" t="s">
        <v>13</v>
      </c>
      <c r="S1" s="1" t="s">
        <v>117</v>
      </c>
    </row>
    <row r="2" spans="1:19" s="7" customFormat="1" x14ac:dyDescent="0.35">
      <c r="A2" s="7" t="s">
        <v>11</v>
      </c>
      <c r="B2" s="7" t="s">
        <v>8</v>
      </c>
      <c r="C2" s="23">
        <v>2</v>
      </c>
      <c r="D2" s="15" t="s">
        <v>92</v>
      </c>
      <c r="E2" s="10"/>
      <c r="F2" s="10"/>
      <c r="G2" s="8"/>
      <c r="H2" s="9"/>
      <c r="I2" s="7" t="s">
        <v>140</v>
      </c>
      <c r="J2" s="11"/>
      <c r="K2" s="9"/>
      <c r="L2" s="8"/>
      <c r="M2" s="9"/>
      <c r="N2" s="8"/>
      <c r="O2" s="10"/>
      <c r="R2" s="12"/>
    </row>
    <row r="3" spans="1:19" s="26" customFormat="1" x14ac:dyDescent="0.35">
      <c r="A3" s="13" t="s">
        <v>5</v>
      </c>
      <c r="B3" s="13" t="s">
        <v>8</v>
      </c>
      <c r="C3" s="24">
        <v>1</v>
      </c>
      <c r="D3" s="15" t="s">
        <v>92</v>
      </c>
      <c r="E3" s="16"/>
      <c r="F3" s="16"/>
      <c r="G3" s="14"/>
      <c r="H3" s="15"/>
      <c r="I3" s="13" t="s">
        <v>139</v>
      </c>
      <c r="J3" s="17"/>
      <c r="K3" s="15"/>
      <c r="L3" s="14"/>
      <c r="M3" s="15"/>
      <c r="N3" s="14"/>
      <c r="O3" s="16"/>
      <c r="P3" s="13"/>
      <c r="Q3" s="13"/>
      <c r="R3" s="18"/>
      <c r="S3" s="13"/>
    </row>
    <row r="4" spans="1:19" s="26" customFormat="1" x14ac:dyDescent="0.35">
      <c r="A4" s="13" t="s">
        <v>194</v>
      </c>
      <c r="B4" s="13" t="s">
        <v>8</v>
      </c>
      <c r="C4" s="24">
        <v>1</v>
      </c>
      <c r="D4" s="15" t="s">
        <v>92</v>
      </c>
      <c r="E4" s="16"/>
      <c r="F4" s="16"/>
      <c r="G4" s="14"/>
      <c r="H4" s="15"/>
      <c r="I4" s="13" t="s">
        <v>27</v>
      </c>
      <c r="J4" s="17">
        <v>2</v>
      </c>
      <c r="K4" s="15" t="s">
        <v>92</v>
      </c>
      <c r="L4" s="14"/>
      <c r="M4" s="15"/>
      <c r="N4" s="14"/>
      <c r="O4" s="16"/>
      <c r="P4" s="13" t="s">
        <v>193</v>
      </c>
      <c r="Q4" s="13"/>
      <c r="R4" s="18"/>
      <c r="S4" s="13"/>
    </row>
    <row r="5" spans="1:19" s="26" customFormat="1" x14ac:dyDescent="0.35">
      <c r="A5" s="13" t="s">
        <v>47</v>
      </c>
      <c r="B5" s="13" t="s">
        <v>8</v>
      </c>
      <c r="C5" s="24">
        <v>3</v>
      </c>
      <c r="D5" s="15" t="s">
        <v>92</v>
      </c>
      <c r="E5" s="16"/>
      <c r="F5" s="16"/>
      <c r="G5" s="14"/>
      <c r="H5" s="15"/>
      <c r="I5" s="13" t="s">
        <v>188</v>
      </c>
      <c r="J5" s="17"/>
      <c r="K5" s="15"/>
      <c r="L5" s="14"/>
      <c r="M5" s="15" t="s">
        <v>101</v>
      </c>
      <c r="N5" s="14"/>
      <c r="O5" s="16"/>
      <c r="P5" s="13"/>
      <c r="Q5" s="13"/>
      <c r="R5" s="18"/>
      <c r="S5" s="13"/>
    </row>
    <row r="6" spans="1:19" s="26" customFormat="1" x14ac:dyDescent="0.35">
      <c r="A6" s="13" t="s">
        <v>169</v>
      </c>
      <c r="B6" s="13" t="s">
        <v>8</v>
      </c>
      <c r="C6" s="24">
        <v>3</v>
      </c>
      <c r="D6" s="15" t="s">
        <v>92</v>
      </c>
      <c r="E6" s="16"/>
      <c r="F6" s="16"/>
      <c r="G6" s="14"/>
      <c r="H6" s="15"/>
      <c r="I6" s="13" t="s">
        <v>171</v>
      </c>
      <c r="J6" s="17">
        <v>4</v>
      </c>
      <c r="K6" s="15" t="s">
        <v>92</v>
      </c>
      <c r="L6" s="14"/>
      <c r="M6" s="15"/>
      <c r="N6" s="14"/>
      <c r="O6" s="16"/>
      <c r="P6" s="13" t="s">
        <v>170</v>
      </c>
      <c r="Q6" s="13"/>
      <c r="R6" s="18"/>
      <c r="S6" s="13"/>
    </row>
    <row r="7" spans="1:19" s="26" customFormat="1" x14ac:dyDescent="0.35">
      <c r="A7" s="13" t="s">
        <v>56</v>
      </c>
      <c r="B7" s="13" t="s">
        <v>8</v>
      </c>
      <c r="C7" s="24">
        <v>2</v>
      </c>
      <c r="D7" s="15" t="s">
        <v>92</v>
      </c>
      <c r="E7" s="16"/>
      <c r="F7" s="16"/>
      <c r="G7" s="14" t="s">
        <v>66</v>
      </c>
      <c r="H7" s="15" t="s">
        <v>101</v>
      </c>
      <c r="I7" s="13" t="s">
        <v>59</v>
      </c>
      <c r="J7" s="17">
        <v>4</v>
      </c>
      <c r="K7" s="15" t="s">
        <v>92</v>
      </c>
      <c r="L7" s="14"/>
      <c r="M7" s="15"/>
      <c r="N7" s="14"/>
      <c r="O7" s="16"/>
      <c r="P7" s="13" t="s">
        <v>60</v>
      </c>
      <c r="Q7" s="13"/>
      <c r="R7" s="18"/>
      <c r="S7" s="13"/>
    </row>
    <row r="8" spans="1:19" s="26" customFormat="1" x14ac:dyDescent="0.35">
      <c r="A8" s="13" t="s">
        <v>52</v>
      </c>
      <c r="B8" s="13" t="s">
        <v>8</v>
      </c>
      <c r="C8" s="24">
        <v>2</v>
      </c>
      <c r="D8" s="15" t="s">
        <v>92</v>
      </c>
      <c r="E8" s="16"/>
      <c r="F8" s="16"/>
      <c r="G8" s="14"/>
      <c r="H8" s="15"/>
      <c r="I8" s="13" t="s">
        <v>136</v>
      </c>
      <c r="J8" s="17">
        <v>3</v>
      </c>
      <c r="K8" s="15" t="s">
        <v>92</v>
      </c>
      <c r="L8" s="14"/>
      <c r="M8" s="15"/>
      <c r="N8" s="14"/>
      <c r="O8" s="16"/>
      <c r="P8" s="13" t="s">
        <v>53</v>
      </c>
      <c r="Q8" s="13"/>
      <c r="R8" s="18"/>
      <c r="S8" s="13"/>
    </row>
    <row r="9" spans="1:19" x14ac:dyDescent="0.35">
      <c r="A9" s="13" t="s">
        <v>186</v>
      </c>
      <c r="B9" s="13" t="s">
        <v>142</v>
      </c>
      <c r="C9" s="24" t="str">
        <f>"1:1"</f>
        <v>1:1</v>
      </c>
      <c r="D9" s="15" t="s">
        <v>173</v>
      </c>
      <c r="F9" s="16" t="s">
        <v>172</v>
      </c>
      <c r="J9" s="17" t="str">
        <f>"1:1"</f>
        <v>1:1</v>
      </c>
      <c r="K9" s="15" t="s">
        <v>172</v>
      </c>
      <c r="M9" s="15" t="s">
        <v>173</v>
      </c>
    </row>
    <row r="10" spans="1:19" x14ac:dyDescent="0.35">
      <c r="A10" s="13" t="s">
        <v>141</v>
      </c>
      <c r="B10" s="13" t="s">
        <v>143</v>
      </c>
      <c r="C10" s="24" t="str">
        <f>"1:1"</f>
        <v>1:1</v>
      </c>
      <c r="D10" s="15" t="s">
        <v>161</v>
      </c>
      <c r="F10" s="16" t="s">
        <v>144</v>
      </c>
      <c r="H10" s="15" t="s">
        <v>98</v>
      </c>
    </row>
    <row r="11" spans="1:19" x14ac:dyDescent="0.35">
      <c r="A11" s="13" t="s">
        <v>145</v>
      </c>
      <c r="B11" s="13" t="s">
        <v>143</v>
      </c>
      <c r="C11" s="24" t="str">
        <f>"1:X"</f>
        <v>1:X</v>
      </c>
      <c r="D11" s="15" t="s">
        <v>144</v>
      </c>
      <c r="F11" s="15" t="s">
        <v>146</v>
      </c>
      <c r="G11" s="14" t="s">
        <v>66</v>
      </c>
      <c r="H11" s="15" t="s">
        <v>172</v>
      </c>
      <c r="P11" s="13" t="s">
        <v>149</v>
      </c>
    </row>
    <row r="12" spans="1:19" x14ac:dyDescent="0.35">
      <c r="A12" s="13" t="s">
        <v>148</v>
      </c>
      <c r="B12" s="13" t="s">
        <v>143</v>
      </c>
      <c r="C12" s="29" t="str">
        <f>"8:1"</f>
        <v>8:1</v>
      </c>
      <c r="D12" s="15" t="s">
        <v>146</v>
      </c>
      <c r="F12" s="16" t="s">
        <v>153</v>
      </c>
      <c r="H12" s="15" t="s">
        <v>172</v>
      </c>
      <c r="J12" s="14"/>
      <c r="P12" s="13" t="s">
        <v>160</v>
      </c>
    </row>
    <row r="13" spans="1:19" x14ac:dyDescent="0.35">
      <c r="A13" s="13" t="s">
        <v>159</v>
      </c>
      <c r="B13" s="13" t="s">
        <v>178</v>
      </c>
      <c r="C13" s="29" t="str">
        <f>"3:1"</f>
        <v>3:1</v>
      </c>
      <c r="D13" s="15" t="s">
        <v>146</v>
      </c>
      <c r="F13" s="16" t="s">
        <v>153</v>
      </c>
      <c r="G13" s="14">
        <v>2</v>
      </c>
      <c r="H13" s="15" t="s">
        <v>172</v>
      </c>
      <c r="N13" s="14">
        <v>1</v>
      </c>
      <c r="O13" s="16" t="s">
        <v>173</v>
      </c>
      <c r="P13" s="13" t="s">
        <v>163</v>
      </c>
    </row>
    <row r="14" spans="1:19" x14ac:dyDescent="0.35">
      <c r="A14" s="13" t="s">
        <v>81</v>
      </c>
      <c r="B14" s="13" t="s">
        <v>83</v>
      </c>
      <c r="C14" s="25" t="s">
        <v>110</v>
      </c>
      <c r="D14" s="15" t="s">
        <v>94</v>
      </c>
      <c r="E14" s="16" t="s">
        <v>116</v>
      </c>
      <c r="F14" s="16" t="s">
        <v>97</v>
      </c>
      <c r="J14" s="20" t="s">
        <v>111</v>
      </c>
      <c r="K14" s="15" t="s">
        <v>94</v>
      </c>
      <c r="L14" s="14" t="s">
        <v>113</v>
      </c>
      <c r="M14" s="15" t="s">
        <v>103</v>
      </c>
    </row>
    <row r="15" spans="1:19" x14ac:dyDescent="0.35">
      <c r="A15" s="13" t="s">
        <v>80</v>
      </c>
      <c r="B15" s="13" t="s">
        <v>82</v>
      </c>
      <c r="C15" s="25" t="s">
        <v>86</v>
      </c>
      <c r="D15" s="15" t="s">
        <v>94</v>
      </c>
      <c r="E15" s="16" t="s">
        <v>113</v>
      </c>
      <c r="F15" s="16" t="s">
        <v>97</v>
      </c>
      <c r="G15" s="14">
        <v>2</v>
      </c>
      <c r="H15" s="15" t="s">
        <v>101</v>
      </c>
      <c r="J15" s="20" t="s">
        <v>112</v>
      </c>
      <c r="K15" s="15" t="s">
        <v>94</v>
      </c>
      <c r="L15" s="14" t="s">
        <v>113</v>
      </c>
      <c r="M15" s="15" t="s">
        <v>97</v>
      </c>
    </row>
    <row r="16" spans="1:19" x14ac:dyDescent="0.35">
      <c r="A16" s="13" t="s">
        <v>62</v>
      </c>
      <c r="B16" s="13" t="s">
        <v>63</v>
      </c>
      <c r="C16" s="25" t="s">
        <v>88</v>
      </c>
      <c r="D16" s="15" t="s">
        <v>92</v>
      </c>
      <c r="F16" s="16" t="s">
        <v>98</v>
      </c>
      <c r="J16" s="21" t="s">
        <v>84</v>
      </c>
      <c r="K16" s="15" t="s">
        <v>92</v>
      </c>
      <c r="M16" s="15" t="s">
        <v>172</v>
      </c>
    </row>
    <row r="17" spans="1:16" x14ac:dyDescent="0.35">
      <c r="A17" s="13" t="s">
        <v>48</v>
      </c>
      <c r="B17" s="13" t="s">
        <v>49</v>
      </c>
      <c r="C17" s="24">
        <v>5</v>
      </c>
      <c r="D17" s="15" t="s">
        <v>92</v>
      </c>
      <c r="F17" s="27"/>
      <c r="I17" s="13" t="s">
        <v>68</v>
      </c>
    </row>
    <row r="18" spans="1:16" x14ac:dyDescent="0.35">
      <c r="A18" s="13" t="s">
        <v>50</v>
      </c>
      <c r="B18" s="13" t="s">
        <v>49</v>
      </c>
      <c r="C18" s="24">
        <v>2</v>
      </c>
      <c r="D18" s="15" t="s">
        <v>92</v>
      </c>
      <c r="I18" s="13" t="s">
        <v>51</v>
      </c>
    </row>
    <row r="19" spans="1:16" x14ac:dyDescent="0.35">
      <c r="A19" s="13" t="s">
        <v>147</v>
      </c>
      <c r="B19" s="13" t="s">
        <v>49</v>
      </c>
      <c r="C19" s="29" t="str">
        <f>"5:6"</f>
        <v>5:6</v>
      </c>
      <c r="D19" s="15" t="s">
        <v>144</v>
      </c>
      <c r="F19" s="16" t="s">
        <v>146</v>
      </c>
      <c r="J19" s="17" t="str">
        <f>"3:4"</f>
        <v>3:4</v>
      </c>
      <c r="K19" s="15" t="s">
        <v>146</v>
      </c>
      <c r="M19" s="15" t="s">
        <v>146</v>
      </c>
    </row>
    <row r="20" spans="1:16" x14ac:dyDescent="0.35">
      <c r="A20" s="13" t="s">
        <v>184</v>
      </c>
      <c r="B20" s="13" t="s">
        <v>49</v>
      </c>
      <c r="C20" s="24">
        <v>2</v>
      </c>
      <c r="D20" s="15" t="s">
        <v>92</v>
      </c>
      <c r="H20" s="15" t="s">
        <v>173</v>
      </c>
      <c r="I20" s="13" t="s">
        <v>185</v>
      </c>
    </row>
    <row r="21" spans="1:16" x14ac:dyDescent="0.35">
      <c r="A21" s="13" t="s">
        <v>34</v>
      </c>
      <c r="B21" s="13" t="s">
        <v>119</v>
      </c>
      <c r="C21" s="24">
        <v>1</v>
      </c>
      <c r="D21" s="15" t="s">
        <v>92</v>
      </c>
      <c r="G21" s="14" t="s">
        <v>66</v>
      </c>
      <c r="H21" s="15" t="s">
        <v>95</v>
      </c>
      <c r="I21" s="13" t="s">
        <v>69</v>
      </c>
    </row>
    <row r="22" spans="1:16" x14ac:dyDescent="0.35">
      <c r="A22" s="13" t="s">
        <v>35</v>
      </c>
      <c r="B22" s="13" t="s">
        <v>119</v>
      </c>
      <c r="C22" s="24">
        <v>2</v>
      </c>
      <c r="D22" s="15" t="s">
        <v>92</v>
      </c>
      <c r="I22" s="13" t="s">
        <v>118</v>
      </c>
      <c r="M22" s="15" t="s">
        <v>101</v>
      </c>
    </row>
    <row r="23" spans="1:16" x14ac:dyDescent="0.35">
      <c r="A23" s="13" t="s">
        <v>36</v>
      </c>
      <c r="B23" s="13" t="s">
        <v>119</v>
      </c>
      <c r="C23" s="24">
        <v>3</v>
      </c>
      <c r="D23" s="15" t="s">
        <v>92</v>
      </c>
      <c r="F23" s="15"/>
      <c r="I23" s="13" t="s">
        <v>157</v>
      </c>
      <c r="M23" s="15" t="s">
        <v>95</v>
      </c>
    </row>
    <row r="24" spans="1:16" x14ac:dyDescent="0.35">
      <c r="A24" s="13" t="s">
        <v>123</v>
      </c>
      <c r="B24" s="13" t="s">
        <v>126</v>
      </c>
      <c r="C24" s="25"/>
      <c r="E24" s="16" t="s">
        <v>120</v>
      </c>
      <c r="F24" s="16" t="s">
        <v>97</v>
      </c>
      <c r="J24" s="20"/>
    </row>
    <row r="25" spans="1:16" x14ac:dyDescent="0.35">
      <c r="A25" s="13" t="s">
        <v>124</v>
      </c>
      <c r="B25" s="13" t="s">
        <v>126</v>
      </c>
      <c r="C25" s="25"/>
      <c r="E25" s="16" t="s">
        <v>125</v>
      </c>
      <c r="F25" s="16" t="s">
        <v>97</v>
      </c>
      <c r="H25" s="27"/>
      <c r="J25" s="20"/>
      <c r="L25" s="14" t="s">
        <v>120</v>
      </c>
      <c r="M25" s="15" t="s">
        <v>103</v>
      </c>
    </row>
    <row r="26" spans="1:16" x14ac:dyDescent="0.35">
      <c r="A26" s="13" t="s">
        <v>12</v>
      </c>
      <c r="B26" s="13" t="s">
        <v>10</v>
      </c>
      <c r="C26" s="25" t="s">
        <v>84</v>
      </c>
      <c r="D26" s="15" t="s">
        <v>92</v>
      </c>
      <c r="E26" s="16" t="s">
        <v>113</v>
      </c>
      <c r="F26" s="16" t="s">
        <v>96</v>
      </c>
      <c r="H26" s="27"/>
    </row>
    <row r="27" spans="1:16" x14ac:dyDescent="0.35">
      <c r="A27" s="13" t="s">
        <v>91</v>
      </c>
      <c r="B27" s="13" t="s">
        <v>10</v>
      </c>
      <c r="C27" s="25" t="s">
        <v>93</v>
      </c>
      <c r="D27" s="15" t="s">
        <v>94</v>
      </c>
      <c r="F27" s="27" t="s">
        <v>92</v>
      </c>
      <c r="J27" s="21" t="s">
        <v>191</v>
      </c>
      <c r="K27" s="15" t="s">
        <v>96</v>
      </c>
      <c r="M27" s="15" t="s">
        <v>92</v>
      </c>
    </row>
    <row r="28" spans="1:16" x14ac:dyDescent="0.35">
      <c r="A28" s="13" t="s">
        <v>40</v>
      </c>
      <c r="B28" s="13" t="s">
        <v>39</v>
      </c>
      <c r="C28" s="25" t="s">
        <v>85</v>
      </c>
      <c r="D28" s="15" t="s">
        <v>92</v>
      </c>
      <c r="F28" s="27" t="s">
        <v>102</v>
      </c>
      <c r="J28" s="21" t="s">
        <v>84</v>
      </c>
      <c r="K28" s="15" t="s">
        <v>92</v>
      </c>
      <c r="M28" s="15" t="s">
        <v>100</v>
      </c>
    </row>
    <row r="29" spans="1:16" x14ac:dyDescent="0.35">
      <c r="A29" s="13" t="s">
        <v>58</v>
      </c>
      <c r="B29" s="13" t="s">
        <v>39</v>
      </c>
      <c r="C29" s="24">
        <v>1</v>
      </c>
      <c r="D29" s="15" t="s">
        <v>92</v>
      </c>
      <c r="F29" s="27"/>
      <c r="G29" s="14" t="s">
        <v>67</v>
      </c>
      <c r="H29" s="15" t="s">
        <v>100</v>
      </c>
      <c r="I29" s="13" t="s">
        <v>57</v>
      </c>
      <c r="J29" s="17">
        <v>2</v>
      </c>
      <c r="K29" s="15" t="s">
        <v>92</v>
      </c>
      <c r="P29" s="13" t="s">
        <v>61</v>
      </c>
    </row>
    <row r="30" spans="1:16" x14ac:dyDescent="0.35">
      <c r="A30" s="13" t="s">
        <v>37</v>
      </c>
      <c r="B30" s="13" t="s">
        <v>158</v>
      </c>
      <c r="C30" s="24">
        <v>1</v>
      </c>
      <c r="D30" s="15" t="s">
        <v>92</v>
      </c>
      <c r="I30" s="13" t="s">
        <v>38</v>
      </c>
      <c r="M30" s="15" t="s">
        <v>102</v>
      </c>
      <c r="N30" s="14">
        <v>1</v>
      </c>
      <c r="O30" s="16" t="s">
        <v>100</v>
      </c>
    </row>
    <row r="31" spans="1:16" x14ac:dyDescent="0.35">
      <c r="A31" s="13" t="s">
        <v>41</v>
      </c>
      <c r="B31" s="13" t="s">
        <v>158</v>
      </c>
      <c r="C31" s="25" t="s">
        <v>87</v>
      </c>
      <c r="D31" s="15" t="s">
        <v>92</v>
      </c>
      <c r="F31" s="16" t="s">
        <v>100</v>
      </c>
      <c r="J31" s="17">
        <v>1</v>
      </c>
      <c r="K31" s="15" t="s">
        <v>92</v>
      </c>
      <c r="P31" s="13" t="s">
        <v>192</v>
      </c>
    </row>
    <row r="32" spans="1:16" x14ac:dyDescent="0.35">
      <c r="A32" s="13" t="s">
        <v>155</v>
      </c>
      <c r="B32" s="13" t="s">
        <v>177</v>
      </c>
      <c r="C32" s="24" t="str">
        <f>"3:1"</f>
        <v>3:1</v>
      </c>
      <c r="D32" s="15" t="s">
        <v>92</v>
      </c>
      <c r="F32" s="16" t="s">
        <v>176</v>
      </c>
      <c r="G32" s="14">
        <v>2</v>
      </c>
      <c r="H32" s="15" t="s">
        <v>100</v>
      </c>
      <c r="N32" s="14">
        <v>1</v>
      </c>
      <c r="O32" s="16" t="s">
        <v>101</v>
      </c>
      <c r="P32" s="13" t="s">
        <v>163</v>
      </c>
    </row>
    <row r="33" spans="1:19" x14ac:dyDescent="0.35">
      <c r="A33" s="13" t="s">
        <v>73</v>
      </c>
      <c r="B33" s="13" t="s">
        <v>74</v>
      </c>
      <c r="C33" s="19" t="str">
        <f>"1:2"</f>
        <v>1:2</v>
      </c>
      <c r="D33" s="15" t="s">
        <v>95</v>
      </c>
      <c r="E33" s="16" t="s">
        <v>120</v>
      </c>
      <c r="F33" s="16" t="s">
        <v>94</v>
      </c>
      <c r="J33" s="21" t="s">
        <v>111</v>
      </c>
      <c r="K33" s="15" t="s">
        <v>92</v>
      </c>
      <c r="L33" s="14" t="s">
        <v>115</v>
      </c>
      <c r="M33" s="15" t="s">
        <v>94</v>
      </c>
    </row>
    <row r="34" spans="1:19" x14ac:dyDescent="0.35">
      <c r="A34" s="13" t="s">
        <v>190</v>
      </c>
      <c r="B34" s="13" t="s">
        <v>74</v>
      </c>
      <c r="C34" s="25" t="s">
        <v>89</v>
      </c>
      <c r="D34" s="15" t="s">
        <v>92</v>
      </c>
      <c r="F34" s="27" t="s">
        <v>94</v>
      </c>
    </row>
    <row r="35" spans="1:19" x14ac:dyDescent="0.35">
      <c r="A35" s="13" t="s">
        <v>77</v>
      </c>
      <c r="B35" s="13" t="s">
        <v>74</v>
      </c>
      <c r="C35" s="25" t="s">
        <v>84</v>
      </c>
      <c r="D35" s="15" t="s">
        <v>92</v>
      </c>
      <c r="F35" s="27" t="s">
        <v>94</v>
      </c>
      <c r="G35" s="14">
        <v>1</v>
      </c>
      <c r="H35" s="15" t="s">
        <v>101</v>
      </c>
      <c r="J35" s="20" t="s">
        <v>90</v>
      </c>
      <c r="K35" s="15" t="s">
        <v>95</v>
      </c>
      <c r="M35" s="15" t="s">
        <v>101</v>
      </c>
    </row>
    <row r="36" spans="1:19" x14ac:dyDescent="0.35">
      <c r="A36" s="13" t="s">
        <v>189</v>
      </c>
      <c r="B36" s="13" t="s">
        <v>74</v>
      </c>
      <c r="C36" s="24" t="str">
        <f>"6:3"</f>
        <v>6:3</v>
      </c>
      <c r="D36" s="15" t="s">
        <v>92</v>
      </c>
      <c r="F36" s="16" t="s">
        <v>94</v>
      </c>
      <c r="G36" s="14">
        <v>2</v>
      </c>
      <c r="H36" s="15" t="s">
        <v>95</v>
      </c>
    </row>
    <row r="37" spans="1:19" x14ac:dyDescent="0.35">
      <c r="A37" s="13" t="s">
        <v>17</v>
      </c>
      <c r="B37" s="13" t="s">
        <v>18</v>
      </c>
      <c r="C37" s="25" t="s">
        <v>86</v>
      </c>
      <c r="D37" s="15" t="s">
        <v>92</v>
      </c>
      <c r="F37" s="27" t="s">
        <v>99</v>
      </c>
      <c r="J37" s="21" t="s">
        <v>112</v>
      </c>
      <c r="K37" s="15" t="s">
        <v>92</v>
      </c>
      <c r="M37" s="15" t="s">
        <v>99</v>
      </c>
    </row>
    <row r="38" spans="1:19" x14ac:dyDescent="0.35">
      <c r="A38" s="13" t="s">
        <v>19</v>
      </c>
      <c r="B38" s="13" t="s">
        <v>18</v>
      </c>
      <c r="C38" s="25" t="s">
        <v>86</v>
      </c>
      <c r="D38" s="15" t="s">
        <v>92</v>
      </c>
      <c r="F38" s="16" t="s">
        <v>95</v>
      </c>
      <c r="J38" s="21" t="s">
        <v>86</v>
      </c>
      <c r="K38" s="15" t="s">
        <v>92</v>
      </c>
      <c r="M38" s="15" t="s">
        <v>101</v>
      </c>
    </row>
    <row r="39" spans="1:19" x14ac:dyDescent="0.35">
      <c r="A39" s="13" t="s">
        <v>162</v>
      </c>
      <c r="B39" s="13" t="s">
        <v>156</v>
      </c>
      <c r="C39" s="24">
        <v>3</v>
      </c>
      <c r="D39" s="15" t="s">
        <v>146</v>
      </c>
      <c r="F39" s="16" t="s">
        <v>176</v>
      </c>
      <c r="G39" s="14">
        <v>2</v>
      </c>
      <c r="H39" s="15" t="s">
        <v>100</v>
      </c>
      <c r="N39" s="14">
        <v>1</v>
      </c>
      <c r="O39" s="16" t="s">
        <v>173</v>
      </c>
      <c r="P39" s="13" t="s">
        <v>163</v>
      </c>
    </row>
    <row r="40" spans="1:19" x14ac:dyDescent="0.35">
      <c r="A40" s="13" t="s">
        <v>54</v>
      </c>
      <c r="B40" s="13" t="s">
        <v>165</v>
      </c>
      <c r="R40" s="18" t="s">
        <v>8</v>
      </c>
      <c r="S40" s="13" t="s">
        <v>55</v>
      </c>
    </row>
    <row r="41" spans="1:19" x14ac:dyDescent="0.35">
      <c r="A41" s="13" t="s">
        <v>164</v>
      </c>
      <c r="B41" s="13" t="s">
        <v>168</v>
      </c>
      <c r="C41" s="24">
        <v>1</v>
      </c>
      <c r="D41" s="15" t="s">
        <v>92</v>
      </c>
      <c r="I41" s="13" t="s">
        <v>167</v>
      </c>
      <c r="R41" s="18" t="s">
        <v>166</v>
      </c>
    </row>
    <row r="42" spans="1:19" x14ac:dyDescent="0.35">
      <c r="A42" s="13" t="s">
        <v>179</v>
      </c>
      <c r="B42" s="13" t="s">
        <v>168</v>
      </c>
      <c r="F42" s="15"/>
      <c r="R42" s="18" t="s">
        <v>126</v>
      </c>
      <c r="S42" s="13" t="s">
        <v>195</v>
      </c>
    </row>
    <row r="43" spans="1:19" x14ac:dyDescent="0.35">
      <c r="A43" s="13" t="s">
        <v>24</v>
      </c>
      <c r="B43" s="13" t="s">
        <v>25</v>
      </c>
      <c r="C43" s="24">
        <v>1</v>
      </c>
      <c r="D43" s="15" t="s">
        <v>92</v>
      </c>
      <c r="F43" s="15"/>
      <c r="I43" s="13" t="s">
        <v>154</v>
      </c>
      <c r="R43" s="18" t="s">
        <v>26</v>
      </c>
    </row>
    <row r="44" spans="1:19" x14ac:dyDescent="0.35">
      <c r="A44" s="13" t="s">
        <v>43</v>
      </c>
      <c r="B44" s="13" t="s">
        <v>64</v>
      </c>
      <c r="G44" s="14">
        <v>1</v>
      </c>
      <c r="H44" s="15" t="s">
        <v>100</v>
      </c>
      <c r="R44" s="18" t="s">
        <v>45</v>
      </c>
      <c r="S44" s="28" t="s">
        <v>187</v>
      </c>
    </row>
    <row r="45" spans="1:19" x14ac:dyDescent="0.35">
      <c r="A45" s="13" t="s">
        <v>42</v>
      </c>
      <c r="B45" s="13" t="s">
        <v>64</v>
      </c>
      <c r="G45" s="14">
        <v>2</v>
      </c>
      <c r="H45" s="15" t="s">
        <v>100</v>
      </c>
      <c r="R45" s="18" t="s">
        <v>45</v>
      </c>
      <c r="S45" s="13" t="s">
        <v>65</v>
      </c>
    </row>
    <row r="46" spans="1:19" x14ac:dyDescent="0.35">
      <c r="A46" s="13" t="s">
        <v>70</v>
      </c>
      <c r="B46" s="13" t="s">
        <v>71</v>
      </c>
      <c r="H46" s="15" t="s">
        <v>100</v>
      </c>
      <c r="O46" s="16" t="s">
        <v>101</v>
      </c>
      <c r="R46" s="18" t="s">
        <v>72</v>
      </c>
      <c r="S46" s="13" t="s">
        <v>180</v>
      </c>
    </row>
    <row r="47" spans="1:19" x14ac:dyDescent="0.35">
      <c r="A47" s="13" t="s">
        <v>174</v>
      </c>
      <c r="B47" s="13" t="s">
        <v>75</v>
      </c>
      <c r="F47" s="15"/>
      <c r="H47" s="15" t="s">
        <v>95</v>
      </c>
      <c r="R47" s="18" t="s">
        <v>76</v>
      </c>
      <c r="S47" s="13" t="s">
        <v>175</v>
      </c>
    </row>
    <row r="48" spans="1:19" x14ac:dyDescent="0.35">
      <c r="A48" s="13" t="s">
        <v>121</v>
      </c>
      <c r="B48" s="13" t="s">
        <v>122</v>
      </c>
      <c r="R48" s="18" t="s">
        <v>76</v>
      </c>
      <c r="S48" s="13" t="s">
        <v>181</v>
      </c>
    </row>
    <row r="49" spans="1:19" x14ac:dyDescent="0.35">
      <c r="A49" s="13" t="s">
        <v>182</v>
      </c>
      <c r="B49" s="13" t="s">
        <v>122</v>
      </c>
      <c r="G49" s="14">
        <v>1</v>
      </c>
      <c r="H49" s="15" t="s">
        <v>101</v>
      </c>
      <c r="S49" s="13" t="s">
        <v>183</v>
      </c>
    </row>
    <row r="50" spans="1:19" x14ac:dyDescent="0.35">
      <c r="A50" s="13" t="s">
        <v>20</v>
      </c>
      <c r="B50" s="13" t="s">
        <v>21</v>
      </c>
      <c r="H50" s="15" t="s">
        <v>101</v>
      </c>
      <c r="R50" s="18" t="s">
        <v>22</v>
      </c>
      <c r="S50" s="13" t="s">
        <v>23</v>
      </c>
    </row>
    <row r="51" spans="1:19" x14ac:dyDescent="0.35">
      <c r="A51" s="13" t="s">
        <v>28</v>
      </c>
      <c r="B51" s="13" t="s">
        <v>21</v>
      </c>
      <c r="R51" s="18" t="s">
        <v>22</v>
      </c>
      <c r="S51" s="13" t="s">
        <v>29</v>
      </c>
    </row>
    <row r="52" spans="1:19" x14ac:dyDescent="0.35">
      <c r="A52" s="13" t="s">
        <v>30</v>
      </c>
      <c r="B52" s="13" t="s">
        <v>21</v>
      </c>
      <c r="R52" s="18" t="s">
        <v>22</v>
      </c>
      <c r="S52" s="13" t="s">
        <v>31</v>
      </c>
    </row>
    <row r="53" spans="1:19" x14ac:dyDescent="0.35">
      <c r="A53" s="13" t="s">
        <v>32</v>
      </c>
      <c r="B53" s="13" t="s">
        <v>21</v>
      </c>
      <c r="R53" s="18" t="s">
        <v>22</v>
      </c>
      <c r="S53" s="13" t="s">
        <v>33</v>
      </c>
    </row>
    <row r="54" spans="1:19" x14ac:dyDescent="0.35">
      <c r="A54" s="13" t="s">
        <v>44</v>
      </c>
      <c r="B54" s="13" t="s">
        <v>46</v>
      </c>
      <c r="E54" s="16" t="s">
        <v>113</v>
      </c>
      <c r="F54" s="16" t="s">
        <v>97</v>
      </c>
      <c r="G54" s="14">
        <v>2</v>
      </c>
      <c r="H54" s="15" t="s">
        <v>102</v>
      </c>
      <c r="L54" s="14" t="s">
        <v>114</v>
      </c>
      <c r="M54" s="15" t="s">
        <v>103</v>
      </c>
      <c r="N54" s="14">
        <v>1</v>
      </c>
      <c r="O54" s="16" t="s">
        <v>100</v>
      </c>
    </row>
    <row r="55" spans="1:19" x14ac:dyDescent="0.35">
      <c r="A55" s="26" t="s">
        <v>128</v>
      </c>
      <c r="B55" s="26" t="s">
        <v>127</v>
      </c>
      <c r="E55" s="27"/>
      <c r="F55" s="27" t="s">
        <v>92</v>
      </c>
      <c r="O55" s="27"/>
      <c r="P55" s="26" t="s">
        <v>131</v>
      </c>
      <c r="Q55" s="26"/>
      <c r="S55" s="26"/>
    </row>
    <row r="56" spans="1:19" x14ac:dyDescent="0.35">
      <c r="A56" s="26" t="s">
        <v>133</v>
      </c>
      <c r="B56" s="26" t="s">
        <v>127</v>
      </c>
      <c r="E56" s="27"/>
      <c r="F56" s="27" t="s">
        <v>92</v>
      </c>
      <c r="O56" s="27"/>
      <c r="P56" s="26" t="s">
        <v>130</v>
      </c>
      <c r="Q56" s="26"/>
      <c r="S56" s="26"/>
    </row>
    <row r="57" spans="1:19" x14ac:dyDescent="0.35">
      <c r="A57" s="26" t="s">
        <v>129</v>
      </c>
      <c r="B57" s="26" t="s">
        <v>127</v>
      </c>
      <c r="E57" s="27"/>
      <c r="F57" s="27" t="s">
        <v>92</v>
      </c>
      <c r="O57" s="27"/>
      <c r="P57" s="26" t="s">
        <v>132</v>
      </c>
      <c r="Q57" s="26"/>
      <c r="S57" s="26"/>
    </row>
    <row r="58" spans="1:19" x14ac:dyDescent="0.35">
      <c r="A58" s="26" t="s">
        <v>135</v>
      </c>
      <c r="B58" s="26" t="s">
        <v>127</v>
      </c>
      <c r="E58" s="27"/>
      <c r="F58" s="27" t="s">
        <v>92</v>
      </c>
      <c r="O58" s="27"/>
      <c r="P58" s="26" t="s">
        <v>134</v>
      </c>
      <c r="Q58" s="26"/>
      <c r="S58" s="26"/>
    </row>
    <row r="59" spans="1:19" x14ac:dyDescent="0.35">
      <c r="A59" s="26" t="s">
        <v>137</v>
      </c>
      <c r="B59" s="26" t="s">
        <v>127</v>
      </c>
      <c r="E59" s="27"/>
      <c r="F59" s="27" t="s">
        <v>92</v>
      </c>
      <c r="O59" s="27"/>
      <c r="P59" s="26" t="s">
        <v>138</v>
      </c>
      <c r="Q59" s="26"/>
      <c r="S59" s="26"/>
    </row>
    <row r="60" spans="1:19" x14ac:dyDescent="0.35">
      <c r="A60" s="13" t="s">
        <v>150</v>
      </c>
      <c r="B60" s="13" t="s">
        <v>151</v>
      </c>
      <c r="C60" s="24">
        <v>1</v>
      </c>
      <c r="D60" s="15" t="s">
        <v>92</v>
      </c>
      <c r="G60" s="14">
        <v>1</v>
      </c>
      <c r="H60" s="15" t="s">
        <v>172</v>
      </c>
      <c r="I60" s="13" t="s">
        <v>152</v>
      </c>
    </row>
    <row r="62" spans="1:19" x14ac:dyDescent="0.35">
      <c r="A62" s="13" t="s">
        <v>206</v>
      </c>
      <c r="B62" s="13" t="s">
        <v>204</v>
      </c>
      <c r="C62" s="24">
        <v>1</v>
      </c>
      <c r="D62" s="15" t="s">
        <v>207</v>
      </c>
      <c r="G62" s="14" t="s">
        <v>66</v>
      </c>
      <c r="H62" s="15" t="s">
        <v>173</v>
      </c>
    </row>
    <row r="63" spans="1:19" x14ac:dyDescent="0.35">
      <c r="A63" s="13" t="s">
        <v>205</v>
      </c>
      <c r="B63" s="13" t="s">
        <v>202</v>
      </c>
      <c r="C63" s="24" t="str">
        <f>"2:1"</f>
        <v>2:1</v>
      </c>
      <c r="F63" s="16" t="s">
        <v>201</v>
      </c>
      <c r="P63" s="13" t="str">
        <f>"-1 Secrecy for each Military Problem discovered"</f>
        <v>-1 Secrecy for each Military Problem discovered</v>
      </c>
    </row>
    <row r="64" spans="1:19" x14ac:dyDescent="0.35">
      <c r="A64" s="13" t="s">
        <v>203</v>
      </c>
      <c r="B64" s="13" t="s">
        <v>204</v>
      </c>
      <c r="C64" s="24" t="str">
        <f>"3:1"</f>
        <v>3:1</v>
      </c>
      <c r="D64" s="15" t="s">
        <v>92</v>
      </c>
      <c r="F64" s="16" t="s">
        <v>201</v>
      </c>
      <c r="P64" s="13" t="str">
        <f>"-1 Secrecy"</f>
        <v>-1 Secrecy</v>
      </c>
    </row>
    <row r="65" spans="1:19" x14ac:dyDescent="0.35">
      <c r="A65" s="13" t="s">
        <v>200</v>
      </c>
      <c r="B65" s="13" t="s">
        <v>202</v>
      </c>
      <c r="C65" s="24" t="str">
        <f>"5:1"</f>
        <v>5:1</v>
      </c>
      <c r="D65" s="15" t="s">
        <v>92</v>
      </c>
      <c r="F65" s="16" t="s">
        <v>201</v>
      </c>
      <c r="G65" s="14" t="s">
        <v>66</v>
      </c>
      <c r="H65" s="15" t="s">
        <v>100</v>
      </c>
      <c r="N65" s="14" t="s">
        <v>66</v>
      </c>
      <c r="O65" s="16" t="s">
        <v>97</v>
      </c>
    </row>
    <row r="66" spans="1:19" x14ac:dyDescent="0.35">
      <c r="A66" s="13" t="s">
        <v>199</v>
      </c>
      <c r="B66" s="13" t="s">
        <v>197</v>
      </c>
      <c r="R66" s="18" t="s">
        <v>78</v>
      </c>
      <c r="S66" s="13" t="s">
        <v>198</v>
      </c>
    </row>
    <row r="67" spans="1:19" x14ac:dyDescent="0.35">
      <c r="A67" s="13" t="s">
        <v>79</v>
      </c>
      <c r="B67" s="13" t="s">
        <v>78</v>
      </c>
      <c r="F67" s="27"/>
      <c r="Q67" s="13" t="s">
        <v>196</v>
      </c>
    </row>
  </sheetData>
  <autoFilter ref="A1:S47" xr:uid="{00000000-0009-0000-0000-000000000000}">
    <sortState xmlns:xlrd2="http://schemas.microsoft.com/office/spreadsheetml/2017/richdata2" ref="A2:S47">
      <sortCondition ref="B2:B47"/>
    </sortState>
  </autoFilter>
  <sortState xmlns:xlrd2="http://schemas.microsoft.com/office/spreadsheetml/2017/richdata2" ref="A2:S67">
    <sortCondition ref="B2:B6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73EE-1A4C-405F-9BF7-E4C289D8425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7FF7-0DE0-44D2-85A7-E9A6F703CC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9EB8-E5D8-4F77-AB24-42EE022CE8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Opportunity</vt:lpstr>
      <vt:lpstr>Alien</vt:lpstr>
      <vt:lpstr>Panic</vt:lpstr>
      <vt:lpstr>Secrecy</vt:lpstr>
      <vt:lpstr>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2020-09-28T04:47:24Z</dcterms:modified>
</cp:coreProperties>
</file>