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Deck" sheetId="1" r:id="rId1"/>
    <sheet name="VPs" sheetId="2" r:id="rId2"/>
    <sheet name="Economy" sheetId="3" r:id="rId3"/>
  </sheets>
  <definedNames>
    <definedName name="GoldVP">VPs!$B$5</definedName>
    <definedName name="SteelVP">VPs!$B$3</definedName>
    <definedName name="StoneVP">VPs!$B$4</definedName>
    <definedName name="WoodValue">VPs!$B$2</definedName>
    <definedName name="WoodVP">VPs!$B$2</definedName>
  </definedNames>
  <calcPr calcId="145621"/>
</workbook>
</file>

<file path=xl/calcChain.xml><?xml version="1.0" encoding="utf-8"?>
<calcChain xmlns="http://schemas.openxmlformats.org/spreadsheetml/2006/main">
  <c r="G22" i="1" l="1"/>
  <c r="G21" i="1"/>
  <c r="G20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3" i="1"/>
  <c r="G24" i="1"/>
  <c r="G25" i="1"/>
  <c r="G26" i="1"/>
  <c r="G27" i="1"/>
  <c r="G28" i="1"/>
  <c r="G29" i="1"/>
  <c r="G30" i="1"/>
  <c r="G6" i="1"/>
  <c r="C3" i="3"/>
  <c r="C4" i="3"/>
  <c r="C5" i="3"/>
  <c r="C2" i="3"/>
  <c r="B3" i="3"/>
  <c r="B4" i="3"/>
  <c r="B5" i="3"/>
  <c r="B2" i="3"/>
</calcChain>
</file>

<file path=xl/sharedStrings.xml><?xml version="1.0" encoding="utf-8"?>
<sst xmlns="http://schemas.openxmlformats.org/spreadsheetml/2006/main" count="107" uniqueCount="92">
  <si>
    <t>Mining Pick</t>
  </si>
  <si>
    <t>Wood</t>
  </si>
  <si>
    <t>Steel</t>
  </si>
  <si>
    <t>Stone</t>
  </si>
  <si>
    <t>Gold</t>
  </si>
  <si>
    <t>GameIcon</t>
  </si>
  <si>
    <t>stone-block</t>
  </si>
  <si>
    <t>gold-bar</t>
  </si>
  <si>
    <t>nails</t>
  </si>
  <si>
    <t>mining</t>
  </si>
  <si>
    <t>Name</t>
  </si>
  <si>
    <t>Qty</t>
  </si>
  <si>
    <t>VP</t>
  </si>
  <si>
    <t>Snark</t>
  </si>
  <si>
    <t>Build it strong, build it right.</t>
  </si>
  <si>
    <t>planks</t>
  </si>
  <si>
    <t>Building must start somewhere.</t>
  </si>
  <si>
    <t>The power of purchase.</t>
  </si>
  <si>
    <t>We'll strike gold one of these days!</t>
  </si>
  <si>
    <t>Description</t>
  </si>
  <si>
    <t>Wood Axe</t>
  </si>
  <si>
    <t>wood-axe</t>
  </si>
  <si>
    <t>And my axe.</t>
  </si>
  <si>
    <t>scales</t>
  </si>
  <si>
    <t>Two free Gold may be used in a Make</t>
  </si>
  <si>
    <t>Three free Wood may be used in a Make</t>
  </si>
  <si>
    <t>Two free Stone may be used in a Make</t>
  </si>
  <si>
    <t>Shiny things! I like shiny things.</t>
  </si>
  <si>
    <t>Smelter</t>
  </si>
  <si>
    <t>How does smelting actually CREATE things?</t>
  </si>
  <si>
    <t>Wheelbarrow</t>
  </si>
  <si>
    <t>wheelbarrow</t>
  </si>
  <si>
    <t>You may keep 2 Resources until the next turn (these do not count against your limit of 5)</t>
  </si>
  <si>
    <t>spade</t>
  </si>
  <si>
    <t>Most people just call this a shovel.</t>
  </si>
  <si>
    <t>Spade</t>
  </si>
  <si>
    <t>Magnet</t>
  </si>
  <si>
    <t>magnet</t>
  </si>
  <si>
    <t>Robot Golem</t>
  </si>
  <si>
    <t>Chalice</t>
  </si>
  <si>
    <t>jeweled-chalice</t>
  </si>
  <si>
    <t>robot-golem</t>
  </si>
  <si>
    <t>Take 2 Steel from the Trash, if available.</t>
  </si>
  <si>
    <t>Medieval Turret</t>
  </si>
  <si>
    <t>Steel may be used for any Resource</t>
  </si>
  <si>
    <t>stone-tower</t>
  </si>
  <si>
    <t>Galleon</t>
  </si>
  <si>
    <t>galleon</t>
  </si>
  <si>
    <t>Wood may be used for any Resource.</t>
  </si>
  <si>
    <t>Three free Steel may be used in a Make</t>
  </si>
  <si>
    <t>Draw a card from your deck, if it's Wood, draw two more cards.</t>
  </si>
  <si>
    <t>stone-spear</t>
  </si>
  <si>
    <t>Gold may be used for any Three Resources.</t>
  </si>
  <si>
    <t>Stone may be used for any Two Resources.</t>
  </si>
  <si>
    <t>Rockslide</t>
  </si>
  <si>
    <t>falling-rocks</t>
  </si>
  <si>
    <t>Take one Stone from the Trash, if available.</t>
  </si>
  <si>
    <t>Super Spade</t>
  </si>
  <si>
    <t>Draw two cards from your deck.</t>
  </si>
  <si>
    <t>Draw one two cards from your deck.</t>
  </si>
  <si>
    <t>sword-spade</t>
  </si>
  <si>
    <t>thrown-charcoal</t>
  </si>
  <si>
    <t>Spear</t>
  </si>
  <si>
    <t>Gold Merchant</t>
  </si>
  <si>
    <t>locked-chest</t>
  </si>
  <si>
    <t>Draw 1 card and take 2 Gold from the Trash (if available).</t>
  </si>
  <si>
    <t>War Chest</t>
  </si>
  <si>
    <t>Barrel</t>
  </si>
  <si>
    <t>barrel</t>
  </si>
  <si>
    <t>You may keep 3 Resources until the next turn (these do not count against your limit of 5).</t>
  </si>
  <si>
    <t>Resource</t>
  </si>
  <si>
    <t>VP Rate</t>
  </si>
  <si>
    <t>Throne</t>
  </si>
  <si>
    <t>stone-throne</t>
  </si>
  <si>
    <t>Anvil</t>
  </si>
  <si>
    <t>anvil</t>
  </si>
  <si>
    <t>Stone Tablet</t>
  </si>
  <si>
    <t>stone-tablet</t>
  </si>
  <si>
    <t>Crossbow</t>
  </si>
  <si>
    <t>crossbow</t>
  </si>
  <si>
    <t>Baseball Bat</t>
  </si>
  <si>
    <t>baseball-bat</t>
  </si>
  <si>
    <t>Total Cost</t>
  </si>
  <si>
    <t># Cards Costing</t>
  </si>
  <si>
    <t>Ladder</t>
  </si>
  <si>
    <t>hole-ladder</t>
  </si>
  <si>
    <t>Dog Statue</t>
  </si>
  <si>
    <t>hound</t>
  </si>
  <si>
    <t>Ancient Pyramid</t>
  </si>
  <si>
    <t>mayan-pyramid</t>
  </si>
  <si>
    <t>Windmill</t>
  </si>
  <si>
    <t>windmill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</si>
</sst>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32D"/>
      <color rgb="FF7025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B15" sqref="B15"/>
    </sheetView>
  </sheetViews>
  <sheetFormatPr defaultRowHeight="15" x14ac:dyDescent="0.25"/>
  <cols>
    <col min="1" max="1" width="15.28515625" bestFit="1" customWidth="1"/>
    <col min="2" max="2" width="9.140625" style="5"/>
    <col min="3" max="3" width="6.42578125" style="5" bestFit="1" customWidth="1"/>
    <col min="4" max="4" width="5.5703125" style="5" bestFit="1" customWidth="1"/>
    <col min="5" max="5" width="6.140625" style="5" bestFit="1" customWidth="1"/>
    <col min="6" max="6" width="5.28515625" style="5" bestFit="1" customWidth="1"/>
    <col min="7" max="7" width="9.140625" style="5"/>
    <col min="8" max="8" width="20.7109375" bestFit="1" customWidth="1"/>
    <col min="9" max="9" width="43.7109375" style="8" bestFit="1" customWidth="1"/>
    <col min="10" max="10" width="40" style="8" bestFit="1" customWidth="1"/>
  </cols>
  <sheetData>
    <row r="1" spans="1:10" s="1" customFormat="1" x14ac:dyDescent="0.25">
      <c r="A1" s="1" t="s">
        <v>10</v>
      </c>
      <c r="B1" s="4" t="s">
        <v>11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12</v>
      </c>
      <c r="H1" s="1" t="s">
        <v>5</v>
      </c>
      <c r="I1" s="7" t="s">
        <v>19</v>
      </c>
      <c r="J1" s="7" t="s">
        <v>13</v>
      </c>
    </row>
    <row r="2" spans="1:10" x14ac:dyDescent="0.25">
      <c r="A2" t="s">
        <v>1</v>
      </c>
      <c r="B2" s="5">
        <v>12</v>
      </c>
      <c r="C2" s="5">
        <v>1</v>
      </c>
      <c r="G2" s="5">
        <v>0</v>
      </c>
      <c r="H2" t="s">
        <v>15</v>
      </c>
      <c r="J2" s="8" t="s">
        <v>16</v>
      </c>
    </row>
    <row r="3" spans="1:10" x14ac:dyDescent="0.25">
      <c r="A3" t="s">
        <v>2</v>
      </c>
      <c r="B3" s="5">
        <v>12</v>
      </c>
      <c r="D3" s="5">
        <v>1</v>
      </c>
      <c r="G3" s="5">
        <v>0</v>
      </c>
      <c r="H3" t="s">
        <v>8</v>
      </c>
      <c r="J3" s="8" t="s">
        <v>16</v>
      </c>
    </row>
    <row r="4" spans="1:10" x14ac:dyDescent="0.25">
      <c r="A4" t="s">
        <v>3</v>
      </c>
      <c r="B4" s="5">
        <v>10</v>
      </c>
      <c r="E4" s="5">
        <v>1</v>
      </c>
      <c r="G4" s="5">
        <v>0</v>
      </c>
      <c r="H4" t="s">
        <v>6</v>
      </c>
      <c r="J4" s="8" t="s">
        <v>14</v>
      </c>
    </row>
    <row r="5" spans="1:10" x14ac:dyDescent="0.25">
      <c r="A5" t="s">
        <v>4</v>
      </c>
      <c r="B5" s="5">
        <v>6</v>
      </c>
      <c r="F5" s="5">
        <v>1</v>
      </c>
      <c r="G5" s="5">
        <v>0</v>
      </c>
      <c r="H5" t="s">
        <v>7</v>
      </c>
      <c r="J5" s="8" t="s">
        <v>17</v>
      </c>
    </row>
    <row r="6" spans="1:10" x14ac:dyDescent="0.25">
      <c r="A6" t="s">
        <v>0</v>
      </c>
      <c r="B6" s="5">
        <v>1</v>
      </c>
      <c r="C6" s="5">
        <v>1</v>
      </c>
      <c r="D6" s="5">
        <v>1</v>
      </c>
      <c r="G6" s="5">
        <f>ROUND(C6*WoodVP+D6*SteelVP+E6*StoneVP+F6*GoldVP,0)</f>
        <v>3</v>
      </c>
      <c r="H6" t="s">
        <v>9</v>
      </c>
      <c r="I6" s="8" t="s">
        <v>26</v>
      </c>
      <c r="J6" s="6" t="s">
        <v>18</v>
      </c>
    </row>
    <row r="7" spans="1:10" x14ac:dyDescent="0.25">
      <c r="A7" t="s">
        <v>20</v>
      </c>
      <c r="B7" s="5">
        <v>1</v>
      </c>
      <c r="C7" s="5">
        <v>1</v>
      </c>
      <c r="E7" s="5">
        <v>1</v>
      </c>
      <c r="G7" s="5">
        <f>ROUND(C7*WoodVP+D7*SteelVP+E7*StoneVP+F7*GoldVP,0)</f>
        <v>3</v>
      </c>
      <c r="H7" t="s">
        <v>21</v>
      </c>
      <c r="I7" s="6" t="s">
        <v>25</v>
      </c>
      <c r="J7" s="6" t="s">
        <v>22</v>
      </c>
    </row>
    <row r="8" spans="1:10" x14ac:dyDescent="0.25">
      <c r="A8" t="s">
        <v>63</v>
      </c>
      <c r="B8" s="5">
        <v>1</v>
      </c>
      <c r="F8" s="5">
        <v>1</v>
      </c>
      <c r="G8" s="5">
        <f>ROUND(C8*WoodVP+D8*SteelVP+E8*StoneVP+F8*GoldVP,0)</f>
        <v>2</v>
      </c>
      <c r="H8" t="s">
        <v>23</v>
      </c>
      <c r="I8" s="8" t="s">
        <v>24</v>
      </c>
      <c r="J8" s="8" t="s">
        <v>27</v>
      </c>
    </row>
    <row r="9" spans="1:10" x14ac:dyDescent="0.25">
      <c r="A9" t="s">
        <v>28</v>
      </c>
      <c r="B9" s="5">
        <v>1</v>
      </c>
      <c r="D9" s="5">
        <v>1</v>
      </c>
      <c r="E9" s="5">
        <v>1</v>
      </c>
      <c r="G9" s="5">
        <f>ROUND(C9*WoodVP+D9*SteelVP+E9*StoneVP+F9*GoldVP,0)</f>
        <v>3</v>
      </c>
      <c r="H9" t="s">
        <v>61</v>
      </c>
      <c r="I9" s="8" t="s">
        <v>49</v>
      </c>
      <c r="J9" s="6" t="s">
        <v>29</v>
      </c>
    </row>
    <row r="10" spans="1:10" x14ac:dyDescent="0.25">
      <c r="A10" t="s">
        <v>30</v>
      </c>
      <c r="B10" s="5">
        <v>1</v>
      </c>
      <c r="C10" s="5">
        <v>2</v>
      </c>
      <c r="G10" s="5">
        <f>ROUND(C10*WoodVP+D10*SteelVP+E10*StoneVP+F10*GoldVP,0)</f>
        <v>3</v>
      </c>
      <c r="H10" t="s">
        <v>31</v>
      </c>
      <c r="I10" s="8" t="s">
        <v>32</v>
      </c>
    </row>
    <row r="11" spans="1:10" x14ac:dyDescent="0.25">
      <c r="A11" t="s">
        <v>35</v>
      </c>
      <c r="B11" s="5">
        <v>1</v>
      </c>
      <c r="C11" s="5">
        <v>1</v>
      </c>
      <c r="D11" s="5">
        <v>1</v>
      </c>
      <c r="G11" s="5">
        <f>ROUND(C11*WoodVP+D11*SteelVP+E11*StoneVP+F11*GoldVP,0)</f>
        <v>3</v>
      </c>
      <c r="H11" t="s">
        <v>33</v>
      </c>
      <c r="I11" s="8" t="s">
        <v>59</v>
      </c>
      <c r="J11" s="8" t="s">
        <v>34</v>
      </c>
    </row>
    <row r="12" spans="1:10" x14ac:dyDescent="0.25">
      <c r="A12" t="s">
        <v>36</v>
      </c>
      <c r="B12" s="5">
        <v>1</v>
      </c>
      <c r="D12" s="5">
        <v>1</v>
      </c>
      <c r="G12" s="5">
        <f>ROUND(C12*WoodVP+D12*SteelVP+E12*StoneVP+F12*GoldVP,0)</f>
        <v>1</v>
      </c>
      <c r="H12" t="s">
        <v>37</v>
      </c>
      <c r="I12" s="8" t="s">
        <v>42</v>
      </c>
    </row>
    <row r="13" spans="1:10" x14ac:dyDescent="0.25">
      <c r="A13" t="s">
        <v>84</v>
      </c>
      <c r="B13" s="5">
        <v>1</v>
      </c>
      <c r="C13" s="5">
        <v>1</v>
      </c>
      <c r="G13" s="5">
        <f>ROUND(C13*WoodVP+D13*SteelVP+E13*StoneVP+F13*GoldVP,0)</f>
        <v>1</v>
      </c>
      <c r="H13" t="s">
        <v>85</v>
      </c>
      <c r="I13" s="8" t="s">
        <v>50</v>
      </c>
    </row>
    <row r="14" spans="1:10" x14ac:dyDescent="0.25">
      <c r="A14" t="s">
        <v>62</v>
      </c>
      <c r="B14" s="5">
        <v>1</v>
      </c>
      <c r="C14" s="5">
        <v>1</v>
      </c>
      <c r="E14" s="5">
        <v>1</v>
      </c>
      <c r="G14" s="5">
        <f>ROUND(C14*WoodVP+D14*SteelVP+E14*StoneVP+F14*GoldVP,0)</f>
        <v>3</v>
      </c>
      <c r="H14" t="s">
        <v>51</v>
      </c>
      <c r="I14" s="8" t="s">
        <v>26</v>
      </c>
    </row>
    <row r="15" spans="1:10" x14ac:dyDescent="0.25">
      <c r="A15" t="s">
        <v>54</v>
      </c>
      <c r="B15" s="5">
        <v>1</v>
      </c>
      <c r="E15" s="5">
        <v>1</v>
      </c>
      <c r="G15" s="5">
        <f>ROUND(C15*WoodVP+D15*SteelVP+E15*StoneVP+F15*GoldVP,0)</f>
        <v>2</v>
      </c>
      <c r="H15" t="s">
        <v>55</v>
      </c>
      <c r="I15" s="8" t="s">
        <v>56</v>
      </c>
    </row>
    <row r="16" spans="1:10" x14ac:dyDescent="0.25">
      <c r="A16" t="s">
        <v>72</v>
      </c>
      <c r="B16" s="5">
        <v>1</v>
      </c>
      <c r="E16" s="5">
        <v>2</v>
      </c>
      <c r="F16" s="5">
        <v>2</v>
      </c>
      <c r="G16" s="5">
        <f>ROUND(C16*WoodVP+D16*SteelVP+E16*StoneVP+F16*GoldVP,0)</f>
        <v>6</v>
      </c>
      <c r="H16" t="s">
        <v>73</v>
      </c>
    </row>
    <row r="17" spans="1:9" x14ac:dyDescent="0.25">
      <c r="A17" t="s">
        <v>76</v>
      </c>
      <c r="B17" s="5">
        <v>1</v>
      </c>
      <c r="E17" s="5">
        <v>3</v>
      </c>
      <c r="G17" s="5">
        <f>ROUND(C17*WoodVP+D17*SteelVP+E17*StoneVP+F17*GoldVP,0)</f>
        <v>5</v>
      </c>
      <c r="H17" t="s">
        <v>77</v>
      </c>
    </row>
    <row r="18" spans="1:9" x14ac:dyDescent="0.25">
      <c r="A18" t="s">
        <v>74</v>
      </c>
      <c r="B18" s="5">
        <v>1</v>
      </c>
      <c r="D18" s="5">
        <v>3</v>
      </c>
      <c r="G18" s="5">
        <f>ROUND(C18*WoodVP+D18*SteelVP+E18*StoneVP+F18*GoldVP,0)</f>
        <v>4</v>
      </c>
      <c r="H18" t="s">
        <v>75</v>
      </c>
    </row>
    <row r="19" spans="1:9" x14ac:dyDescent="0.25">
      <c r="A19" t="s">
        <v>80</v>
      </c>
      <c r="B19" s="5">
        <v>1</v>
      </c>
      <c r="C19" s="5">
        <v>3</v>
      </c>
      <c r="G19" s="5">
        <f>ROUND(C19*WoodVP+D19*SteelVP+E19*StoneVP+F19*GoldVP,0)</f>
        <v>4</v>
      </c>
      <c r="H19" t="s">
        <v>81</v>
      </c>
    </row>
    <row r="20" spans="1:9" x14ac:dyDescent="0.25">
      <c r="A20" t="s">
        <v>86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f>ROUND(C20*WoodVP+D20*SteelVP+E20*StoneVP+F20*GoldVP,0)</f>
        <v>6</v>
      </c>
      <c r="H20" t="s">
        <v>87</v>
      </c>
    </row>
    <row r="21" spans="1:9" x14ac:dyDescent="0.25">
      <c r="A21" t="s">
        <v>88</v>
      </c>
      <c r="B21" s="5">
        <v>1</v>
      </c>
      <c r="D21" s="5">
        <v>1</v>
      </c>
      <c r="E21" s="5">
        <v>2</v>
      </c>
      <c r="F21" s="5">
        <v>1</v>
      </c>
      <c r="G21" s="5">
        <f>ROUND(C21*WoodVP+D21*SteelVP+E21*StoneVP+F21*GoldVP,0)</f>
        <v>6</v>
      </c>
      <c r="H21" t="s">
        <v>89</v>
      </c>
    </row>
    <row r="22" spans="1:9" x14ac:dyDescent="0.25">
      <c r="A22" t="s">
        <v>90</v>
      </c>
      <c r="B22" s="5">
        <v>1</v>
      </c>
      <c r="C22" s="5">
        <v>2</v>
      </c>
      <c r="D22" s="5">
        <v>2</v>
      </c>
      <c r="G22" s="5">
        <f>ROUND(C22*WoodVP+D22*SteelVP+E22*StoneVP+F22*GoldVP,0)</f>
        <v>5</v>
      </c>
      <c r="H22" t="s">
        <v>91</v>
      </c>
    </row>
    <row r="23" spans="1:9" x14ac:dyDescent="0.25">
      <c r="A23" t="s">
        <v>78</v>
      </c>
      <c r="B23" s="5">
        <v>1</v>
      </c>
      <c r="C23" s="5">
        <v>2</v>
      </c>
      <c r="D23" s="5">
        <v>2</v>
      </c>
      <c r="G23" s="5">
        <f>ROUND(C23*WoodVP+D23*SteelVP+E23*StoneVP+F23*GoldVP,0)</f>
        <v>5</v>
      </c>
      <c r="H23" t="s">
        <v>79</v>
      </c>
    </row>
    <row r="24" spans="1:9" x14ac:dyDescent="0.25">
      <c r="A24" t="s">
        <v>57</v>
      </c>
      <c r="B24" s="5">
        <v>1</v>
      </c>
      <c r="D24" s="5">
        <v>2</v>
      </c>
      <c r="E24" s="5">
        <v>2</v>
      </c>
      <c r="G24" s="5">
        <f>ROUND(C24*WoodVP+D24*SteelVP+E24*StoneVP+F24*GoldVP,0)</f>
        <v>6</v>
      </c>
      <c r="H24" t="s">
        <v>60</v>
      </c>
      <c r="I24" s="8" t="s">
        <v>58</v>
      </c>
    </row>
    <row r="25" spans="1:9" x14ac:dyDescent="0.25">
      <c r="A25" t="s">
        <v>67</v>
      </c>
      <c r="B25" s="5">
        <v>1</v>
      </c>
      <c r="C25" s="5">
        <v>4</v>
      </c>
      <c r="G25" s="5">
        <f>ROUND(C25*WoodVP+D25*SteelVP+E25*StoneVP+F25*GoldVP,0)</f>
        <v>5</v>
      </c>
      <c r="H25" t="s">
        <v>68</v>
      </c>
      <c r="I25" s="8" t="s">
        <v>69</v>
      </c>
    </row>
    <row r="26" spans="1:9" x14ac:dyDescent="0.25">
      <c r="A26" t="s">
        <v>66</v>
      </c>
      <c r="B26" s="5">
        <v>1</v>
      </c>
      <c r="F26" s="5">
        <v>3</v>
      </c>
      <c r="G26" s="5">
        <f>ROUND(C26*WoodVP+D26*SteelVP+E26*StoneVP+F26*GoldVP,0)</f>
        <v>5</v>
      </c>
      <c r="H26" t="s">
        <v>64</v>
      </c>
      <c r="I26" s="8" t="s">
        <v>65</v>
      </c>
    </row>
    <row r="27" spans="1:9" x14ac:dyDescent="0.25">
      <c r="A27" t="s">
        <v>38</v>
      </c>
      <c r="B27" s="5">
        <v>1</v>
      </c>
      <c r="D27" s="5">
        <v>7</v>
      </c>
      <c r="G27" s="5">
        <f>ROUND(C27*WoodVP+D27*SteelVP+E27*StoneVP+F27*GoldVP,0)</f>
        <v>10</v>
      </c>
      <c r="H27" t="s">
        <v>41</v>
      </c>
      <c r="I27" s="8" t="s">
        <v>44</v>
      </c>
    </row>
    <row r="28" spans="1:9" x14ac:dyDescent="0.25">
      <c r="A28" t="s">
        <v>39</v>
      </c>
      <c r="B28" s="5">
        <v>1</v>
      </c>
      <c r="F28" s="5">
        <v>6</v>
      </c>
      <c r="G28" s="5">
        <f>ROUND(C28*WoodVP+D28*SteelVP+E28*StoneVP+F28*GoldVP,0)</f>
        <v>10</v>
      </c>
      <c r="H28" t="s">
        <v>40</v>
      </c>
      <c r="I28" s="8" t="s">
        <v>52</v>
      </c>
    </row>
    <row r="29" spans="1:9" x14ac:dyDescent="0.25">
      <c r="A29" t="s">
        <v>43</v>
      </c>
      <c r="B29" s="5">
        <v>1</v>
      </c>
      <c r="E29" s="5">
        <v>6</v>
      </c>
      <c r="G29" s="5">
        <f>ROUND(C29*WoodVP+D29*SteelVP+E29*StoneVP+F29*GoldVP,0)</f>
        <v>9</v>
      </c>
      <c r="H29" t="s">
        <v>45</v>
      </c>
      <c r="I29" s="8" t="s">
        <v>53</v>
      </c>
    </row>
    <row r="30" spans="1:9" x14ac:dyDescent="0.25">
      <c r="A30" t="s">
        <v>46</v>
      </c>
      <c r="B30" s="5">
        <v>1</v>
      </c>
      <c r="C30" s="5">
        <v>7</v>
      </c>
      <c r="G30" s="5">
        <f>ROUND(C30*WoodVP+D30*SteelVP+E30*StoneVP+F30*GoldVP,0)</f>
        <v>9</v>
      </c>
      <c r="H30" t="s">
        <v>47</v>
      </c>
      <c r="I30" s="8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defaultRowHeight="15" x14ac:dyDescent="0.25"/>
  <cols>
    <col min="2" max="2" width="7.85546875" bestFit="1" customWidth="1"/>
  </cols>
  <sheetData>
    <row r="1" spans="1:2" s="1" customFormat="1" x14ac:dyDescent="0.25">
      <c r="A1" s="1" t="s">
        <v>70</v>
      </c>
      <c r="B1" s="1" t="s">
        <v>71</v>
      </c>
    </row>
    <row r="2" spans="1:2" x14ac:dyDescent="0.25">
      <c r="A2" t="s">
        <v>1</v>
      </c>
      <c r="B2">
        <v>1.3</v>
      </c>
    </row>
    <row r="3" spans="1:2" x14ac:dyDescent="0.25">
      <c r="A3" t="s">
        <v>2</v>
      </c>
      <c r="B3">
        <v>1.4</v>
      </c>
    </row>
    <row r="4" spans="1:2" x14ac:dyDescent="0.25">
      <c r="A4" t="s">
        <v>3</v>
      </c>
      <c r="B4">
        <v>1.5</v>
      </c>
    </row>
    <row r="5" spans="1:2" x14ac:dyDescent="0.25">
      <c r="A5" t="s">
        <v>4</v>
      </c>
      <c r="B5">
        <v>1.6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8" sqref="B8"/>
    </sheetView>
  </sheetViews>
  <sheetFormatPr defaultRowHeight="15" x14ac:dyDescent="0.25"/>
  <cols>
    <col min="2" max="2" width="14.42578125" style="3" bestFit="1" customWidth="1"/>
    <col min="3" max="3" width="9.7109375" bestFit="1" customWidth="1"/>
  </cols>
  <sheetData>
    <row r="1" spans="1:3" s="1" customFormat="1" x14ac:dyDescent="0.25">
      <c r="A1" s="1" t="s">
        <v>70</v>
      </c>
      <c r="B1" s="2" t="s">
        <v>83</v>
      </c>
      <c r="C1" s="1" t="s">
        <v>82</v>
      </c>
    </row>
    <row r="2" spans="1:3" x14ac:dyDescent="0.25">
      <c r="A2" t="s">
        <v>1</v>
      </c>
      <c r="B2" s="3" t="e">
        <f>COUNTIF(Deck!#REF!,Economy!A2) + COUNTIF(Deck!#REF!,Economy!A2)</f>
        <v>#REF!</v>
      </c>
      <c r="C2" s="3" t="e">
        <f>SUMIF(Deck!#REF!,Economy!A2,Deck!#REF!) + SUMIF(Deck!#REF!,Economy!A2,Deck!#REF!)</f>
        <v>#REF!</v>
      </c>
    </row>
    <row r="3" spans="1:3" x14ac:dyDescent="0.25">
      <c r="A3" t="s">
        <v>2</v>
      </c>
      <c r="B3" s="3" t="e">
        <f>COUNTIF(Deck!#REF!,Economy!A3) + COUNTIF(Deck!#REF!,Economy!A3)</f>
        <v>#REF!</v>
      </c>
      <c r="C3" s="3" t="e">
        <f>SUMIF(Deck!#REF!,Economy!A3,Deck!#REF!) + SUMIF(Deck!#REF!,Economy!A3,Deck!#REF!)</f>
        <v>#REF!</v>
      </c>
    </row>
    <row r="4" spans="1:3" x14ac:dyDescent="0.25">
      <c r="A4" t="s">
        <v>3</v>
      </c>
      <c r="B4" s="3" t="e">
        <f>COUNTIF(Deck!#REF!,Economy!A4) + COUNTIF(Deck!#REF!,Economy!A4)</f>
        <v>#REF!</v>
      </c>
      <c r="C4" s="3" t="e">
        <f>SUMIF(Deck!#REF!,Economy!A4,Deck!#REF!) + SUMIF(Deck!#REF!,Economy!A4,Deck!#REF!)</f>
        <v>#REF!</v>
      </c>
    </row>
    <row r="5" spans="1:3" x14ac:dyDescent="0.25">
      <c r="A5" t="s">
        <v>4</v>
      </c>
      <c r="B5" s="3" t="e">
        <f>COUNTIF(Deck!#REF!,Economy!A5) + COUNTIF(Deck!#REF!,Economy!A5)</f>
        <v>#REF!</v>
      </c>
      <c r="C5" s="3" t="e">
        <f>SUMIF(Deck!#REF!,Economy!A5,Deck!#REF!) + SUMIF(Deck!#REF!,Economy!A5,Deck!#REF!)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Deck</vt:lpstr>
      <vt:lpstr>VPs</vt:lpstr>
      <vt:lpstr>Economy</vt:lpstr>
      <vt:lpstr>GoldVP</vt:lpstr>
      <vt:lpstr>SteelVP</vt:lpstr>
      <vt:lpstr>StoneVP</vt:lpstr>
      <vt:lpstr>WoodValue</vt:lpstr>
      <vt:lpstr>WoodVP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2015-06-20T03:34:40Z</dcterms:created>
  <dcterms:modified xsi:type="dcterms:W3CDTF">2015-06-22T01:31:10Z</dcterms:modified>
</cp:coreProperties>
</file>