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9"/>
  </bookViews>
  <sheets>
    <sheet name="Deck" sheetId="1" r:id="rId1"/>
    <sheet name="VPs" sheetId="2" r:id="rId2"/>
    <sheet name="Economy" sheetId="3" r:id="rId3"/>
  </sheets>
  <definedNames>
    <definedName name="GoldVP">VPs!$B$5</definedName>
    <definedName name="SteelVP">VPs!$B$3</definedName>
    <definedName name="StoneVP">VPs!$B$4</definedName>
    <definedName name="WoodValue">VPs!$B$2</definedName>
    <definedName name="WoodVP">VPs!$B$2</definedName>
  </definedNames>
  <calcPr calcId="145621"/>
</workbook>
</file>

<file path=xl/calcChain.xml><?xml version="1.0" encoding="utf-8"?>
<calcChain xmlns="http://schemas.openxmlformats.org/spreadsheetml/2006/main">
  <c r="G20" i="1" l="1"/>
  <c r="G27" i="1" l="1"/>
  <c r="G16" i="1" l="1"/>
  <c r="G48" i="1" l="1"/>
  <c r="G49" i="1"/>
  <c r="G41" i="1"/>
  <c r="G39" i="1"/>
  <c r="G18" i="1"/>
  <c r="G34" i="1"/>
  <c r="G33" i="1"/>
  <c r="G21" i="1" l="1"/>
  <c r="C5" i="3" l="1"/>
  <c r="B5" i="3"/>
  <c r="C4" i="3"/>
  <c r="B4" i="3"/>
  <c r="C3" i="3"/>
  <c r="B3" i="3"/>
  <c r="C2" i="3"/>
  <c r="B2" i="3"/>
  <c r="G28" i="1"/>
  <c r="G50" i="1"/>
  <c r="G47" i="1"/>
  <c r="G46" i="1"/>
  <c r="G45" i="1"/>
  <c r="G44" i="1"/>
  <c r="G43" i="1"/>
  <c r="G42" i="1"/>
  <c r="G40" i="1"/>
  <c r="G36" i="1"/>
  <c r="G38" i="1"/>
  <c r="G37" i="1"/>
  <c r="G35" i="1"/>
  <c r="G32" i="1"/>
  <c r="G31" i="1"/>
  <c r="G30" i="1"/>
  <c r="G29" i="1"/>
  <c r="G26" i="1"/>
  <c r="G25" i="1"/>
  <c r="G24" i="1"/>
  <c r="G23" i="1"/>
  <c r="G22" i="1"/>
  <c r="G19" i="1"/>
  <c r="G17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<sst xmlns="http://schemas.openxmlformats.org/spreadsheetml/2006/main" count="302" uniqueCount="197">
  <si>
    <t>Name</t>
  </si>
  <si>
    <t>Qty</t>
  </si>
  <si>
    <t>Wood</t>
  </si>
  <si>
    <t>Steel</t>
  </si>
  <si>
    <t>Stone</t>
  </si>
  <si>
    <t>Gold</t>
  </si>
  <si>
    <t>VP</t>
  </si>
  <si>
    <t>VPAdj</t>
  </si>
  <si>
    <t>GameIcon</t>
  </si>
  <si>
    <t>Type</t>
  </si>
  <si>
    <t>Description</t>
  </si>
  <si>
    <t>Snark</t>
  </si>
  <si>
    <t>A Log</t>
  </si>
  <si>
    <t>log</t>
  </si>
  <si>
    <t>0 starter</t>
  </si>
  <si>
    <t>Building must start somewhere.</t>
  </si>
  <si>
    <t>Bunch of Logs</t>
  </si>
  <si>
    <t>wood-pile</t>
  </si>
  <si>
    <t>gears</t>
  </si>
  <si>
    <t>Pile of Nails</t>
  </si>
  <si>
    <t>nails</t>
  </si>
  <si>
    <t>A Stone</t>
  </si>
  <si>
    <t>stone-block</t>
  </si>
  <si>
    <t>Build it strong, build it right.</t>
  </si>
  <si>
    <t>A Gold Bar</t>
  </si>
  <si>
    <t>gold-bar</t>
  </si>
  <si>
    <t>Ancient Throne</t>
  </si>
  <si>
    <t>stone-throne</t>
  </si>
  <si>
    <t>ancient</t>
  </si>
  <si>
    <t>Ancient Armor</t>
  </si>
  <si>
    <t>overlord-helm</t>
  </si>
  <si>
    <t>Ancient Pyramid</t>
  </si>
  <si>
    <t>mayan-pyramid</t>
  </si>
  <si>
    <t>Ladder</t>
  </si>
  <si>
    <t>hole-ladder</t>
  </si>
  <si>
    <t>draw</t>
  </si>
  <si>
    <t>Magnet</t>
  </si>
  <si>
    <t>magnet</t>
  </si>
  <si>
    <t>Solid Spade</t>
  </si>
  <si>
    <t>spade</t>
  </si>
  <si>
    <t>Draw one card from your deck.</t>
  </si>
  <si>
    <t>Most people just call this a shovel.</t>
  </si>
  <si>
    <t>Normal Spade</t>
  </si>
  <si>
    <t>Heavy Spade</t>
  </si>
  <si>
    <t>Gold Merchant</t>
  </si>
  <si>
    <t>scales</t>
  </si>
  <si>
    <t>gold path</t>
  </si>
  <si>
    <t>-1 Gold per turn</t>
  </si>
  <si>
    <t>Shiny things! I like shiny things.</t>
  </si>
  <si>
    <t>Pendant</t>
  </si>
  <si>
    <t>gem-pendant</t>
  </si>
  <si>
    <t>-2 Gold per turn</t>
  </si>
  <si>
    <t>War Chest</t>
  </si>
  <si>
    <t>locked-chest</t>
  </si>
  <si>
    <t>Necklace</t>
  </si>
  <si>
    <t>Chalice</t>
  </si>
  <si>
    <t>jeweled-chalice</t>
  </si>
  <si>
    <t>Wheelbarrow</t>
  </si>
  <si>
    <t>wheelbarrow</t>
  </si>
  <si>
    <t>keep</t>
  </si>
  <si>
    <t>You may keep 2 Resources until the next turn</t>
  </si>
  <si>
    <t>Barrel</t>
  </si>
  <si>
    <t>barrel</t>
  </si>
  <si>
    <t>You may keep 3 Resources until the next turn</t>
  </si>
  <si>
    <t>Screwdriver</t>
  </si>
  <si>
    <t>screwdriver</t>
  </si>
  <si>
    <t>steel path</t>
  </si>
  <si>
    <t>-2 Steel per turn</t>
  </si>
  <si>
    <t>Smelter</t>
  </si>
  <si>
    <t>thrown-charcoal</t>
  </si>
  <si>
    <t>-3 Steel per turn</t>
  </si>
  <si>
    <t>How does smelting actually CREATE things?</t>
  </si>
  <si>
    <t>Anvil</t>
  </si>
  <si>
    <t>anvil</t>
  </si>
  <si>
    <t>Robot Golem</t>
  </si>
  <si>
    <t>robot-golem</t>
  </si>
  <si>
    <t>Rockslide</t>
  </si>
  <si>
    <t>falling-rocks</t>
  </si>
  <si>
    <t>stone path</t>
  </si>
  <si>
    <t>Mining Pick</t>
  </si>
  <si>
    <t>mining</t>
  </si>
  <si>
    <t>We'll strike gold one of these days!</t>
  </si>
  <si>
    <t>Spear</t>
  </si>
  <si>
    <t>stone-spear</t>
  </si>
  <si>
    <t>Stone Tablet</t>
  </si>
  <si>
    <t>stone-tablet</t>
  </si>
  <si>
    <t>Medieval Turret</t>
  </si>
  <si>
    <t>stone-tower</t>
  </si>
  <si>
    <t>Windmill</t>
  </si>
  <si>
    <t>windmill</t>
  </si>
  <si>
    <t>swap</t>
  </si>
  <si>
    <t>Crossbow</t>
  </si>
  <si>
    <t>crossbow</t>
  </si>
  <si>
    <t>wood-axe</t>
  </si>
  <si>
    <t>wood path</t>
  </si>
  <si>
    <t>-2 Wood per turn</t>
  </si>
  <si>
    <t>And my axe.</t>
  </si>
  <si>
    <t>wooden-crate</t>
  </si>
  <si>
    <t>Galleon</t>
  </si>
  <si>
    <t>galleon</t>
  </si>
  <si>
    <t>Obelisk</t>
  </si>
  <si>
    <t>obelisk</t>
  </si>
  <si>
    <t>small deck</t>
  </si>
  <si>
    <t>Resource</t>
  </si>
  <si>
    <t>VP Rate</t>
  </si>
  <si>
    <t># Cards Costing</t>
  </si>
  <si>
    <t>Total Economy</t>
  </si>
  <si>
    <t>-1 Stone per turn</t>
  </si>
  <si>
    <t>Rusted Gears</t>
  </si>
  <si>
    <t>May also be used for any 1 Resource.</t>
  </si>
  <si>
    <t>Lest we forget, steampunk is a fantasy.</t>
  </si>
  <si>
    <t>Behold the power of purchase.</t>
  </si>
  <si>
    <t>Small Crate</t>
  </si>
  <si>
    <t>Medium Crate</t>
  </si>
  <si>
    <t>gem-necklace</t>
  </si>
  <si>
    <t>Crown</t>
  </si>
  <si>
    <t>crown</t>
  </si>
  <si>
    <t>Uzi</t>
  </si>
  <si>
    <t>uzi</t>
  </si>
  <si>
    <t>Battle Axe</t>
  </si>
  <si>
    <t>battle-axe</t>
  </si>
  <si>
    <t>Gold Key</t>
  </si>
  <si>
    <t>key</t>
  </si>
  <si>
    <t>-1 Gold to build items consisting only of Gold</t>
  </si>
  <si>
    <t>Stone Pile</t>
  </si>
  <si>
    <t>stone-pile</t>
  </si>
  <si>
    <t>rune-stone</t>
  </si>
  <si>
    <t>Rune Stone</t>
  </si>
  <si>
    <t>Sign Post</t>
  </si>
  <si>
    <t>wooden-sign</t>
  </si>
  <si>
    <t>Wizard Staff</t>
  </si>
  <si>
    <t>Boomerang</t>
  </si>
  <si>
    <t>pass</t>
  </si>
  <si>
    <t>-1 Wood for the current turn. At end of turn, pass to left and place in opponent's hand.</t>
  </si>
  <si>
    <t>boomerang</t>
  </si>
  <si>
    <t>food</t>
  </si>
  <si>
    <t>shelter</t>
  </si>
  <si>
    <t>clothing</t>
  </si>
  <si>
    <t>VPtype</t>
  </si>
  <si>
    <t>Can be purchased for 2 Gold</t>
  </si>
  <si>
    <t>Can be purchased for 3 Gold</t>
  </si>
  <si>
    <t>Draw a card from your deck. If it contains Steel, draw one more card.</t>
  </si>
  <si>
    <t>Draw a card from your deck. If it contains Wood, draw one more card.</t>
  </si>
  <si>
    <t>At game end, 1 VP for every three cards in deck</t>
  </si>
  <si>
    <t>wizard-staff</t>
  </si>
  <si>
    <t>May be purchased for 4 Steel or 3 Stone</t>
  </si>
  <si>
    <t>We used the steel to collect the stones, duh!</t>
  </si>
  <si>
    <t>May be purchased for 3 Steel</t>
  </si>
  <si>
    <t>May be purchased for 2 Steel or 3 Wood</t>
  </si>
  <si>
    <t>May be purchased for 3 Steel or 4 Wood</t>
  </si>
  <si>
    <t>May be purchased for 4 Steel or 5 Wood</t>
  </si>
  <si>
    <t>Stone Axe</t>
  </si>
  <si>
    <t>Let's get started.</t>
  </si>
  <si>
    <t>Let the wood times roll!</t>
  </si>
  <si>
    <t>Just get out of the way of the flying shards.</t>
  </si>
  <si>
    <t>This one messes up your small deck strategy.</t>
  </si>
  <si>
    <t>To war!</t>
  </si>
  <si>
    <t>Great for making decrees.</t>
  </si>
  <si>
    <t>Just don't get tetanus.</t>
  </si>
  <si>
    <t>Great for naps or eternal rest!</t>
  </si>
  <si>
    <t>Are you ready for this kind of commitment?</t>
  </si>
  <si>
    <t>Snag this while you can!</t>
  </si>
  <si>
    <t>A good deal, indeed.</t>
  </si>
  <si>
    <t>My money. Stay away.</t>
  </si>
  <si>
    <t>A retirement plan you can drink from.</t>
  </si>
  <si>
    <t>Woah, this really does make my head heavy.</t>
  </si>
  <si>
    <t>Out of my way!</t>
  </si>
  <si>
    <t>Also great for scaring people.</t>
  </si>
  <si>
    <t>Everyone needs one of these.</t>
  </si>
  <si>
    <t>A must have for the modern surivor.</t>
  </si>
  <si>
    <t>Horseshoe</t>
  </si>
  <si>
    <t>horseshoe</t>
  </si>
  <si>
    <t>Gesundheit.</t>
  </si>
  <si>
    <t>WARNING! Watch your thumbs.</t>
  </si>
  <si>
    <t>Spray and pray.</t>
  </si>
  <si>
    <t>May be purchased for 5 Steel or 6 Wood</t>
  </si>
  <si>
    <t>Wait, when did this game get futuristic?!?!?</t>
  </si>
  <si>
    <t>Make sure you use the pointy end.</t>
  </si>
  <si>
    <t>You know, most people run from rockslides.</t>
  </si>
  <si>
    <t>Obelisks and Turrets don't mix. Just sayin'.</t>
  </si>
  <si>
    <t>Great for historical records until you drop them.</t>
  </si>
  <si>
    <t>Sorry, no magical powers here.</t>
  </si>
  <si>
    <t>Upon purchase, you may reorder cards on one row or column. May also be trashed to do the same.</t>
  </si>
  <si>
    <t>Barn</t>
  </si>
  <si>
    <t>barn</t>
  </si>
  <si>
    <t>Fun fact: not a good place to be born in.</t>
  </si>
  <si>
    <t>May be purchased for 4 Steel or 2 Stone</t>
  </si>
  <si>
    <t>At game end, +2 VP if deck contains 4 Wood besides this card.</t>
  </si>
  <si>
    <t>At game end, +1 VP per Wood in any cards except this one.</t>
  </si>
  <si>
    <t>At game end, +1 VP per card that contains Steel, including this one.</t>
  </si>
  <si>
    <t>At game end, +3 VP if your deck has 10 or fewer cards.</t>
  </si>
  <si>
    <t>At game end, +1 VP if your deck has 10 or fewer cards.</t>
  </si>
  <si>
    <t>At game end, +2 VP for two Ancient artifacts, and +4 VP for three Ancient artifacts</t>
  </si>
  <si>
    <t>Gold Mine</t>
  </si>
  <si>
    <t>gold-mine</t>
  </si>
  <si>
    <t>May also be purchased for 1 Wood, 1 Steel, and 1 Stone.</t>
  </si>
  <si>
    <t>There's gold in them there hills!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</si>
</sst>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justify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zoomScaleNormal="10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M20" sqref="M20"/>
    </sheetView>
  </sheetViews>
  <sheetFormatPr defaultRowHeight="15" x14ac:dyDescent="0.25"/>
  <cols>
    <col min="1" max="1" width="15.28515625"/>
    <col min="2" max="2" width="9.140625" style="9"/>
    <col min="3" max="3" width="6.42578125" style="9"/>
    <col min="4" max="4" width="5.5703125" style="9"/>
    <col min="5" max="5" width="6.140625" style="9"/>
    <col min="6" max="6" width="5.28515625" style="9"/>
    <col min="7" max="7" width="9.140625" style="9"/>
    <col min="8" max="8" width="6.140625" style="1"/>
    <col min="9" max="9" width="9.140625" style="1"/>
    <col min="10" max="10" width="14.85546875"/>
    <col min="11" max="11" width="10.28515625"/>
    <col min="12" max="12" width="73.5703125" style="2"/>
    <col min="13" max="13" width="40" style="2"/>
    <col min="14" max="1026" width="8.5703125"/>
  </cols>
  <sheetData>
    <row r="1" spans="1:13" s="3" customFormat="1" x14ac:dyDescent="0.25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4" t="s">
        <v>7</v>
      </c>
      <c r="I1" s="4" t="s">
        <v>138</v>
      </c>
      <c r="J1" s="3" t="s">
        <v>8</v>
      </c>
      <c r="K1" s="3" t="s">
        <v>9</v>
      </c>
      <c r="L1" s="5" t="s">
        <v>10</v>
      </c>
      <c r="M1" s="5" t="s">
        <v>11</v>
      </c>
    </row>
    <row r="2" spans="1:13" x14ac:dyDescent="0.25">
      <c r="A2" t="s">
        <v>12</v>
      </c>
      <c r="B2" s="9">
        <v>4</v>
      </c>
      <c r="C2" s="9">
        <v>1</v>
      </c>
      <c r="E2" s="10"/>
      <c r="G2" s="9">
        <v>0</v>
      </c>
      <c r="I2" s="1" t="s">
        <v>135</v>
      </c>
      <c r="J2" t="s">
        <v>13</v>
      </c>
      <c r="K2" t="s">
        <v>14</v>
      </c>
      <c r="L2"/>
      <c r="M2" s="6" t="s">
        <v>15</v>
      </c>
    </row>
    <row r="3" spans="1:13" x14ac:dyDescent="0.25">
      <c r="A3" t="s">
        <v>16</v>
      </c>
      <c r="B3" s="9">
        <v>4</v>
      </c>
      <c r="C3" s="9">
        <v>2</v>
      </c>
      <c r="E3" s="10"/>
      <c r="G3" s="9">
        <v>0</v>
      </c>
      <c r="I3" s="1" t="s">
        <v>135</v>
      </c>
      <c r="J3" t="s">
        <v>17</v>
      </c>
      <c r="K3" t="s">
        <v>14</v>
      </c>
      <c r="L3"/>
      <c r="M3" t="s">
        <v>152</v>
      </c>
    </row>
    <row r="4" spans="1:13" x14ac:dyDescent="0.25">
      <c r="A4" t="s">
        <v>108</v>
      </c>
      <c r="B4" s="9">
        <v>2</v>
      </c>
      <c r="D4" s="9">
        <v>3</v>
      </c>
      <c r="E4" s="10"/>
      <c r="G4" s="9">
        <v>0</v>
      </c>
      <c r="I4" s="1" t="s">
        <v>136</v>
      </c>
      <c r="J4" t="s">
        <v>18</v>
      </c>
      <c r="K4" t="s">
        <v>14</v>
      </c>
      <c r="L4"/>
      <c r="M4" t="s">
        <v>110</v>
      </c>
    </row>
    <row r="5" spans="1:13" x14ac:dyDescent="0.25">
      <c r="A5" t="s">
        <v>19</v>
      </c>
      <c r="B5" s="9">
        <v>4</v>
      </c>
      <c r="D5" s="9">
        <v>1</v>
      </c>
      <c r="E5" s="10"/>
      <c r="G5" s="9">
        <v>0</v>
      </c>
      <c r="I5" s="1" t="s">
        <v>136</v>
      </c>
      <c r="J5" t="s">
        <v>20</v>
      </c>
      <c r="K5" t="s">
        <v>14</v>
      </c>
      <c r="L5"/>
      <c r="M5" s="6" t="s">
        <v>158</v>
      </c>
    </row>
    <row r="6" spans="1:13" x14ac:dyDescent="0.25">
      <c r="A6" t="s">
        <v>21</v>
      </c>
      <c r="B6" s="9">
        <v>8</v>
      </c>
      <c r="E6" s="9">
        <v>1</v>
      </c>
      <c r="G6" s="9">
        <v>0</v>
      </c>
      <c r="I6" s="1" t="s">
        <v>136</v>
      </c>
      <c r="J6" t="s">
        <v>22</v>
      </c>
      <c r="K6" t="s">
        <v>14</v>
      </c>
      <c r="L6"/>
      <c r="M6" s="6" t="s">
        <v>23</v>
      </c>
    </row>
    <row r="7" spans="1:13" x14ac:dyDescent="0.25">
      <c r="A7" t="s">
        <v>24</v>
      </c>
      <c r="B7" s="9">
        <v>6</v>
      </c>
      <c r="E7" s="10"/>
      <c r="F7" s="9">
        <v>1</v>
      </c>
      <c r="G7" s="9">
        <v>0</v>
      </c>
      <c r="I7" s="1" t="s">
        <v>137</v>
      </c>
      <c r="J7" t="s">
        <v>25</v>
      </c>
      <c r="K7" t="s">
        <v>14</v>
      </c>
      <c r="L7" t="s">
        <v>109</v>
      </c>
      <c r="M7" s="6" t="s">
        <v>111</v>
      </c>
    </row>
    <row r="8" spans="1:13" x14ac:dyDescent="0.25">
      <c r="A8" t="s">
        <v>26</v>
      </c>
      <c r="B8" s="9">
        <v>1</v>
      </c>
      <c r="C8" s="9">
        <v>2</v>
      </c>
      <c r="E8" s="9">
        <v>1</v>
      </c>
      <c r="F8" s="9">
        <v>1</v>
      </c>
      <c r="G8" s="9">
        <f t="shared" ref="G8:G50" si="0">ROUND(C8*WoodVP+D8*SteelVP+E8*StoneVP+F8*GoldVP,0) + H8</f>
        <v>6</v>
      </c>
      <c r="I8" s="1" t="s">
        <v>135</v>
      </c>
      <c r="J8" t="s">
        <v>27</v>
      </c>
      <c r="K8" t="s">
        <v>28</v>
      </c>
      <c r="L8" t="s">
        <v>192</v>
      </c>
      <c r="M8" s="2" t="s">
        <v>157</v>
      </c>
    </row>
    <row r="9" spans="1:13" x14ac:dyDescent="0.25">
      <c r="A9" t="s">
        <v>29</v>
      </c>
      <c r="B9" s="9">
        <v>1</v>
      </c>
      <c r="C9" s="9">
        <v>2</v>
      </c>
      <c r="D9" s="9">
        <v>1</v>
      </c>
      <c r="E9" s="10"/>
      <c r="F9" s="9">
        <v>1</v>
      </c>
      <c r="G9" s="9">
        <f t="shared" si="0"/>
        <v>6</v>
      </c>
      <c r="I9" s="1" t="s">
        <v>137</v>
      </c>
      <c r="J9" t="s">
        <v>30</v>
      </c>
      <c r="K9" t="s">
        <v>28</v>
      </c>
      <c r="L9" t="s">
        <v>192</v>
      </c>
      <c r="M9" s="2" t="s">
        <v>156</v>
      </c>
    </row>
    <row r="10" spans="1:13" x14ac:dyDescent="0.25">
      <c r="A10" t="s">
        <v>31</v>
      </c>
      <c r="B10" s="9">
        <v>1</v>
      </c>
      <c r="D10" s="9">
        <v>2</v>
      </c>
      <c r="E10" s="9">
        <v>1</v>
      </c>
      <c r="F10" s="9">
        <v>1</v>
      </c>
      <c r="G10" s="9">
        <f t="shared" si="0"/>
        <v>6</v>
      </c>
      <c r="I10" s="1" t="s">
        <v>136</v>
      </c>
      <c r="J10" t="s">
        <v>32</v>
      </c>
      <c r="K10" t="s">
        <v>28</v>
      </c>
      <c r="L10" t="s">
        <v>192</v>
      </c>
      <c r="M10" s="2" t="s">
        <v>159</v>
      </c>
    </row>
    <row r="11" spans="1:13" x14ac:dyDescent="0.25">
      <c r="A11" t="s">
        <v>33</v>
      </c>
      <c r="B11" s="9">
        <v>1</v>
      </c>
      <c r="C11" s="9">
        <v>1</v>
      </c>
      <c r="E11" s="10"/>
      <c r="G11" s="9">
        <f t="shared" si="0"/>
        <v>1</v>
      </c>
      <c r="I11" s="1" t="s">
        <v>137</v>
      </c>
      <c r="J11" t="s">
        <v>34</v>
      </c>
      <c r="K11" t="s">
        <v>35</v>
      </c>
      <c r="L11" s="6" t="s">
        <v>142</v>
      </c>
      <c r="M11" t="s">
        <v>153</v>
      </c>
    </row>
    <row r="12" spans="1:13" x14ac:dyDescent="0.25">
      <c r="A12" t="s">
        <v>36</v>
      </c>
      <c r="B12" s="9">
        <v>1</v>
      </c>
      <c r="D12" s="9">
        <v>2</v>
      </c>
      <c r="E12" s="10"/>
      <c r="G12" s="9">
        <f t="shared" si="0"/>
        <v>2</v>
      </c>
      <c r="H12" s="1">
        <v>-1</v>
      </c>
      <c r="I12" s="1" t="s">
        <v>135</v>
      </c>
      <c r="J12" t="s">
        <v>37</v>
      </c>
      <c r="K12" t="s">
        <v>35</v>
      </c>
      <c r="L12" s="6" t="s">
        <v>141</v>
      </c>
      <c r="M12" t="s">
        <v>154</v>
      </c>
    </row>
    <row r="13" spans="1:13" x14ac:dyDescent="0.25">
      <c r="A13" t="s">
        <v>38</v>
      </c>
      <c r="B13" s="9">
        <v>1</v>
      </c>
      <c r="C13" s="9">
        <v>1</v>
      </c>
      <c r="E13" s="9">
        <v>1</v>
      </c>
      <c r="G13" s="9">
        <f t="shared" si="0"/>
        <v>2</v>
      </c>
      <c r="H13" s="1">
        <v>-1</v>
      </c>
      <c r="I13" s="1" t="s">
        <v>136</v>
      </c>
      <c r="J13" t="s">
        <v>39</v>
      </c>
      <c r="K13" t="s">
        <v>35</v>
      </c>
      <c r="L13" s="6" t="s">
        <v>40</v>
      </c>
      <c r="M13" s="6" t="s">
        <v>41</v>
      </c>
    </row>
    <row r="14" spans="1:13" x14ac:dyDescent="0.25">
      <c r="A14" t="s">
        <v>42</v>
      </c>
      <c r="B14" s="9">
        <v>1</v>
      </c>
      <c r="C14" s="9">
        <v>1</v>
      </c>
      <c r="D14" s="9">
        <v>1</v>
      </c>
      <c r="E14" s="10"/>
      <c r="G14" s="9">
        <f t="shared" si="0"/>
        <v>2</v>
      </c>
      <c r="H14" s="1">
        <v>-1</v>
      </c>
      <c r="I14" s="1" t="s">
        <v>137</v>
      </c>
      <c r="J14" t="s">
        <v>39</v>
      </c>
      <c r="K14" t="s">
        <v>35</v>
      </c>
      <c r="L14" s="6" t="s">
        <v>40</v>
      </c>
      <c r="M14" s="6" t="s">
        <v>41</v>
      </c>
    </row>
    <row r="15" spans="1:13" x14ac:dyDescent="0.25">
      <c r="A15" t="s">
        <v>43</v>
      </c>
      <c r="B15" s="9">
        <v>1</v>
      </c>
      <c r="D15" s="9">
        <v>1</v>
      </c>
      <c r="E15" s="9">
        <v>1</v>
      </c>
      <c r="G15" s="9">
        <f t="shared" si="0"/>
        <v>2</v>
      </c>
      <c r="H15" s="1">
        <v>-1</v>
      </c>
      <c r="I15" s="1" t="s">
        <v>135</v>
      </c>
      <c r="J15" t="s">
        <v>39</v>
      </c>
      <c r="K15" t="s">
        <v>35</v>
      </c>
      <c r="L15" s="6" t="s">
        <v>40</v>
      </c>
      <c r="M15" s="6" t="s">
        <v>41</v>
      </c>
    </row>
    <row r="16" spans="1:13" x14ac:dyDescent="0.25">
      <c r="A16" t="s">
        <v>131</v>
      </c>
      <c r="B16" s="9">
        <v>1</v>
      </c>
      <c r="C16" s="9">
        <v>1</v>
      </c>
      <c r="G16" s="9">
        <f t="shared" si="0"/>
        <v>1</v>
      </c>
      <c r="I16" s="1" t="s">
        <v>136</v>
      </c>
      <c r="J16" t="s">
        <v>134</v>
      </c>
      <c r="K16" t="s">
        <v>132</v>
      </c>
      <c r="L16" s="11" t="s">
        <v>133</v>
      </c>
      <c r="M16" s="6" t="s">
        <v>155</v>
      </c>
    </row>
    <row r="17" spans="1:13" x14ac:dyDescent="0.25">
      <c r="A17" t="s">
        <v>44</v>
      </c>
      <c r="B17" s="9">
        <v>1</v>
      </c>
      <c r="E17" s="10"/>
      <c r="F17" s="9">
        <v>1</v>
      </c>
      <c r="G17" s="9">
        <f t="shared" si="0"/>
        <v>2</v>
      </c>
      <c r="I17" s="1" t="s">
        <v>137</v>
      </c>
      <c r="J17" t="s">
        <v>45</v>
      </c>
      <c r="K17" t="s">
        <v>46</v>
      </c>
      <c r="L17" s="6" t="s">
        <v>47</v>
      </c>
      <c r="M17" s="6" t="s">
        <v>48</v>
      </c>
    </row>
    <row r="18" spans="1:13" x14ac:dyDescent="0.25">
      <c r="A18" t="s">
        <v>121</v>
      </c>
      <c r="B18" s="9">
        <v>1</v>
      </c>
      <c r="E18" s="10"/>
      <c r="F18" s="9">
        <v>1</v>
      </c>
      <c r="G18" s="9">
        <f t="shared" si="0"/>
        <v>2</v>
      </c>
      <c r="I18" s="1" t="s">
        <v>135</v>
      </c>
      <c r="J18" t="s">
        <v>122</v>
      </c>
      <c r="K18" t="s">
        <v>46</v>
      </c>
      <c r="L18" s="11" t="s">
        <v>123</v>
      </c>
      <c r="M18" s="6" t="s">
        <v>160</v>
      </c>
    </row>
    <row r="19" spans="1:13" x14ac:dyDescent="0.25">
      <c r="A19" t="s">
        <v>49</v>
      </c>
      <c r="B19" s="9">
        <v>1</v>
      </c>
      <c r="E19" s="10"/>
      <c r="F19" s="9">
        <v>2</v>
      </c>
      <c r="G19" s="9">
        <f t="shared" si="0"/>
        <v>2</v>
      </c>
      <c r="H19" s="1">
        <v>-2</v>
      </c>
      <c r="I19" s="1" t="s">
        <v>136</v>
      </c>
      <c r="J19" t="s">
        <v>50</v>
      </c>
      <c r="K19" t="s">
        <v>46</v>
      </c>
      <c r="L19" t="s">
        <v>51</v>
      </c>
      <c r="M19" s="2" t="s">
        <v>161</v>
      </c>
    </row>
    <row r="20" spans="1:13" x14ac:dyDescent="0.25">
      <c r="A20" t="s">
        <v>193</v>
      </c>
      <c r="B20" s="9">
        <v>1</v>
      </c>
      <c r="E20" s="10"/>
      <c r="F20" s="9">
        <v>2</v>
      </c>
      <c r="G20" s="9">
        <f t="shared" si="0"/>
        <v>4</v>
      </c>
      <c r="I20" s="1" t="s">
        <v>136</v>
      </c>
      <c r="J20" t="s">
        <v>194</v>
      </c>
      <c r="K20" t="s">
        <v>46</v>
      </c>
      <c r="L20" s="2" t="s">
        <v>195</v>
      </c>
      <c r="M20" s="2" t="s">
        <v>196</v>
      </c>
    </row>
    <row r="21" spans="1:13" x14ac:dyDescent="0.25">
      <c r="A21" t="s">
        <v>54</v>
      </c>
      <c r="B21" s="9">
        <v>2</v>
      </c>
      <c r="E21" s="10"/>
      <c r="F21" s="9">
        <v>3</v>
      </c>
      <c r="G21" s="9">
        <f t="shared" si="0"/>
        <v>4</v>
      </c>
      <c r="H21" s="1">
        <v>-1</v>
      </c>
      <c r="I21" s="1" t="s">
        <v>137</v>
      </c>
      <c r="J21" t="s">
        <v>114</v>
      </c>
      <c r="K21" t="s">
        <v>46</v>
      </c>
      <c r="L21" s="11" t="s">
        <v>139</v>
      </c>
      <c r="M21" s="2" t="s">
        <v>162</v>
      </c>
    </row>
    <row r="22" spans="1:13" x14ac:dyDescent="0.25">
      <c r="A22" t="s">
        <v>52</v>
      </c>
      <c r="B22" s="9">
        <v>1</v>
      </c>
      <c r="E22" s="10"/>
      <c r="F22" s="9">
        <v>4</v>
      </c>
      <c r="G22" s="9">
        <f t="shared" si="0"/>
        <v>6</v>
      </c>
      <c r="H22" s="1">
        <v>-1</v>
      </c>
      <c r="I22" s="1" t="s">
        <v>136</v>
      </c>
      <c r="J22" t="s">
        <v>53</v>
      </c>
      <c r="K22" t="s">
        <v>46</v>
      </c>
      <c r="L22" s="6" t="s">
        <v>140</v>
      </c>
      <c r="M22" s="2" t="s">
        <v>163</v>
      </c>
    </row>
    <row r="23" spans="1:13" x14ac:dyDescent="0.25">
      <c r="A23" t="s">
        <v>55</v>
      </c>
      <c r="B23" s="9">
        <v>1</v>
      </c>
      <c r="E23" s="10"/>
      <c r="F23" s="9">
        <v>4</v>
      </c>
      <c r="G23" s="9">
        <f t="shared" si="0"/>
        <v>8</v>
      </c>
      <c r="H23" s="1">
        <v>1</v>
      </c>
      <c r="I23" s="1" t="s">
        <v>135</v>
      </c>
      <c r="J23" t="s">
        <v>56</v>
      </c>
      <c r="K23" t="s">
        <v>46</v>
      </c>
      <c r="L23"/>
      <c r="M23" s="2" t="s">
        <v>164</v>
      </c>
    </row>
    <row r="24" spans="1:13" x14ac:dyDescent="0.25">
      <c r="A24" t="s">
        <v>115</v>
      </c>
      <c r="B24" s="9">
        <v>1</v>
      </c>
      <c r="E24" s="10"/>
      <c r="F24" s="9">
        <v>6</v>
      </c>
      <c r="G24" s="9">
        <f t="shared" si="0"/>
        <v>13</v>
      </c>
      <c r="H24" s="1">
        <v>2</v>
      </c>
      <c r="I24" s="1" t="s">
        <v>137</v>
      </c>
      <c r="J24" t="s">
        <v>116</v>
      </c>
      <c r="K24" t="s">
        <v>46</v>
      </c>
      <c r="L24" s="6"/>
      <c r="M24" s="2" t="s">
        <v>165</v>
      </c>
    </row>
    <row r="25" spans="1:13" x14ac:dyDescent="0.25">
      <c r="A25" t="s">
        <v>57</v>
      </c>
      <c r="B25" s="9">
        <v>1</v>
      </c>
      <c r="C25" s="9">
        <v>2</v>
      </c>
      <c r="E25" s="10"/>
      <c r="G25" s="9">
        <f t="shared" si="0"/>
        <v>1</v>
      </c>
      <c r="H25" s="1">
        <v>-2</v>
      </c>
      <c r="I25" s="1" t="s">
        <v>135</v>
      </c>
      <c r="J25" t="s">
        <v>58</v>
      </c>
      <c r="K25" t="s">
        <v>59</v>
      </c>
      <c r="L25" s="6" t="s">
        <v>60</v>
      </c>
      <c r="M25" s="2" t="s">
        <v>166</v>
      </c>
    </row>
    <row r="26" spans="1:13" x14ac:dyDescent="0.25">
      <c r="A26" t="s">
        <v>61</v>
      </c>
      <c r="B26" s="9">
        <v>1</v>
      </c>
      <c r="C26" s="9">
        <v>2</v>
      </c>
      <c r="D26" s="9">
        <v>2</v>
      </c>
      <c r="E26" s="10"/>
      <c r="G26" s="9">
        <f t="shared" si="0"/>
        <v>5</v>
      </c>
      <c r="I26" s="1" t="s">
        <v>136</v>
      </c>
      <c r="J26" t="s">
        <v>62</v>
      </c>
      <c r="K26" t="s">
        <v>59</v>
      </c>
      <c r="L26" s="6" t="s">
        <v>63</v>
      </c>
      <c r="M26" s="2" t="s">
        <v>167</v>
      </c>
    </row>
    <row r="27" spans="1:13" x14ac:dyDescent="0.25">
      <c r="A27" t="s">
        <v>183</v>
      </c>
      <c r="B27" s="9">
        <v>1</v>
      </c>
      <c r="C27" s="9">
        <v>1</v>
      </c>
      <c r="D27" s="9">
        <v>1</v>
      </c>
      <c r="E27" s="9">
        <v>1</v>
      </c>
      <c r="G27" s="9">
        <f t="shared" ref="G27" si="1">ROUND(C27*WoodVP+D27*SteelVP+E27*StoneVP+F27*GoldVP,0) + H27</f>
        <v>4</v>
      </c>
      <c r="I27" s="1" t="s">
        <v>136</v>
      </c>
      <c r="J27" t="s">
        <v>184</v>
      </c>
      <c r="K27" t="s">
        <v>102</v>
      </c>
      <c r="L27" s="2" t="s">
        <v>191</v>
      </c>
      <c r="M27" s="2" t="s">
        <v>185</v>
      </c>
    </row>
    <row r="28" spans="1:13" x14ac:dyDescent="0.25">
      <c r="A28" t="s">
        <v>100</v>
      </c>
      <c r="B28" s="9">
        <v>1</v>
      </c>
      <c r="C28" s="9">
        <v>2</v>
      </c>
      <c r="D28" s="9">
        <v>2</v>
      </c>
      <c r="E28" s="9">
        <v>1</v>
      </c>
      <c r="F28" s="9">
        <v>1</v>
      </c>
      <c r="G28" s="9">
        <f t="shared" si="0"/>
        <v>9</v>
      </c>
      <c r="I28" s="1" t="s">
        <v>136</v>
      </c>
      <c r="J28" t="s">
        <v>101</v>
      </c>
      <c r="K28" t="s">
        <v>102</v>
      </c>
      <c r="L28" s="2" t="s">
        <v>190</v>
      </c>
      <c r="M28" s="2" t="s">
        <v>169</v>
      </c>
    </row>
    <row r="29" spans="1:13" x14ac:dyDescent="0.25">
      <c r="A29" t="s">
        <v>64</v>
      </c>
      <c r="B29" s="9">
        <v>1</v>
      </c>
      <c r="C29" s="9">
        <v>2</v>
      </c>
      <c r="E29" s="10"/>
      <c r="G29" s="9">
        <f t="shared" si="0"/>
        <v>3</v>
      </c>
      <c r="I29" s="1" t="s">
        <v>135</v>
      </c>
      <c r="J29" s="7" t="s">
        <v>65</v>
      </c>
      <c r="K29" t="s">
        <v>66</v>
      </c>
      <c r="L29" s="6" t="s">
        <v>67</v>
      </c>
      <c r="M29" s="2" t="s">
        <v>168</v>
      </c>
    </row>
    <row r="30" spans="1:13" x14ac:dyDescent="0.25">
      <c r="A30" t="s">
        <v>68</v>
      </c>
      <c r="B30" s="9">
        <v>1</v>
      </c>
      <c r="E30" s="9">
        <v>2</v>
      </c>
      <c r="G30" s="9">
        <f t="shared" si="0"/>
        <v>3</v>
      </c>
      <c r="I30" s="1" t="s">
        <v>136</v>
      </c>
      <c r="J30" t="s">
        <v>69</v>
      </c>
      <c r="K30" t="s">
        <v>66</v>
      </c>
      <c r="L30" s="6" t="s">
        <v>70</v>
      </c>
      <c r="M30" s="6" t="s">
        <v>71</v>
      </c>
    </row>
    <row r="31" spans="1:13" x14ac:dyDescent="0.25">
      <c r="A31" t="s">
        <v>170</v>
      </c>
      <c r="B31" s="9">
        <v>2</v>
      </c>
      <c r="D31" s="9">
        <v>3</v>
      </c>
      <c r="E31" s="10"/>
      <c r="G31" s="9">
        <f t="shared" si="0"/>
        <v>4</v>
      </c>
      <c r="I31" s="1" t="s">
        <v>137</v>
      </c>
      <c r="J31" t="s">
        <v>171</v>
      </c>
      <c r="K31" t="s">
        <v>66</v>
      </c>
      <c r="L31" s="6" t="s">
        <v>148</v>
      </c>
      <c r="M31" s="2" t="s">
        <v>172</v>
      </c>
    </row>
    <row r="32" spans="1:13" x14ac:dyDescent="0.25">
      <c r="A32" t="s">
        <v>72</v>
      </c>
      <c r="B32" s="9">
        <v>2</v>
      </c>
      <c r="D32" s="9">
        <v>4</v>
      </c>
      <c r="E32" s="10"/>
      <c r="G32" s="9">
        <f t="shared" si="0"/>
        <v>6</v>
      </c>
      <c r="I32" s="1" t="s">
        <v>135</v>
      </c>
      <c r="J32" t="s">
        <v>73</v>
      </c>
      <c r="K32" t="s">
        <v>66</v>
      </c>
      <c r="L32" s="6" t="s">
        <v>149</v>
      </c>
      <c r="M32" s="2" t="s">
        <v>173</v>
      </c>
    </row>
    <row r="33" spans="1:13" x14ac:dyDescent="0.25">
      <c r="A33" t="s">
        <v>117</v>
      </c>
      <c r="B33" s="9">
        <v>1</v>
      </c>
      <c r="D33" s="9">
        <v>5</v>
      </c>
      <c r="E33" s="10"/>
      <c r="G33" s="9">
        <f t="shared" si="0"/>
        <v>8</v>
      </c>
      <c r="H33" s="1">
        <v>1</v>
      </c>
      <c r="I33" s="1" t="s">
        <v>136</v>
      </c>
      <c r="J33" t="s">
        <v>118</v>
      </c>
      <c r="K33" t="s">
        <v>66</v>
      </c>
      <c r="L33" s="6" t="s">
        <v>150</v>
      </c>
      <c r="M33" s="2" t="s">
        <v>174</v>
      </c>
    </row>
    <row r="34" spans="1:13" x14ac:dyDescent="0.25">
      <c r="A34" t="s">
        <v>119</v>
      </c>
      <c r="B34" s="9">
        <v>1</v>
      </c>
      <c r="D34" s="9">
        <v>6</v>
      </c>
      <c r="E34" s="10"/>
      <c r="G34" s="9">
        <f t="shared" si="0"/>
        <v>9</v>
      </c>
      <c r="H34" s="1">
        <v>1</v>
      </c>
      <c r="I34" s="1" t="s">
        <v>137</v>
      </c>
      <c r="J34" t="s">
        <v>120</v>
      </c>
      <c r="K34" t="s">
        <v>66</v>
      </c>
      <c r="L34" s="6" t="s">
        <v>175</v>
      </c>
      <c r="M34" s="2" t="s">
        <v>96</v>
      </c>
    </row>
    <row r="35" spans="1:13" x14ac:dyDescent="0.25">
      <c r="A35" t="s">
        <v>74</v>
      </c>
      <c r="B35" s="9">
        <v>1</v>
      </c>
      <c r="D35" s="9">
        <v>7</v>
      </c>
      <c r="E35" s="10"/>
      <c r="G35" s="9">
        <f t="shared" si="0"/>
        <v>10</v>
      </c>
      <c r="I35" s="1" t="s">
        <v>135</v>
      </c>
      <c r="J35" t="s">
        <v>75</v>
      </c>
      <c r="K35" t="s">
        <v>66</v>
      </c>
      <c r="L35" s="6" t="s">
        <v>189</v>
      </c>
      <c r="M35" s="2" t="s">
        <v>176</v>
      </c>
    </row>
    <row r="36" spans="1:13" x14ac:dyDescent="0.25">
      <c r="A36" t="s">
        <v>82</v>
      </c>
      <c r="B36" s="9">
        <v>1</v>
      </c>
      <c r="C36" s="9">
        <v>1</v>
      </c>
      <c r="E36" s="9">
        <v>1</v>
      </c>
      <c r="G36" s="9">
        <f t="shared" si="0"/>
        <v>3</v>
      </c>
      <c r="I36" s="1" t="s">
        <v>136</v>
      </c>
      <c r="J36" t="s">
        <v>83</v>
      </c>
      <c r="K36" t="s">
        <v>78</v>
      </c>
      <c r="L36" s="11" t="s">
        <v>107</v>
      </c>
      <c r="M36" s="2" t="s">
        <v>177</v>
      </c>
    </row>
    <row r="37" spans="1:13" x14ac:dyDescent="0.25">
      <c r="A37" t="s">
        <v>76</v>
      </c>
      <c r="B37" s="9">
        <v>1</v>
      </c>
      <c r="D37" s="9">
        <v>2</v>
      </c>
      <c r="G37" s="9">
        <f t="shared" si="0"/>
        <v>3</v>
      </c>
      <c r="I37" s="1" t="s">
        <v>137</v>
      </c>
      <c r="J37" t="s">
        <v>77</v>
      </c>
      <c r="K37" t="s">
        <v>78</v>
      </c>
      <c r="L37" s="11" t="s">
        <v>107</v>
      </c>
      <c r="M37" s="2" t="s">
        <v>178</v>
      </c>
    </row>
    <row r="38" spans="1:13" x14ac:dyDescent="0.25">
      <c r="A38" t="s">
        <v>79</v>
      </c>
      <c r="B38" s="9">
        <v>1</v>
      </c>
      <c r="C38" s="9">
        <v>2</v>
      </c>
      <c r="E38" s="10"/>
      <c r="G38" s="9">
        <f t="shared" si="0"/>
        <v>3</v>
      </c>
      <c r="I38" s="1" t="s">
        <v>135</v>
      </c>
      <c r="J38" t="s">
        <v>80</v>
      </c>
      <c r="K38" t="s">
        <v>78</v>
      </c>
      <c r="L38" s="11" t="s">
        <v>107</v>
      </c>
      <c r="M38" s="6" t="s">
        <v>81</v>
      </c>
    </row>
    <row r="39" spans="1:13" x14ac:dyDescent="0.25">
      <c r="A39" t="s">
        <v>124</v>
      </c>
      <c r="B39" s="9">
        <v>2</v>
      </c>
      <c r="D39" s="9">
        <v>2</v>
      </c>
      <c r="E39" s="10"/>
      <c r="G39" s="9">
        <f t="shared" si="0"/>
        <v>3</v>
      </c>
      <c r="I39" s="1" t="s">
        <v>136</v>
      </c>
      <c r="J39" t="s">
        <v>125</v>
      </c>
      <c r="K39" t="s">
        <v>78</v>
      </c>
      <c r="L39" s="11"/>
      <c r="M39" s="6" t="s">
        <v>146</v>
      </c>
    </row>
    <row r="40" spans="1:13" x14ac:dyDescent="0.25">
      <c r="A40" t="s">
        <v>84</v>
      </c>
      <c r="B40" s="9">
        <v>2</v>
      </c>
      <c r="E40" s="9">
        <v>3</v>
      </c>
      <c r="G40" s="9">
        <f t="shared" si="0"/>
        <v>6</v>
      </c>
      <c r="H40" s="1">
        <v>1</v>
      </c>
      <c r="I40" s="1" t="s">
        <v>137</v>
      </c>
      <c r="J40" t="s">
        <v>85</v>
      </c>
      <c r="K40" t="s">
        <v>78</v>
      </c>
      <c r="L40"/>
      <c r="M40" s="2" t="s">
        <v>180</v>
      </c>
    </row>
    <row r="41" spans="1:13" x14ac:dyDescent="0.25">
      <c r="A41" t="s">
        <v>127</v>
      </c>
      <c r="B41" s="9">
        <v>1</v>
      </c>
      <c r="E41" s="9">
        <v>2</v>
      </c>
      <c r="F41" s="9">
        <v>2</v>
      </c>
      <c r="G41" s="9">
        <f t="shared" si="0"/>
        <v>8</v>
      </c>
      <c r="H41" s="1">
        <v>1</v>
      </c>
      <c r="I41" s="1" t="s">
        <v>135</v>
      </c>
      <c r="J41" t="s">
        <v>126</v>
      </c>
      <c r="K41" t="s">
        <v>78</v>
      </c>
      <c r="L41"/>
      <c r="M41" s="2" t="s">
        <v>181</v>
      </c>
    </row>
    <row r="42" spans="1:13" x14ac:dyDescent="0.25">
      <c r="A42" t="s">
        <v>86</v>
      </c>
      <c r="B42" s="9">
        <v>1</v>
      </c>
      <c r="E42" s="9">
        <v>6</v>
      </c>
      <c r="G42" s="9">
        <f t="shared" si="0"/>
        <v>9</v>
      </c>
      <c r="I42" s="1" t="s">
        <v>136</v>
      </c>
      <c r="J42" t="s">
        <v>87</v>
      </c>
      <c r="K42" t="s">
        <v>78</v>
      </c>
      <c r="L42" s="6" t="s">
        <v>143</v>
      </c>
      <c r="M42" s="2" t="s">
        <v>179</v>
      </c>
    </row>
    <row r="43" spans="1:13" x14ac:dyDescent="0.25">
      <c r="A43" t="s">
        <v>88</v>
      </c>
      <c r="B43" s="9">
        <v>1</v>
      </c>
      <c r="C43" s="9">
        <v>2</v>
      </c>
      <c r="D43" s="9">
        <v>1</v>
      </c>
      <c r="E43" s="10"/>
      <c r="G43" s="9">
        <f t="shared" si="0"/>
        <v>4</v>
      </c>
      <c r="I43" s="1" t="s">
        <v>137</v>
      </c>
      <c r="J43" t="s">
        <v>89</v>
      </c>
      <c r="K43" t="s">
        <v>90</v>
      </c>
      <c r="L43" t="s">
        <v>182</v>
      </c>
    </row>
    <row r="44" spans="1:13" x14ac:dyDescent="0.25">
      <c r="A44" t="s">
        <v>91</v>
      </c>
      <c r="B44" s="9">
        <v>1</v>
      </c>
      <c r="C44" s="9">
        <v>1</v>
      </c>
      <c r="D44" s="9">
        <v>2</v>
      </c>
      <c r="E44" s="10"/>
      <c r="G44" s="9">
        <f t="shared" si="0"/>
        <v>4</v>
      </c>
      <c r="I44" s="1" t="s">
        <v>135</v>
      </c>
      <c r="J44" t="s">
        <v>92</v>
      </c>
      <c r="K44" t="s">
        <v>90</v>
      </c>
      <c r="L44" t="s">
        <v>182</v>
      </c>
    </row>
    <row r="45" spans="1:13" x14ac:dyDescent="0.25">
      <c r="A45" t="s">
        <v>151</v>
      </c>
      <c r="B45" s="9">
        <v>1</v>
      </c>
      <c r="E45" s="9">
        <v>1</v>
      </c>
      <c r="G45" s="9">
        <f t="shared" si="0"/>
        <v>2</v>
      </c>
      <c r="I45" s="1" t="s">
        <v>137</v>
      </c>
      <c r="J45" t="s">
        <v>93</v>
      </c>
      <c r="K45" t="s">
        <v>94</v>
      </c>
      <c r="L45" s="6" t="s">
        <v>95</v>
      </c>
      <c r="M45" s="6"/>
    </row>
    <row r="46" spans="1:13" x14ac:dyDescent="0.25">
      <c r="A46" t="s">
        <v>112</v>
      </c>
      <c r="B46" s="9">
        <v>2</v>
      </c>
      <c r="C46" s="9">
        <v>3</v>
      </c>
      <c r="E46" s="10"/>
      <c r="G46" s="9">
        <f t="shared" si="0"/>
        <v>3</v>
      </c>
      <c r="H46" s="1">
        <v>-1</v>
      </c>
      <c r="I46" s="1" t="s">
        <v>135</v>
      </c>
      <c r="J46" t="s">
        <v>97</v>
      </c>
      <c r="K46" t="s">
        <v>94</v>
      </c>
      <c r="L46" s="2" t="s">
        <v>147</v>
      </c>
    </row>
    <row r="47" spans="1:13" x14ac:dyDescent="0.25">
      <c r="A47" t="s">
        <v>113</v>
      </c>
      <c r="B47" s="9">
        <v>2</v>
      </c>
      <c r="C47" s="9">
        <v>4</v>
      </c>
      <c r="E47" s="10"/>
      <c r="G47" s="9">
        <f t="shared" si="0"/>
        <v>4</v>
      </c>
      <c r="H47" s="1">
        <v>-1</v>
      </c>
      <c r="I47" s="1" t="s">
        <v>136</v>
      </c>
      <c r="J47" t="s">
        <v>97</v>
      </c>
      <c r="K47" t="s">
        <v>94</v>
      </c>
      <c r="L47" s="2" t="s">
        <v>186</v>
      </c>
    </row>
    <row r="48" spans="1:13" x14ac:dyDescent="0.25">
      <c r="A48" t="s">
        <v>128</v>
      </c>
      <c r="B48" s="9">
        <v>2</v>
      </c>
      <c r="C48" s="9">
        <v>5</v>
      </c>
      <c r="E48" s="10"/>
      <c r="G48" s="9">
        <f t="shared" si="0"/>
        <v>7</v>
      </c>
      <c r="I48" s="1" t="s">
        <v>137</v>
      </c>
      <c r="J48" t="s">
        <v>129</v>
      </c>
      <c r="K48" t="s">
        <v>94</v>
      </c>
      <c r="L48" s="2" t="s">
        <v>145</v>
      </c>
    </row>
    <row r="49" spans="1:12" x14ac:dyDescent="0.25">
      <c r="A49" t="s">
        <v>130</v>
      </c>
      <c r="B49" s="9">
        <v>1</v>
      </c>
      <c r="C49" s="9">
        <v>4</v>
      </c>
      <c r="E49" s="10"/>
      <c r="F49" s="9">
        <v>1</v>
      </c>
      <c r="G49" s="9">
        <f t="shared" si="0"/>
        <v>8</v>
      </c>
      <c r="H49" s="1">
        <v>1</v>
      </c>
      <c r="I49" s="1" t="s">
        <v>135</v>
      </c>
      <c r="J49" t="s">
        <v>144</v>
      </c>
      <c r="K49" t="s">
        <v>94</v>
      </c>
      <c r="L49" t="s">
        <v>187</v>
      </c>
    </row>
    <row r="50" spans="1:12" x14ac:dyDescent="0.25">
      <c r="A50" t="s">
        <v>98</v>
      </c>
      <c r="B50" s="9">
        <v>1</v>
      </c>
      <c r="C50" s="9">
        <v>7</v>
      </c>
      <c r="E50" s="10"/>
      <c r="G50" s="9">
        <f t="shared" si="0"/>
        <v>9</v>
      </c>
      <c r="I50" s="1" t="s">
        <v>136</v>
      </c>
      <c r="J50" t="s">
        <v>99</v>
      </c>
      <c r="K50" t="s">
        <v>94</v>
      </c>
      <c r="L50" s="6" t="s">
        <v>188</v>
      </c>
    </row>
  </sheetData>
  <sortState ref="A2:M41">
    <sortCondition ref="K2:K41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15" zoomScaleNormal="115" workbookViewId="0">
      <selection activeCell="B6" sqref="B6"/>
    </sheetView>
  </sheetViews>
  <sheetFormatPr defaultRowHeight="15" x14ac:dyDescent="0.25"/>
  <cols>
    <col min="1" max="1" width="8.5703125"/>
    <col min="2" max="2" width="7.85546875"/>
    <col min="3" max="1025" width="8.5703125"/>
  </cols>
  <sheetData>
    <row r="1" spans="1:2" s="3" customFormat="1" x14ac:dyDescent="0.25">
      <c r="A1" s="3" t="s">
        <v>103</v>
      </c>
      <c r="B1" s="3" t="s">
        <v>104</v>
      </c>
    </row>
    <row r="2" spans="1:2" x14ac:dyDescent="0.25">
      <c r="A2" t="s">
        <v>2</v>
      </c>
      <c r="B2">
        <v>1.3</v>
      </c>
    </row>
    <row r="3" spans="1:2" x14ac:dyDescent="0.25">
      <c r="A3" t="s">
        <v>3</v>
      </c>
      <c r="B3">
        <v>1.4</v>
      </c>
    </row>
    <row r="4" spans="1:2" x14ac:dyDescent="0.25">
      <c r="A4" t="s">
        <v>4</v>
      </c>
      <c r="B4">
        <v>1.5</v>
      </c>
    </row>
    <row r="5" spans="1:2" x14ac:dyDescent="0.25">
      <c r="A5" t="s">
        <v>5</v>
      </c>
      <c r="B5">
        <v>1.8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75" zoomScaleNormal="75" workbookViewId="0">
      <selection activeCell="A8" sqref="A8"/>
    </sheetView>
  </sheetViews>
  <sheetFormatPr defaultRowHeight="15" x14ac:dyDescent="0.25"/>
  <cols>
    <col min="1" max="1" width="8.5703125"/>
    <col min="2" max="2" width="14.42578125" style="1"/>
    <col min="3" max="3" width="14"/>
    <col min="4" max="1025" width="8.5703125"/>
  </cols>
  <sheetData>
    <row r="1" spans="1:3" s="3" customFormat="1" x14ac:dyDescent="0.25">
      <c r="A1" s="3" t="s">
        <v>103</v>
      </c>
      <c r="B1" s="4" t="s">
        <v>105</v>
      </c>
      <c r="C1" s="3" t="s">
        <v>106</v>
      </c>
    </row>
    <row r="2" spans="1:3" x14ac:dyDescent="0.25">
      <c r="A2" t="s">
        <v>2</v>
      </c>
      <c r="B2" s="1">
        <f>COUNTA(Deck!C2:C110)</f>
        <v>22</v>
      </c>
      <c r="C2" s="1">
        <f>SUM(Deck!C2:C109)</f>
        <v>49</v>
      </c>
    </row>
    <row r="3" spans="1:3" x14ac:dyDescent="0.25">
      <c r="A3" t="s">
        <v>3</v>
      </c>
      <c r="B3" s="1">
        <f>COUNTA(Deck!D2:D110)</f>
        <v>19</v>
      </c>
      <c r="C3" s="1">
        <f>SUM(Deck!D2:D109)</f>
        <v>48</v>
      </c>
    </row>
    <row r="4" spans="1:3" x14ac:dyDescent="0.25">
      <c r="A4" t="s">
        <v>4</v>
      </c>
      <c r="B4" s="1">
        <f>COUNTA(Deck!E2:E110)</f>
        <v>13</v>
      </c>
      <c r="C4" s="1">
        <f>SUM(Deck!E2:E109)</f>
        <v>22</v>
      </c>
    </row>
    <row r="5" spans="1:3" x14ac:dyDescent="0.25">
      <c r="A5" t="s">
        <v>5</v>
      </c>
      <c r="B5" s="1">
        <f>COUNTA(Deck!F2:F110)</f>
        <v>15</v>
      </c>
      <c r="C5" s="1">
        <f>SUM(Deck!F2:F110)</f>
        <v>31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Deck</vt:lpstr>
      <vt:lpstr>VPs</vt:lpstr>
      <vt:lpstr>Economy</vt:lpstr>
      <vt:lpstr>GoldVP</vt:lpstr>
      <vt:lpstr>SteelVP</vt:lpstr>
      <vt:lpstr>StoneVP</vt:lpstr>
      <vt:lpstr>WoodValue</vt:lpstr>
      <vt:lpstr>WoodVP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cp:revision>13</cp:revision>
  <dcterms:created xsi:type="dcterms:W3CDTF">2015-06-20T03:34:40Z</dcterms:created>
  <dcterms:modified xsi:type="dcterms:W3CDTF">2015-09-11T03:12:32Z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