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25" tabRatio="727"/>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S2" i="2" l="1"/>
  <c r="M23" i="1" l="1"/>
  <c r="M20" i="1"/>
  <c r="M17" i="1"/>
  <c r="M14" i="1"/>
  <c r="M11" i="1"/>
  <c r="M8" i="1"/>
  <c r="M5" i="1"/>
  <c r="L23" i="1"/>
  <c r="L20" i="1"/>
  <c r="L17" i="1"/>
  <c r="L14" i="1"/>
  <c r="L11" i="1"/>
  <c r="L2" i="1"/>
  <c r="L8" i="1"/>
  <c r="L5" i="1"/>
  <c r="D22" i="6" l="1"/>
  <c r="D16" i="6" l="1"/>
  <c r="D18" i="6" l="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<sst xmlns="http://schemas.openxmlformats.org/spreadsheetml/2006/main" count="1309" uniqueCount="723">
  <si>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</si>
  <si>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</si>
  <si>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</si>
  <si>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</si>
  <si>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</si>
  <si>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</si>
  <si>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</si>
  <si>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</si>
  <si>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</si>
  <si>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</si>
  <si>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</si>
  <si>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</si>
  <si>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</si>
  <si>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</si>
  <si>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</si>
  <si>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</si>
  <si>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</si>
  <si>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</si>
  <si>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</si>
  <si>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</si>
  <si>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</si>
  <si>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</si>
  <si>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</si>
  <si>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</si>
  <si>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</si>
  <si>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</si>
  <si>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</si>
  <si>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</si>
  <si>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</si>
  <si>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</si>
  <si>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</si>
  <si>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</si>
  <si>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</si>
  <si>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</si>
  <si>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</si>
  <si>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</si>
  <si>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</si>
  <si>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</si>
  <si>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</si>
  <si>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</si>
  <si>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</si>
  <si>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</si>
  <si>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</si>
  <si>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</si>
  <si>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</si>
  <si>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</si>
  <si>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</si>
  <si>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</si>
  <si>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</si>
  <si>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</si>
  <si>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</si>
  <si>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</si>
  <si>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</si>
  <si>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</si>
  <si>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</si>
  <si>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</si>
  <si>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</si>
  <si>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</si>
  <si>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</si>
  <si>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</si>
  <si>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</si>
  <si>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</si>
  <si>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</si>
  <si>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</si>
  <si>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</si>
  <si>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</si>
  <si>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</si>
  <si>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</si>
  <si>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</si>
  <si>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</si>
  <si>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</si>
  <si>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</si>
  <si>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</si>
  <si>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</si>
  <si>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</si>
  <si>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</si>
  <si>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</si>
  <si>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</si>
  <si>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</si>
  <si>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</si>
  <si>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</si>
  <si>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</si>
  <si>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</si>
  <si>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</si>
  <si>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</si>
  <si>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</si>
  <si>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</si>
  <si>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</si>
  <si>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</si>
  <si>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</si>
  <si>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</si>
  <si>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</si>
  <si>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</si>
  <si>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</si>
  <si>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</si>
  <si>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</si>
  <si>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</si>
  <si>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</si>
  <si>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</si>
  <si>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</si>
  <si>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</si>
  <si>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</si>
  <si>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</si>
  <si>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</si>
  <si>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</si>
  <si>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</si>
  <si>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</si>
  <si>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</si>
  <si>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</si>
  <si>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</si>
  <si>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</si>
  <si>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</si>
  <si>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</si>
  <si>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</si>
  <si>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</si>
  <si>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</si>
  <si>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</si>
  <si>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</si>
  <si>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</si>
  <si>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</si>
  <si>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</si>
  <si>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</si>
  <si>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</si>
  <si>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</si>
  <si>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</si>
  <si>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</si>
  <si>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</si>
  <si>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</si>
  <si>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</si>
  <si>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</si>
  <si>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</si>
  <si>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</si>
  <si>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</si>
  <si>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</si>
  <si>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</si>
  <si>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</si>
  <si>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</si>
  <si>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</si>
  <si>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</si>
  <si>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</si>
  <si>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</si>
  <si>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</si>
  <si>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</si>
  <si>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</si>
  <si>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</si>
  <si>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</si>
  <si>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</si>
  <si>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</si>
  <si>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</si>
  <si>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</si>
  <si>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</si>
  <si>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</si>
  <si>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</si>
  <si>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</si>
  <si>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</si>
  <si>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</si>
  <si>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</si>
  <si>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</si>
  <si>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</si>
  <si>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</si>
  <si>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</si>
  <si>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</si>
  <si>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</si>
  <si>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</si>
  <si>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</si>
  <si>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</si>
  <si>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</si>
  <si>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</si>
  <si>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</si>
  <si>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</si>
  <si>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</si>
  <si>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</si>
  <si>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</si>
  <si>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</si>
  <si>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</si>
  <si>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</si>
  <si>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</si>
  <si>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</si>
  <si>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</si>
  <si>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</si>
  <si>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</si>
  <si>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</si>
  <si>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</si>
  <si>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</si>
  <si>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</si>
  <si>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</si>
  <si>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</si>
  <si>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</si>
  <si>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</si>
  <si>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</si>
  <si>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</si>
  <si>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</si>
  <si>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</si>
  <si>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</si>
  <si>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</si>
  <si>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</si>
  <si>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</si>
  <si>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</si>
  <si>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</si>
  <si>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</si>
  <si>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</si>
  <si>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</si>
  <si>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</si>
  <si>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</si>
  <si>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</si>
  <si>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</si>
  <si>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</si>
  <si>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</si>
  <si>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</si>
  <si>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</si>
  <si>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</si>
  <si>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</si>
  <si>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</si>
  <si>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</si>
  <si>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</si>
  <si>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</si>
  <si>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</si>
  <si>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</si>
  <si>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</si>
  <si>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</si>
  <si>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</si>
  <si>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</si>
  <si>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</si>
  <si>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</si>
  <si>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</si>
  <si>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</si>
  <si>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</si>
  <si>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</si>
  <si>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</si>
  <si>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</si>
  <si>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</si>
  <si>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</si>
  <si>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</si>
  <si>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</si>
  <si>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</si>
  <si>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</si>
  <si>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</si>
  <si>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</si>
  <si>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</si>
  <si>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</si>
  <si>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</si>
  <si>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</si>
  <si>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</si>
  <si>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</si>
  <si>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</si>
  <si>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</si>
  <si>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</si>
  <si>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</si>
  <si>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</si>
  <si>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</si>
  <si>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</si>
  <si>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</si>
  <si>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</si>
  <si>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</si>
  <si>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</si>
  <si>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</si>
  <si>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</si>
  <si>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</si>
  <si>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</si>
  <si>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</si>
  <si>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</si>
  <si>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</si>
  <si>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</si>
  <si>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</si>
  <si>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</si>
  <si>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</si>
  <si>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</si>
  <si>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</si>
  <si>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</si>
  <si>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</si>
  <si>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</si>
  <si>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</si>
  <si>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</si>
  <si>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</si>
  <si>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</si>
  <si>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</si>
  <si>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</si>
  <si>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</si>
  <si>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</si>
  <si>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</si>
  <si>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</si>
  <si>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</si>
  <si>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</si>
  <si>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</si>
  <si>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</si>
  <si>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</si>
  <si>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</si>
  <si>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</si>
  <si>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</si>
  <si>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</si>
  <si>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</si>
  <si>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</si>
  <si>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</si>
  <si>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</si>
  <si>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</si>
  <si>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</si>
  <si>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</si>
  <si>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</si>
  <si>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</si>
  <si>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</si>
  <si>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</si>
  <si>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</si>
  <si>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</si>
  <si>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</si>
  <si>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</si>
  <si>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</si>
  <si>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</si>
  <si>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</si>
  <si>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</si>
  <si>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</si>
  <si>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</si>
  <si>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</si>
  <si>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</si>
  <si>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</si>
  <si>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</si>
  <si>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</si>
  <si>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</si>
  <si>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</si>
  <si>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</si>
  <si>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</si>
  <si>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</si>
  <si>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</si>
  <si>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</si>
  <si>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</si>
  <si>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</si>
  <si>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</si>
  <si>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</si>
  <si>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</si>
  <si>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</si>
  <si>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</si>
  <si>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</si>
  <si>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</si>
  <si>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</si>
  <si>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</si>
  <si>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</si>
  <si>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</si>
  <si>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</si>
  <si>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</si>
  <si>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</si>
  <si>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</si>
  <si>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</si>
  <si>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</si>
  <si>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</si>
  <si>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</si>
  <si>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</si>
  <si>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</si>
  <si>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</si>
  <si>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</si>
  <si>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</si>
  <si>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</si>
  <si>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</si>
  <si>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</si>
  <si>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</si>
  <si>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</si>
  <si>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</si>
  <si>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</si>
  <si>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</si>
  <si>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</si>
  <si>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</si>
  <si>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</si>
  <si>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</si>
  <si>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</si>
  <si>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</si>
  <si>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</si>
  <si>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</si>
  <si>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</si>
  <si>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</si>
  <si>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</si>
  <si>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</si>
  <si>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</si>
  <si>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</si>
  <si>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</si>
  <si>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</si>
  <si>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</si>
  <si>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</si>
  <si>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</si>
  <si>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</si>
  <si>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</si>
  <si>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</si>
  <si>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</si>
  <si>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</si>
  <si>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</si>
  <si>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</si>
  <si>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</si>
  <si>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</si>
  <si>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</si>
  <si>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</si>
  <si>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</si>
  <si>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</si>
  <si>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</si>
  <si>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</si>
  <si>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</si>
  <si>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</si>
  <si>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</si>
  <si>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</si>
  <si>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</si>
  <si>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</si>
  <si>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</si>
  <si>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</si>
  <si>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</si>
  <si>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</si>
  <si>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</si>
  <si>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</si>
  <si>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</si>
  <si>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</si>
  <si>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</si>
  <si>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</si>
  <si>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</si>
  <si>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</si>
  <si>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</si>
  <si>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</si>
  <si>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</si>
  <si>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</si>
  <si>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</si>
  <si>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</si>
  <si>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</si>
  <si>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</si>
  <si>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</si>
  <si>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</si>
  <si>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</si>
  <si>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</si>
  <si>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</si>
  <si>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</si>
  <si>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</si>
  <si>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</si>
  <si>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</si>
  <si>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</si>
  <si>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</si>
  <si>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</si>
  <si>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</si>
  <si>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</si>
  <si>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</si>
  <si>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</si>
  <si>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</si>
  <si>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</si>
  <si>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</si>
  <si>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</si>
  <si>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</si>
  <si>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</si>
  <si>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</si>
  <si>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</si>
  <si>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</si>
  <si>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</si>
  <si>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</si>
  <si>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</si>
  <si>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</si>
  <si>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</si>
  <si>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</si>
  <si>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</si>
  <si>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</si>
  <si>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</si>
  <si>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</si>
  <si>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</si>
  <si>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</si>
  <si>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</si>
  <si>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</si>
  <si>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</si>
  <si>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</si>
  <si>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</si>
  <si>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</si>
  <si>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</si>
  <si>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</si>
  <si>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</si>
  <si>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</si>
  <si>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</si>
  <si>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</si>
  <si>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</si>
  <si>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</si>
  <si>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</si>
  <si>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</si>
  <si>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</si>
  <si>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</si>
  <si>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</si>
  <si>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</si>
  <si>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</si>
  <si>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</si>
  <si>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</si>
  <si>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</si>
  <si>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</si>
  <si>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</si>
  <si>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</si>
  <si>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</si>
  <si>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</si>
  <si>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</si>
  <si>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</si>
  <si>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</si>
  <si>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</si>
  <si>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</si>
  <si>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</si>
  <si>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</si>
  <si>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</si>
  <si>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</si>
  <si>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</si>
  <si>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</si>
  <si>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</si>
  <si>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</si>
  <si>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</si>
  <si>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</si>
  <si>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</si>
  <si>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</si>
  <si>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</si>
  <si>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</si>
  <si>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</si>
  <si>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</si>
  <si>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</si>
  <si>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</si>
  <si>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</si>
  <si>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</si>
  <si>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</si>
  <si>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</si>
  <si>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</si>
  <si>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</si>
  <si>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</si>
  <si>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</si>
  <si>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</si>
  <si>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</si>
  <si>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</si>
  <si>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</si>
  <si>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</si>
  <si>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</si>
  <si>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</si>
  <si>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</si>
  <si>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</si>
  <si>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</si>
  <si>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</si>
  <si>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</si>
  <si>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</si>
  <si>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</si>
  <si>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</si>
  <si>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</si>
  <si>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</si>
  <si>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</si>
  <si>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</si>
  <si>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</si>
  <si>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</si>
  <si>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</si>
  <si>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</si>
  <si>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</si>
  <si>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</si>
  <si>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</si>
  <si>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</si>
  <si>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</si>
  <si>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</si>
  <si>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</si>
  <si>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</si>
  <si>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</si>
  <si>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</si>
  <si>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</si>
  <si>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</si>
  <si>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</si>
  <si>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</si>
  <si>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</si>
  <si>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</si>
  <si>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</si>
  <si>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</si>
  <si>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</si>
  <si>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</si>
  <si>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</si>
  <si>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</si>
  <si>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</si>
  <si>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</si>
  <si>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</si>
  <si>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</si>
  <si>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</si>
  <si>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</si>
  <si>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</si>
  <si>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</si>
  <si>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</si>
  <si>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</si>
  <si>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</si>
  <si>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</si>
  <si>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</si>
  <si>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</si>
  <si>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</si>
  <si>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</si>
  <si>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</si>
  <si>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</si>
  <si>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</si>
  <si>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</si>
  <si>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</si>
  <si>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</si>
  <si>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</si>
  <si>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</si>
  <si>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</si>
  <si>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</si>
  <si>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</si>
  <si>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</si>
  <si>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</si>
  <si>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</si>
  <si>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</si>
  <si>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</si>
  <si>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</si>
  <si>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</si>
  <si>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</si>
  <si>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</si>
  <si>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</si>
  <si>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</si>
  <si>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</si>
  <si>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</si>
  <si>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</si>
  <si>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</si>
  <si>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</si>
  <si>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</si>
  <si>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</si>
  <si>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</si>
  <si>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</si>
  <si>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</si>
  <si>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</si>
  <si>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</si>
  <si>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</si>
  <si>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</si>
  <si>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</si>
  <si>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</si>
  <si>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</si>
  <si>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</si>
  <si>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</si>
  <si>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</si>
  <si>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</si>
  <si>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</si>
  <si>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</si>
  <si>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</si>
  <si>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</si>
  <si>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</si>
  <si>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</si>
  <si>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</si>
  <si>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</si>
  <si>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</si>
  <si>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</si>
  <si>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</si>
  <si>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</si>
  <si>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</si>
  <si>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</si>
  <si>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</si>
  <si>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</si>
  <si>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</si>
  <si>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</si>
  <si>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Any character adjacent to two or more security tokens not handled yet loses one idea (if possible).</t>
  </si>
  <si>
    <t>Check that Gate</t>
  </si>
  <si>
    <t>"Go check on that gate"</t>
  </si>
  <si>
    <t>Add one Guard token to the next lockdown gate, starting with "A".</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</si>
  <si>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</si>
  <si>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</si>
  <si>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</si>
  <si>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</si>
  <si>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</si>
  <si>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</si>
  <si>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</si>
  <si>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</si>
  <si>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</si>
  <si>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</si>
  <si>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</si>
  <si>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</si>
  <si>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</si>
  <si>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</si>
  <si>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</si>
  <si>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</si>
  <si>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</si>
  <si>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</si>
  <si>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</si>
  <si>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</si>
  <si>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</si>
  <si>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</si>
  <si>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SP-1</t>
  </si>
  <si>
    <t>SP-2</t>
  </si>
  <si>
    <t>SP-3</t>
  </si>
  <si>
    <t>SP-4</t>
  </si>
  <si>
    <t>SP-5</t>
  </si>
  <si>
    <t>SP-6</t>
  </si>
  <si>
    <t>Double Camera</t>
  </si>
  <si>
    <t>6a</t>
  </si>
  <si>
    <t>I didn't realize that was two cameras.</t>
  </si>
  <si>
    <t>Add a Live Camera from the supply to any tile that already has a Live Camera and is adjacent to a character.</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</si>
  <si>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</si>
  <si>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</si>
  <si>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</si>
  <si>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</si>
  <si>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</si>
  <si>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</si>
  <si>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</si>
  <si>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REFINED TASTE%nYou may sell paintings for $2k each, or for a set of 2/3 for $5k/$8k.</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</si>
  <si>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</si>
  <si>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</si>
  <si>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</si>
  <si>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</si>
  <si>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</si>
  <si>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</si>
  <si>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</si>
  <si>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</si>
  <si>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</si>
  <si>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</si>
  <si>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Spammer</t>
  </si>
  <si>
    <t>DENIAL OF SERVICE%nFor $3k, any Camera discovered during the planning phase starts disabled.</t>
  </si>
  <si>
    <t>Hacker faction member.%nWon't work with Fixers in other factions.</t>
  </si>
  <si>
    <t>Security System Salesman</t>
  </si>
  <si>
    <t>Internet Troll</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</si>
  <si>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</si>
  <si>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</si>
  <si>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</si>
  <si>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</si>
  <si>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</si>
  <si>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</si>
  <si>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</si>
  <si>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I KNOW A GUY%nNew characters gain 1 refined skill when recruited.</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</si>
  <si>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</si>
  <si>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</si>
  <si>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</si>
  <si>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</si>
  <si>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</si>
  <si>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</si>
  <si>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</si>
  <si>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</si>
  <si>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</si>
  <si>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</si>
  <si>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</si>
  <si>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</si>
  <si>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</si>
  <si>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JUST AUTOMATE IT!%nDuring planning, replace 1 Lock and 1 Guard with 3 Cameras in the security bag for $3k.</t>
  </si>
  <si>
    <t>DARK WEB%nYou may use Fixers from both the Mafia and the Hacker factions.</t>
  </si>
  <si>
    <t>Complete the Circuit</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</si>
  <si>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</si>
  <si>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</si>
  <si>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</si>
  <si>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COMPLETE THE CIRCUIT%nFor 💡💡🔊, use this action to disable up to three live cameras adjacent to you. Any guards on these spaces are also subdued.%n %nPATCH IN%nWhen adjacent to a live camera, use this action for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</si>
</sst>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K25" sqref="K25"/>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387</v>
      </c>
      <c r="C1" s="28" t="s">
        <v>2</v>
      </c>
      <c r="D1" s="28" t="s">
        <v>16</v>
      </c>
      <c r="E1" s="28" t="s">
        <v>159</v>
      </c>
      <c r="F1" s="28" t="s">
        <v>138</v>
      </c>
      <c r="G1" s="28" t="s">
        <v>139</v>
      </c>
      <c r="H1" s="28" t="s">
        <v>375</v>
      </c>
      <c r="I1" s="29" t="s">
        <v>150</v>
      </c>
      <c r="J1" s="29" t="s">
        <v>151</v>
      </c>
      <c r="K1" s="29" t="s">
        <v>121</v>
      </c>
      <c r="L1" s="29" t="s">
        <v>446</v>
      </c>
      <c r="M1" s="29" t="s">
        <v>447</v>
      </c>
    </row>
    <row r="2" spans="1:13" s="12" customFormat="1" ht="14.25" customHeight="1" x14ac:dyDescent="0.25">
      <c r="A2" s="10" t="s">
        <v>17</v>
      </c>
      <c r="B2" s="10" t="s">
        <v>155</v>
      </c>
      <c r="C2" s="11">
        <v>1</v>
      </c>
      <c r="D2" s="11">
        <v>8</v>
      </c>
      <c r="E2" s="11">
        <v>3</v>
      </c>
      <c r="F2" s="11" t="s">
        <v>140</v>
      </c>
      <c r="G2" s="11" t="s">
        <v>361</v>
      </c>
      <c r="H2" s="11"/>
      <c r="I2" s="10" t="s">
        <v>6</v>
      </c>
      <c r="J2" s="10" t="s">
        <v>383</v>
      </c>
      <c r="K2" s="12" t="s">
        <v>379</v>
      </c>
      <c r="L2" s="12" t="str">
        <f>"+2 ⬢y%n %n+ 2 Initial 💡%n %nPick🔓🔊 ⇒%nPick II🔓🔓🔊"</f>
        <v>+2 ⬢y%n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383</v>
      </c>
      <c r="B4" s="10" t="s">
        <v>155</v>
      </c>
      <c r="C4" s="11">
        <v>2</v>
      </c>
      <c r="D4" s="11">
        <v>8</v>
      </c>
      <c r="E4" s="11">
        <v>4</v>
      </c>
      <c r="F4" s="11" t="s">
        <v>140</v>
      </c>
      <c r="G4" s="11" t="s">
        <v>361</v>
      </c>
      <c r="H4" s="11" t="s">
        <v>513</v>
      </c>
      <c r="K4" s="12" t="s">
        <v>517</v>
      </c>
      <c r="L4" s="12" t="s">
        <v>79</v>
      </c>
    </row>
    <row r="5" spans="1:13" s="20" customFormat="1" x14ac:dyDescent="0.25">
      <c r="A5" s="15" t="s">
        <v>7</v>
      </c>
      <c r="B5" s="15" t="s">
        <v>23</v>
      </c>
      <c r="C5" s="18">
        <v>1</v>
      </c>
      <c r="D5" s="18">
        <v>7</v>
      </c>
      <c r="E5" s="18">
        <v>0</v>
      </c>
      <c r="F5" s="18" t="s">
        <v>140</v>
      </c>
      <c r="G5" s="18" t="s">
        <v>386</v>
      </c>
      <c r="H5" s="18"/>
      <c r="I5" s="15" t="s">
        <v>188</v>
      </c>
      <c r="J5" s="15" t="s">
        <v>8</v>
      </c>
      <c r="K5" s="20" t="s">
        <v>367</v>
      </c>
      <c r="L5" s="20" t="str">
        <f>"+2 ⬢%n %n+ 2 Initial 💡%n %n+Bash👊👊🔊"</f>
        <v>+2 ⬢%n %n+ 2 Initial 💡%n %n+Bash👊👊🔊</v>
      </c>
      <c r="M5" s="20" t="str">
        <f>"+2 ⬢%n %n+ 4 Initial 💡%n %n+Spy Stuff🔓👊🔊%n %n+YOU WILL REPORT IN"</f>
        <v>+2 ⬢%n %n+ 4 Initial 💡%n %n+Spy Stuff🔓👊🔊%n %n+YOU WILL REPORT IN</v>
      </c>
    </row>
    <row r="6" spans="1:13" s="20" customFormat="1" x14ac:dyDescent="0.25">
      <c r="A6" s="15" t="s">
        <v>188</v>
      </c>
      <c r="B6" s="15" t="s">
        <v>23</v>
      </c>
      <c r="C6" s="18">
        <v>2</v>
      </c>
      <c r="D6" s="18">
        <v>9</v>
      </c>
      <c r="E6" s="18">
        <v>2</v>
      </c>
      <c r="F6" s="18" t="s">
        <v>140</v>
      </c>
      <c r="G6" s="18" t="s">
        <v>386</v>
      </c>
      <c r="H6" s="18" t="s">
        <v>161</v>
      </c>
      <c r="K6" s="20" t="s">
        <v>562</v>
      </c>
      <c r="L6" s="20" t="s">
        <v>79</v>
      </c>
    </row>
    <row r="7" spans="1:13" s="20" customFormat="1" x14ac:dyDescent="0.25">
      <c r="A7" s="15" t="s">
        <v>8</v>
      </c>
      <c r="B7" s="15" t="s">
        <v>23</v>
      </c>
      <c r="C7" s="18">
        <v>2</v>
      </c>
      <c r="D7" s="18">
        <v>9</v>
      </c>
      <c r="E7" s="18">
        <v>4</v>
      </c>
      <c r="F7" s="18" t="s">
        <v>140</v>
      </c>
      <c r="G7" s="18" t="s">
        <v>386</v>
      </c>
      <c r="H7" s="18" t="s">
        <v>360</v>
      </c>
      <c r="K7" s="20" t="s">
        <v>516</v>
      </c>
      <c r="L7" s="20" t="s">
        <v>79</v>
      </c>
    </row>
    <row r="8" spans="1:13" s="19" customFormat="1" x14ac:dyDescent="0.25">
      <c r="A8" s="13" t="s">
        <v>11</v>
      </c>
      <c r="B8" s="13" t="s">
        <v>388</v>
      </c>
      <c r="C8" s="16">
        <v>1</v>
      </c>
      <c r="D8" s="16">
        <v>9</v>
      </c>
      <c r="E8" s="16">
        <v>2</v>
      </c>
      <c r="F8" s="16" t="s">
        <v>140</v>
      </c>
      <c r="G8" s="16" t="s">
        <v>466</v>
      </c>
      <c r="H8" s="16"/>
      <c r="I8" s="13" t="s">
        <v>24</v>
      </c>
      <c r="J8" s="13" t="s">
        <v>10</v>
      </c>
      <c r="K8" s="19" t="s">
        <v>719</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25">
      <c r="A9" s="13" t="s">
        <v>24</v>
      </c>
      <c r="B9" s="13" t="s">
        <v>388</v>
      </c>
      <c r="C9" s="16">
        <v>2</v>
      </c>
      <c r="D9" s="16">
        <v>12</v>
      </c>
      <c r="E9" s="16">
        <v>3</v>
      </c>
      <c r="F9" s="16" t="s">
        <v>156</v>
      </c>
      <c r="G9" s="16" t="s">
        <v>604</v>
      </c>
      <c r="H9" s="16"/>
      <c r="K9" s="19" t="s">
        <v>720</v>
      </c>
      <c r="L9" s="19" t="s">
        <v>79</v>
      </c>
    </row>
    <row r="10" spans="1:13" s="19" customFormat="1" x14ac:dyDescent="0.25">
      <c r="A10" s="13" t="s">
        <v>10</v>
      </c>
      <c r="B10" s="13" t="s">
        <v>388</v>
      </c>
      <c r="C10" s="16">
        <v>2</v>
      </c>
      <c r="D10" s="16">
        <v>10</v>
      </c>
      <c r="E10" s="16">
        <v>6</v>
      </c>
      <c r="F10" s="16" t="s">
        <v>140</v>
      </c>
      <c r="G10" s="16" t="s">
        <v>466</v>
      </c>
      <c r="H10" s="16" t="s">
        <v>358</v>
      </c>
      <c r="K10" s="19" t="s">
        <v>721</v>
      </c>
      <c r="L10" s="19" t="s">
        <v>79</v>
      </c>
    </row>
    <row r="11" spans="1:13" s="153" customFormat="1" x14ac:dyDescent="0.25">
      <c r="A11" s="151" t="s">
        <v>3</v>
      </c>
      <c r="B11" s="151" t="s">
        <v>19</v>
      </c>
      <c r="C11" s="152">
        <v>1</v>
      </c>
      <c r="D11" s="152">
        <v>6</v>
      </c>
      <c r="E11" s="152">
        <v>5</v>
      </c>
      <c r="F11" s="152" t="s">
        <v>287</v>
      </c>
      <c r="G11" s="152" t="s">
        <v>508</v>
      </c>
      <c r="H11" s="152"/>
      <c r="I11" s="151" t="s">
        <v>4</v>
      </c>
      <c r="J11" s="151" t="s">
        <v>5</v>
      </c>
      <c r="K11" s="153" t="s">
        <v>648</v>
      </c>
      <c r="L11" s="153" t="str">
        <f>"+4 ⬢%n+1 Initial 💡%n %nStride🔊➜🔍 ⇒%nRun🔊🔊➜➜"</f>
        <v>+4 ⬢%n+1 Initial 💡%n %nStride🔊➜🔍 ⇒%nRun🔊🔊➜➜</v>
      </c>
      <c r="M11" s="153" t="str">
        <f>"+2 ⬢%n %nAUTOPWN⇒%nEXPLOIT%n %nI CAN HAZ TEH CODES?⇒%nHAS THE CODE"</f>
        <v>+2 ⬢%n %nAUTOPWN⇒%nEXPLOIT%n %nI CAN HAZ TEH CODES?⇒%nHAS THE CODE</v>
      </c>
    </row>
    <row r="12" spans="1:13" s="153" customFormat="1" x14ac:dyDescent="0.25">
      <c r="A12" s="151" t="s">
        <v>4</v>
      </c>
      <c r="B12" s="151" t="s">
        <v>19</v>
      </c>
      <c r="C12" s="152">
        <v>2</v>
      </c>
      <c r="D12" s="152">
        <v>10</v>
      </c>
      <c r="E12" s="152">
        <v>6</v>
      </c>
      <c r="F12" s="152" t="s">
        <v>287</v>
      </c>
      <c r="G12" s="152" t="s">
        <v>508</v>
      </c>
      <c r="H12" s="152" t="s">
        <v>358</v>
      </c>
      <c r="K12" s="153" t="s">
        <v>648</v>
      </c>
      <c r="L12" s="153" t="s">
        <v>79</v>
      </c>
    </row>
    <row r="13" spans="1:13" s="153" customFormat="1" x14ac:dyDescent="0.25">
      <c r="A13" s="151" t="s">
        <v>5</v>
      </c>
      <c r="B13" s="151" t="s">
        <v>19</v>
      </c>
      <c r="C13" s="152">
        <v>2</v>
      </c>
      <c r="D13" s="152">
        <v>8</v>
      </c>
      <c r="E13" s="152">
        <v>5</v>
      </c>
      <c r="F13" s="152" t="s">
        <v>287</v>
      </c>
      <c r="G13" s="152" t="s">
        <v>509</v>
      </c>
      <c r="H13" s="152"/>
      <c r="K13" s="153" t="s">
        <v>649</v>
      </c>
      <c r="L13" s="153" t="s">
        <v>79</v>
      </c>
    </row>
    <row r="14" spans="1:13" s="21" customFormat="1" x14ac:dyDescent="0.25">
      <c r="A14" s="14" t="s">
        <v>13</v>
      </c>
      <c r="B14" s="14" t="s">
        <v>376</v>
      </c>
      <c r="C14" s="17">
        <v>1</v>
      </c>
      <c r="D14" s="17">
        <v>8</v>
      </c>
      <c r="E14" s="17">
        <v>2</v>
      </c>
      <c r="F14" s="17" t="s">
        <v>140</v>
      </c>
      <c r="G14" s="17" t="s">
        <v>510</v>
      </c>
      <c r="H14" s="17" t="s">
        <v>130</v>
      </c>
      <c r="I14" s="14" t="s">
        <v>127</v>
      </c>
      <c r="J14" s="14" t="s">
        <v>15</v>
      </c>
      <c r="K14" s="21" t="s">
        <v>380</v>
      </c>
      <c r="L14" s="21" t="str">
        <f>"+1 ⬢%n+4 Initial 💡%n %n+SEWER CRAWL"</f>
        <v>+1 ⬢%n+4 Initial 💡%n %n+SEWER CRAWL</v>
      </c>
      <c r="M14" s="21" t="str">
        <f>"+4 ⬢%n %nDART⇒%nBOLT"</f>
        <v>+4 ⬢%n %nDART⇒%nBOLT</v>
      </c>
    </row>
    <row r="15" spans="1:13" s="21" customFormat="1" x14ac:dyDescent="0.25">
      <c r="A15" s="14" t="s">
        <v>127</v>
      </c>
      <c r="B15" s="14" t="s">
        <v>376</v>
      </c>
      <c r="C15" s="17">
        <v>2</v>
      </c>
      <c r="D15" s="17">
        <v>9</v>
      </c>
      <c r="E15" s="17">
        <v>4</v>
      </c>
      <c r="F15" s="17" t="s">
        <v>140</v>
      </c>
      <c r="G15" s="17" t="s">
        <v>510</v>
      </c>
      <c r="H15" s="17" t="s">
        <v>130</v>
      </c>
      <c r="K15" s="21" t="s">
        <v>381</v>
      </c>
      <c r="L15" s="21" t="s">
        <v>79</v>
      </c>
    </row>
    <row r="16" spans="1:13" s="21" customFormat="1" x14ac:dyDescent="0.25">
      <c r="A16" s="14" t="s">
        <v>15</v>
      </c>
      <c r="B16" s="14" t="s">
        <v>376</v>
      </c>
      <c r="C16" s="17">
        <v>2</v>
      </c>
      <c r="D16" s="17">
        <v>12</v>
      </c>
      <c r="E16" s="17">
        <v>2</v>
      </c>
      <c r="F16" s="17" t="s">
        <v>140</v>
      </c>
      <c r="G16" s="17" t="s">
        <v>511</v>
      </c>
      <c r="H16" s="17" t="s">
        <v>130</v>
      </c>
      <c r="K16" s="21" t="s">
        <v>382</v>
      </c>
      <c r="L16" s="21" t="s">
        <v>79</v>
      </c>
    </row>
    <row r="17" spans="1:13" s="22" customFormat="1" x14ac:dyDescent="0.25">
      <c r="A17" s="23" t="s">
        <v>148</v>
      </c>
      <c r="B17" s="23" t="s">
        <v>149</v>
      </c>
      <c r="C17" s="24">
        <v>1</v>
      </c>
      <c r="D17" s="24">
        <v>6</v>
      </c>
      <c r="E17" s="24">
        <v>3</v>
      </c>
      <c r="F17" s="24" t="s">
        <v>358</v>
      </c>
      <c r="G17" s="24" t="s">
        <v>466</v>
      </c>
      <c r="H17" s="24"/>
      <c r="I17" s="23" t="s">
        <v>273</v>
      </c>
      <c r="J17" s="23" t="s">
        <v>650</v>
      </c>
      <c r="K17" s="22" t="s">
        <v>514</v>
      </c>
      <c r="L17" s="22" t="str">
        <f>"+3 ⬢%n+1 Initial 💡%n %nGOOD IN A PINCH⇒%nGREAT IN A PINCH"</f>
        <v>+3 ⬢%n+1 Initial 💡%n %nGOOD IN A PINCH⇒%nGREAT IN A PINCH</v>
      </c>
      <c r="M17" s="22" t="str">
        <f>"+2 ⬢%n %n+PLANNER"</f>
        <v>+2 ⬢%n %n+PLANNER</v>
      </c>
    </row>
    <row r="18" spans="1:13" s="22" customFormat="1" x14ac:dyDescent="0.25">
      <c r="A18" s="23" t="s">
        <v>273</v>
      </c>
      <c r="B18" s="23" t="s">
        <v>149</v>
      </c>
      <c r="C18" s="24">
        <v>2</v>
      </c>
      <c r="D18" s="24">
        <v>9</v>
      </c>
      <c r="E18" s="24">
        <v>4</v>
      </c>
      <c r="F18" s="24" t="s">
        <v>358</v>
      </c>
      <c r="G18" s="24" t="s">
        <v>466</v>
      </c>
      <c r="H18" s="24" t="s">
        <v>140</v>
      </c>
      <c r="K18" s="22" t="s">
        <v>515</v>
      </c>
      <c r="L18" s="22" t="s">
        <v>79</v>
      </c>
    </row>
    <row r="19" spans="1:13" s="22" customFormat="1" x14ac:dyDescent="0.25">
      <c r="A19" s="23" t="s">
        <v>650</v>
      </c>
      <c r="B19" s="23" t="s">
        <v>149</v>
      </c>
      <c r="C19" s="24">
        <v>2</v>
      </c>
      <c r="D19" s="24">
        <v>8</v>
      </c>
      <c r="E19" s="24">
        <v>3</v>
      </c>
      <c r="F19" s="24" t="s">
        <v>358</v>
      </c>
      <c r="G19" s="24" t="s">
        <v>466</v>
      </c>
      <c r="H19" s="24" t="s">
        <v>140</v>
      </c>
      <c r="K19" s="22" t="s">
        <v>672</v>
      </c>
      <c r="L19" s="22" t="s">
        <v>79</v>
      </c>
    </row>
    <row r="20" spans="1:13" s="150" customFormat="1" x14ac:dyDescent="0.25">
      <c r="A20" s="148" t="s">
        <v>384</v>
      </c>
      <c r="B20" s="148" t="s">
        <v>385</v>
      </c>
      <c r="C20" s="149">
        <v>1</v>
      </c>
      <c r="D20" s="149">
        <v>7</v>
      </c>
      <c r="E20" s="149">
        <v>2</v>
      </c>
      <c r="F20" s="149" t="s">
        <v>140</v>
      </c>
      <c r="G20" s="149" t="s">
        <v>469</v>
      </c>
      <c r="H20" s="149"/>
      <c r="I20" s="150" t="s">
        <v>12</v>
      </c>
      <c r="J20" s="150" t="s">
        <v>14</v>
      </c>
      <c r="K20" s="150" t="s">
        <v>470</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25">
      <c r="A21" s="148" t="s">
        <v>12</v>
      </c>
      <c r="B21" s="148" t="s">
        <v>385</v>
      </c>
      <c r="C21" s="149">
        <v>2</v>
      </c>
      <c r="D21" s="149">
        <v>8</v>
      </c>
      <c r="E21" s="149">
        <v>2</v>
      </c>
      <c r="F21" s="149" t="s">
        <v>140</v>
      </c>
      <c r="G21" s="149" t="s">
        <v>469</v>
      </c>
      <c r="H21" s="149" t="s">
        <v>506</v>
      </c>
      <c r="K21" s="150" t="s">
        <v>471</v>
      </c>
      <c r="L21" s="150" t="s">
        <v>79</v>
      </c>
    </row>
    <row r="22" spans="1:13" s="150" customFormat="1" x14ac:dyDescent="0.25">
      <c r="A22" s="150" t="s">
        <v>14</v>
      </c>
      <c r="B22" s="148" t="s">
        <v>385</v>
      </c>
      <c r="C22" s="149">
        <v>2</v>
      </c>
      <c r="D22" s="149">
        <v>10</v>
      </c>
      <c r="E22" s="149">
        <v>3</v>
      </c>
      <c r="F22" s="149" t="s">
        <v>140</v>
      </c>
      <c r="G22" s="149" t="s">
        <v>469</v>
      </c>
      <c r="H22" s="149"/>
      <c r="K22" s="150" t="s">
        <v>470</v>
      </c>
      <c r="L22" s="150" t="s">
        <v>79</v>
      </c>
    </row>
    <row r="23" spans="1:13" s="157" customFormat="1" x14ac:dyDescent="0.25">
      <c r="A23" s="157" t="s">
        <v>464</v>
      </c>
      <c r="B23" s="158" t="s">
        <v>465</v>
      </c>
      <c r="C23" s="159">
        <v>1</v>
      </c>
      <c r="D23" s="159">
        <v>7</v>
      </c>
      <c r="E23" s="159">
        <v>3</v>
      </c>
      <c r="F23" s="159" t="s">
        <v>140</v>
      </c>
      <c r="G23" s="159" t="s">
        <v>390</v>
      </c>
      <c r="H23" s="159" t="s">
        <v>507</v>
      </c>
      <c r="I23" s="157" t="s">
        <v>468</v>
      </c>
      <c r="J23" s="157" t="s">
        <v>389</v>
      </c>
      <c r="K23" s="157" t="s">
        <v>467</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25">
      <c r="A24" s="157" t="s">
        <v>468</v>
      </c>
      <c r="B24" s="157" t="s">
        <v>465</v>
      </c>
      <c r="C24" s="159">
        <v>2</v>
      </c>
      <c r="D24" s="159">
        <v>9</v>
      </c>
      <c r="E24" s="159">
        <v>4</v>
      </c>
      <c r="F24" s="159" t="s">
        <v>391</v>
      </c>
      <c r="G24" s="159" t="s">
        <v>512</v>
      </c>
      <c r="H24" s="159" t="s">
        <v>507</v>
      </c>
      <c r="K24" s="157" t="s">
        <v>561</v>
      </c>
    </row>
    <row r="25" spans="1:13" s="157" customFormat="1" x14ac:dyDescent="0.25">
      <c r="A25" s="157" t="s">
        <v>389</v>
      </c>
      <c r="B25" s="157" t="s">
        <v>465</v>
      </c>
      <c r="C25" s="159">
        <v>2</v>
      </c>
      <c r="D25" s="159">
        <v>10</v>
      </c>
      <c r="E25" s="159">
        <v>3</v>
      </c>
      <c r="F25" s="159" t="s">
        <v>391</v>
      </c>
      <c r="G25" s="159" t="s">
        <v>718</v>
      </c>
      <c r="H25" s="159" t="s">
        <v>507</v>
      </c>
      <c r="K25" s="157" t="s">
        <v>722</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563</v>
      </c>
      <c r="B1" s="154" t="s">
        <v>564</v>
      </c>
      <c r="C1" s="154" t="s">
        <v>0</v>
      </c>
    </row>
    <row r="2" spans="1:3" x14ac:dyDescent="0.25">
      <c r="A2" s="1" t="s">
        <v>568</v>
      </c>
      <c r="B2" s="1">
        <v>1</v>
      </c>
      <c r="C2" s="1" t="s">
        <v>565</v>
      </c>
    </row>
    <row r="3" spans="1:3" x14ac:dyDescent="0.25">
      <c r="A3" s="1" t="s">
        <v>568</v>
      </c>
      <c r="B3" s="1">
        <v>2</v>
      </c>
      <c r="C3" s="1" t="s">
        <v>566</v>
      </c>
    </row>
    <row r="4" spans="1:3" x14ac:dyDescent="0.25">
      <c r="A4" s="1" t="s">
        <v>568</v>
      </c>
      <c r="B4" s="1">
        <v>3</v>
      </c>
      <c r="C4" s="1" t="s">
        <v>567</v>
      </c>
    </row>
    <row r="5" spans="1:3" x14ac:dyDescent="0.25">
      <c r="A5" s="1" t="s">
        <v>569</v>
      </c>
      <c r="B5" s="1">
        <v>1</v>
      </c>
      <c r="C5" s="1" t="s">
        <v>571</v>
      </c>
    </row>
    <row r="6" spans="1:3" x14ac:dyDescent="0.25">
      <c r="A6" s="1" t="s">
        <v>569</v>
      </c>
      <c r="B6" s="1">
        <v>2</v>
      </c>
      <c r="C6" s="1" t="s">
        <v>572</v>
      </c>
    </row>
    <row r="7" spans="1:3" x14ac:dyDescent="0.25">
      <c r="A7" s="1" t="s">
        <v>569</v>
      </c>
      <c r="B7" s="1">
        <v>3</v>
      </c>
      <c r="C7" s="1" t="s">
        <v>573</v>
      </c>
    </row>
    <row r="8" spans="1:3" x14ac:dyDescent="0.25">
      <c r="A8" s="1" t="s">
        <v>569</v>
      </c>
      <c r="B8" s="1">
        <v>4</v>
      </c>
      <c r="C8" s="1" t="s">
        <v>531</v>
      </c>
    </row>
    <row r="9" spans="1:3" x14ac:dyDescent="0.25">
      <c r="A9" s="1" t="s">
        <v>569</v>
      </c>
      <c r="B9" s="1">
        <v>5</v>
      </c>
      <c r="C9" s="1" t="s">
        <v>574</v>
      </c>
    </row>
    <row r="10" spans="1:3" x14ac:dyDescent="0.25">
      <c r="A10" s="1" t="s">
        <v>570</v>
      </c>
      <c r="B10" s="1">
        <v>1</v>
      </c>
      <c r="C10" s="1" t="s">
        <v>575</v>
      </c>
    </row>
    <row r="11" spans="1:3" x14ac:dyDescent="0.25">
      <c r="A11" s="1" t="s">
        <v>570</v>
      </c>
      <c r="B11" s="1">
        <v>2</v>
      </c>
      <c r="C11" s="1" t="s">
        <v>576</v>
      </c>
    </row>
    <row r="12" spans="1:3" x14ac:dyDescent="0.25">
      <c r="A12" s="1" t="s">
        <v>570</v>
      </c>
      <c r="B12" s="1">
        <v>3</v>
      </c>
      <c r="C12" s="1" t="s">
        <v>577</v>
      </c>
    </row>
    <row r="13" spans="1:3" x14ac:dyDescent="0.25">
      <c r="A13" s="1" t="s">
        <v>570</v>
      </c>
      <c r="B13" s="1">
        <v>4</v>
      </c>
      <c r="C13" s="1" t="s">
        <v>578</v>
      </c>
    </row>
    <row r="14" spans="1:3" x14ac:dyDescent="0.25">
      <c r="A14" s="1" t="s">
        <v>570</v>
      </c>
      <c r="B14" s="1">
        <v>5</v>
      </c>
      <c r="C14" s="1" t="s">
        <v>579</v>
      </c>
    </row>
    <row r="15" spans="1:3" x14ac:dyDescent="0.25">
      <c r="A15" s="1" t="s">
        <v>570</v>
      </c>
      <c r="B15" s="1">
        <v>6</v>
      </c>
      <c r="C15" s="1" t="s">
        <v>580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321</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309</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320</v>
      </c>
    </row>
    <row r="48" spans="1:2" x14ac:dyDescent="0.25">
      <c r="A48" t="s">
        <v>251</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322</v>
      </c>
    </row>
    <row r="58" spans="1:2" x14ac:dyDescent="0.25">
      <c r="A58" t="s">
        <v>230</v>
      </c>
      <c r="B58" t="e">
        <f t="shared" ref="B58:B63" si="1">VLOOKUP(A58,Actions,2,FALSE)</f>
        <v>#N/A</v>
      </c>
    </row>
    <row r="59" spans="1:2" x14ac:dyDescent="0.25">
      <c r="A59" t="s">
        <v>209</v>
      </c>
      <c r="B59" t="str">
        <f t="shared" si="1"/>
        <v>🔓👊📷🔊🔊</v>
      </c>
    </row>
    <row r="60" spans="1:2" x14ac:dyDescent="0.25">
      <c r="A60" t="s">
        <v>252</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x14ac:dyDescent="0.25">
      <c r="A1" s="167"/>
      <c r="B1" s="160" t="s">
        <v>490</v>
      </c>
      <c r="C1" s="160" t="s">
        <v>480</v>
      </c>
      <c r="D1" s="160" t="s">
        <v>481</v>
      </c>
      <c r="E1" s="160" t="s">
        <v>482</v>
      </c>
      <c r="F1" s="160" t="s">
        <v>483</v>
      </c>
      <c r="G1" s="160" t="s">
        <v>484</v>
      </c>
      <c r="H1" s="160" t="s">
        <v>479</v>
      </c>
      <c r="I1" s="160" t="s">
        <v>478</v>
      </c>
      <c r="J1" s="160" t="s">
        <v>477</v>
      </c>
    </row>
    <row r="2" spans="1:10" s="164" customFormat="1" ht="165" x14ac:dyDescent="0.25">
      <c r="A2" s="168" t="s">
        <v>487</v>
      </c>
      <c r="B2" s="163"/>
      <c r="C2" s="163"/>
      <c r="E2" s="163" t="s">
        <v>495</v>
      </c>
      <c r="F2" s="163" t="s">
        <v>494</v>
      </c>
      <c r="G2" s="163" t="s">
        <v>496</v>
      </c>
      <c r="H2" s="163"/>
      <c r="I2" s="163"/>
      <c r="J2" s="163"/>
    </row>
    <row r="3" spans="1:10" s="164" customFormat="1" ht="135" x14ac:dyDescent="0.25">
      <c r="A3" s="168" t="s">
        <v>488</v>
      </c>
      <c r="B3" s="163"/>
      <c r="C3" s="163" t="s">
        <v>497</v>
      </c>
      <c r="D3" s="163" t="s">
        <v>486</v>
      </c>
      <c r="E3" s="163" t="s">
        <v>485</v>
      </c>
      <c r="F3" s="166" t="s">
        <v>498</v>
      </c>
      <c r="G3" s="163" t="s">
        <v>504</v>
      </c>
      <c r="H3" s="163"/>
      <c r="I3" s="163"/>
      <c r="J3" s="163"/>
    </row>
    <row r="4" spans="1:10" s="164" customFormat="1" ht="285" x14ac:dyDescent="0.25">
      <c r="A4" s="168" t="s">
        <v>489</v>
      </c>
      <c r="B4" s="163"/>
      <c r="E4" s="163" t="s">
        <v>493</v>
      </c>
      <c r="F4" s="163" t="s">
        <v>503</v>
      </c>
      <c r="G4" s="163" t="s">
        <v>491</v>
      </c>
      <c r="H4" s="163" t="s">
        <v>499</v>
      </c>
      <c r="I4" s="165" t="s">
        <v>505</v>
      </c>
      <c r="J4" s="163" t="s">
        <v>500</v>
      </c>
    </row>
    <row r="5" spans="1:10" ht="105" x14ac:dyDescent="0.25">
      <c r="B5" s="163" t="s">
        <v>492</v>
      </c>
    </row>
    <row r="6" spans="1:10" ht="90" x14ac:dyDescent="0.25">
      <c r="A6" s="168" t="s">
        <v>501</v>
      </c>
      <c r="B6" s="161" t="s">
        <v>502</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426</v>
      </c>
      <c r="C1" s="66" t="s">
        <v>605</v>
      </c>
      <c r="D1" s="66" t="s">
        <v>606</v>
      </c>
      <c r="E1" s="66" t="s">
        <v>608</v>
      </c>
      <c r="F1" s="66" t="s">
        <v>610</v>
      </c>
    </row>
    <row r="2" spans="1:6" x14ac:dyDescent="0.25">
      <c r="A2" t="s">
        <v>607</v>
      </c>
      <c r="B2" t="s">
        <v>612</v>
      </c>
      <c r="C2" t="s">
        <v>609</v>
      </c>
      <c r="D2">
        <v>2</v>
      </c>
      <c r="E2" t="s">
        <v>613</v>
      </c>
      <c r="F2" t="s">
        <v>611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A18" sqref="A18"/>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332</v>
      </c>
      <c r="AA2" s="40" t="str">
        <f t="shared" ref="AA2:AA19" si="8">IF(Z2="(none)","",VLOOKUP(Z2,$A$2:$W$19,23,FALSE))</f>
        <v>Punch%n👊🔊🔊➜/Unplug%n📷📷🔊➜/Key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345</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351</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Unplug%n📷📷🔊➜/Sprint%n🔊🔊➜➜➜/Disable%n📷🔊➜/Recon%n💡💡🔊🔍/Examine%n💡💡💡🔊/Disable%n📷🔊➜</v>
      </c>
      <c r="Z7" s="133" t="s">
        <v>356</v>
      </c>
      <c r="AA7" s="134" t="str">
        <f t="shared" si="8"/>
        <v>Unplug%n📷📷🔊➜/Stride%n🔊➜🔍/Disable%n📷🔊➜/Stride%n🔊➜🔍/Eyeball%n💡🔊🔊➜/Disable%n📷🔊➜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11"/>
        <v>Punch%n👊🔊🔊➜</v>
      </c>
      <c r="R9" s="44" t="str">
        <f t="shared" si="12"/>
        <v>Unplug%n📷📷🔊➜</v>
      </c>
      <c r="S9" s="44" t="str">
        <f t="shared" si="6"/>
        <v>Key In%n🔍🔓🔊</v>
      </c>
      <c r="T9" s="45" t="str">
        <f t="shared" si="13"/>
        <v>Flip%n👊🔊➜</v>
      </c>
      <c r="U9" s="45" t="str">
        <f t="shared" si="14"/>
        <v>Disable%n📷🔊➜</v>
      </c>
      <c r="V9" s="45" t="str">
        <f t="shared" si="15"/>
        <v>Grab%n💰🔊</v>
      </c>
      <c r="W9" s="41" t="str">
        <f t="shared" si="16"/>
        <v>Punch%n👊🔊🔊➜/Unplug%n📷📷🔊➜/Key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Unplug%n📷📷🔊➜</v>
      </c>
      <c r="R18" s="126" t="str">
        <f t="shared" si="12"/>
        <v>Sprint%n🔊🔊➜➜➜</v>
      </c>
      <c r="S18" s="126" t="str">
        <f t="shared" si="6"/>
        <v>Disable%n📷🔊➜</v>
      </c>
      <c r="T18" s="126" t="str">
        <f t="shared" si="13"/>
        <v>Recon%n💡💡🔊🔍</v>
      </c>
      <c r="U18" s="126" t="str">
        <f t="shared" si="14"/>
        <v>Examine%n💡💡💡🔊</v>
      </c>
      <c r="V18" s="133" t="str">
        <f t="shared" si="15"/>
        <v>Disable%n📷🔊➜</v>
      </c>
      <c r="W18" s="137" t="str">
        <f t="shared" si="16"/>
        <v>Unplug%n📷📷🔊➜/Sprint%n🔊🔊➜➜➜/Disable%n📷🔊➜/Recon%n💡💡🔊🔍/Examine%n💡💡💡🔊/Disable%n📷🔊➜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583</v>
      </c>
      <c r="N19" s="136" t="str">
        <f t="shared" si="4"/>
        <v>💡🔊🔊➜</v>
      </c>
      <c r="O19" s="130" t="s">
        <v>225</v>
      </c>
      <c r="P19" s="136" t="str">
        <f t="shared" si="5"/>
        <v>📷🔊➜</v>
      </c>
      <c r="Q19" s="140" t="str">
        <f t="shared" si="11"/>
        <v>Unplug%n📷📷🔊➜</v>
      </c>
      <c r="R19" s="126" t="str">
        <f t="shared" si="12"/>
        <v>Stride%n🔊➜🔍</v>
      </c>
      <c r="S19" s="126" t="str">
        <f t="shared" si="6"/>
        <v>Disable%n📷🔊➜</v>
      </c>
      <c r="T19" s="126" t="str">
        <f t="shared" si="13"/>
        <v>Stride%n🔊➜🔍</v>
      </c>
      <c r="U19" s="126" t="str">
        <f t="shared" si="14"/>
        <v>Eyeball%n💡🔊🔊➜</v>
      </c>
      <c r="V19" s="126" t="str">
        <f t="shared" si="15"/>
        <v>Disable%n📷🔊➜</v>
      </c>
      <c r="W19" s="137" t="str">
        <f t="shared" si="16"/>
        <v>Unplug%n📷📷🔊➜/Stride%n🔊➜🔍/Disable%n📷🔊➜/Stride%n🔊➜🔍/Eyeball%n💡🔊🔊➜/Disable%n📷🔊➜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7" workbookViewId="0">
      <selection activeCell="D40" sqref="D40"/>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396</v>
      </c>
      <c r="C1" s="66" t="s">
        <v>426</v>
      </c>
      <c r="D1" s="66" t="s">
        <v>25</v>
      </c>
      <c r="E1" s="66" t="s">
        <v>397</v>
      </c>
    </row>
    <row r="2" spans="1:5" x14ac:dyDescent="0.25">
      <c r="A2" t="s">
        <v>411</v>
      </c>
      <c r="B2" s="1">
        <v>1</v>
      </c>
      <c r="C2" t="s">
        <v>558</v>
      </c>
      <c r="D2" t="s">
        <v>614</v>
      </c>
      <c r="E2" t="s">
        <v>398</v>
      </c>
    </row>
    <row r="3" spans="1:5" x14ac:dyDescent="0.25">
      <c r="A3" t="s">
        <v>411</v>
      </c>
      <c r="B3" s="1">
        <v>2</v>
      </c>
      <c r="C3" s="171" t="s">
        <v>558</v>
      </c>
      <c r="D3" t="s">
        <v>614</v>
      </c>
      <c r="E3" t="s">
        <v>398</v>
      </c>
    </row>
    <row r="4" spans="1:5" x14ac:dyDescent="0.25">
      <c r="A4" t="s">
        <v>392</v>
      </c>
      <c r="B4" s="1">
        <v>3</v>
      </c>
      <c r="C4" t="s">
        <v>428</v>
      </c>
      <c r="D4" t="s">
        <v>615</v>
      </c>
      <c r="E4" t="s">
        <v>399</v>
      </c>
    </row>
    <row r="5" spans="1:5" x14ac:dyDescent="0.25">
      <c r="A5" t="s">
        <v>393</v>
      </c>
      <c r="B5" s="1">
        <v>4</v>
      </c>
      <c r="C5" t="s">
        <v>559</v>
      </c>
      <c r="D5" t="s">
        <v>616</v>
      </c>
      <c r="E5" t="s">
        <v>400</v>
      </c>
    </row>
    <row r="6" spans="1:5" x14ac:dyDescent="0.25">
      <c r="A6" t="s">
        <v>445</v>
      </c>
      <c r="B6" s="1">
        <v>5</v>
      </c>
      <c r="C6" t="s">
        <v>429</v>
      </c>
      <c r="D6" t="s">
        <v>651</v>
      </c>
      <c r="E6" t="s">
        <v>401</v>
      </c>
    </row>
    <row r="7" spans="1:5" x14ac:dyDescent="0.25">
      <c r="A7" t="s">
        <v>640</v>
      </c>
      <c r="B7" s="1">
        <v>6</v>
      </c>
      <c r="C7" t="s">
        <v>641</v>
      </c>
      <c r="D7" t="s">
        <v>642</v>
      </c>
    </row>
    <row r="8" spans="1:5" x14ac:dyDescent="0.25">
      <c r="A8" t="s">
        <v>631</v>
      </c>
      <c r="B8" s="1">
        <v>7</v>
      </c>
      <c r="C8" t="s">
        <v>632</v>
      </c>
      <c r="D8" t="s">
        <v>630</v>
      </c>
    </row>
    <row r="9" spans="1:5" x14ac:dyDescent="0.25">
      <c r="A9" t="s">
        <v>418</v>
      </c>
      <c r="B9" s="1">
        <v>8</v>
      </c>
      <c r="C9" t="s">
        <v>430</v>
      </c>
      <c r="D9" t="s">
        <v>617</v>
      </c>
      <c r="E9" t="s">
        <v>402</v>
      </c>
    </row>
    <row r="10" spans="1:5" x14ac:dyDescent="0.25">
      <c r="A10" t="s">
        <v>412</v>
      </c>
      <c r="B10" s="1">
        <v>9</v>
      </c>
      <c r="C10" t="s">
        <v>431</v>
      </c>
      <c r="D10" t="s">
        <v>592</v>
      </c>
      <c r="E10" t="s">
        <v>403</v>
      </c>
    </row>
    <row r="11" spans="1:5" x14ac:dyDescent="0.25">
      <c r="A11" t="s">
        <v>439</v>
      </c>
      <c r="B11" s="1">
        <v>10</v>
      </c>
      <c r="C11" t="s">
        <v>433</v>
      </c>
      <c r="D11" t="s">
        <v>618</v>
      </c>
      <c r="E11" t="s">
        <v>419</v>
      </c>
    </row>
    <row r="12" spans="1:5" x14ac:dyDescent="0.25">
      <c r="A12" t="s">
        <v>445</v>
      </c>
      <c r="B12" s="1">
        <v>11</v>
      </c>
      <c r="C12" t="s">
        <v>429</v>
      </c>
      <c r="D12" t="s">
        <v>651</v>
      </c>
      <c r="E12" t="s">
        <v>401</v>
      </c>
    </row>
    <row r="13" spans="1:5" x14ac:dyDescent="0.25">
      <c r="A13" t="s">
        <v>635</v>
      </c>
      <c r="B13" s="1">
        <v>12</v>
      </c>
      <c r="C13" t="s">
        <v>643</v>
      </c>
      <c r="D13" t="s">
        <v>636</v>
      </c>
    </row>
    <row r="14" spans="1:5" x14ac:dyDescent="0.25">
      <c r="A14" t="s">
        <v>621</v>
      </c>
      <c r="B14" s="1">
        <v>13</v>
      </c>
      <c r="C14" t="s">
        <v>633</v>
      </c>
      <c r="D14" t="s">
        <v>634</v>
      </c>
      <c r="E14" t="s">
        <v>622</v>
      </c>
    </row>
    <row r="15" spans="1:5" x14ac:dyDescent="0.25">
      <c r="A15" t="s">
        <v>394</v>
      </c>
      <c r="B15" s="1">
        <v>14</v>
      </c>
      <c r="C15" t="s">
        <v>593</v>
      </c>
      <c r="D15" t="s">
        <v>619</v>
      </c>
      <c r="E15" t="s">
        <v>423</v>
      </c>
    </row>
    <row r="16" spans="1:5" x14ac:dyDescent="0.25">
      <c r="A16" t="s">
        <v>439</v>
      </c>
      <c r="B16" s="1">
        <v>15</v>
      </c>
      <c r="C16" t="s">
        <v>433</v>
      </c>
      <c r="D16" t="s">
        <v>618</v>
      </c>
      <c r="E16" t="s">
        <v>419</v>
      </c>
    </row>
    <row r="17" spans="1:5" x14ac:dyDescent="0.25">
      <c r="A17" t="s">
        <v>623</v>
      </c>
      <c r="B17" s="1">
        <v>16</v>
      </c>
      <c r="C17" t="s">
        <v>624</v>
      </c>
      <c r="D17" t="s">
        <v>625</v>
      </c>
    </row>
    <row r="18" spans="1:5" x14ac:dyDescent="0.25">
      <c r="A18" t="s">
        <v>412</v>
      </c>
      <c r="B18" s="1">
        <v>17</v>
      </c>
      <c r="C18" t="s">
        <v>431</v>
      </c>
      <c r="D18" t="s">
        <v>592</v>
      </c>
      <c r="E18" t="s">
        <v>415</v>
      </c>
    </row>
    <row r="19" spans="1:5" x14ac:dyDescent="0.25">
      <c r="A19" t="s">
        <v>646</v>
      </c>
      <c r="B19" s="1">
        <v>18</v>
      </c>
      <c r="C19" t="s">
        <v>652</v>
      </c>
      <c r="D19" t="s">
        <v>647</v>
      </c>
    </row>
    <row r="20" spans="1:5" x14ac:dyDescent="0.25">
      <c r="A20" t="s">
        <v>395</v>
      </c>
      <c r="B20" s="1">
        <v>19</v>
      </c>
      <c r="C20" t="s">
        <v>560</v>
      </c>
      <c r="D20" t="s">
        <v>414</v>
      </c>
      <c r="E20" t="s">
        <v>405</v>
      </c>
    </row>
    <row r="21" spans="1:5" x14ac:dyDescent="0.25">
      <c r="A21" t="s">
        <v>534</v>
      </c>
      <c r="B21" s="1">
        <v>20</v>
      </c>
      <c r="C21" t="s">
        <v>434</v>
      </c>
      <c r="D21" t="s">
        <v>620</v>
      </c>
      <c r="E21" t="s">
        <v>419</v>
      </c>
    </row>
    <row r="22" spans="1:5" x14ac:dyDescent="0.25">
      <c r="A22" t="s">
        <v>626</v>
      </c>
      <c r="B22" s="1">
        <v>21</v>
      </c>
      <c r="C22" t="s">
        <v>431</v>
      </c>
      <c r="D22" t="s">
        <v>592</v>
      </c>
      <c r="E22" t="s">
        <v>417</v>
      </c>
    </row>
    <row r="23" spans="1:5" x14ac:dyDescent="0.25">
      <c r="A23" t="s">
        <v>629</v>
      </c>
      <c r="B23" s="1">
        <v>22</v>
      </c>
      <c r="C23" t="s">
        <v>628</v>
      </c>
      <c r="D23" t="s">
        <v>627</v>
      </c>
    </row>
    <row r="24" spans="1:5" x14ac:dyDescent="0.25">
      <c r="A24" t="s">
        <v>637</v>
      </c>
      <c r="B24" s="1">
        <v>23</v>
      </c>
      <c r="C24" t="s">
        <v>638</v>
      </c>
      <c r="D24" t="s">
        <v>639</v>
      </c>
    </row>
    <row r="25" spans="1:5" x14ac:dyDescent="0.25">
      <c r="A25" t="s">
        <v>422</v>
      </c>
      <c r="B25" s="1">
        <v>24</v>
      </c>
      <c r="C25" t="s">
        <v>435</v>
      </c>
      <c r="D25" t="s">
        <v>421</v>
      </c>
    </row>
    <row r="26" spans="1:5" x14ac:dyDescent="0.25">
      <c r="A26" t="s">
        <v>410</v>
      </c>
      <c r="B26" s="1">
        <v>25</v>
      </c>
      <c r="C26" t="s">
        <v>436</v>
      </c>
      <c r="D26" t="s">
        <v>408</v>
      </c>
      <c r="E26" t="s">
        <v>406</v>
      </c>
    </row>
    <row r="27" spans="1:5" x14ac:dyDescent="0.25">
      <c r="A27" t="s">
        <v>420</v>
      </c>
      <c r="B27" s="1">
        <v>26</v>
      </c>
      <c r="C27" t="s">
        <v>432</v>
      </c>
      <c r="D27" t="s">
        <v>454</v>
      </c>
      <c r="E27" t="s">
        <v>594</v>
      </c>
    </row>
    <row r="28" spans="1:5" x14ac:dyDescent="0.25">
      <c r="A28" t="s">
        <v>413</v>
      </c>
      <c r="B28" s="1">
        <v>27</v>
      </c>
      <c r="C28" t="s">
        <v>437</v>
      </c>
      <c r="D28" t="s">
        <v>409</v>
      </c>
      <c r="E28" t="s">
        <v>407</v>
      </c>
    </row>
    <row r="30" spans="1:5" x14ac:dyDescent="0.25">
      <c r="A30" t="s">
        <v>422</v>
      </c>
      <c r="B30" s="1" t="s">
        <v>449</v>
      </c>
      <c r="C30" t="s">
        <v>435</v>
      </c>
      <c r="D30" t="s">
        <v>421</v>
      </c>
      <c r="E30" t="s">
        <v>404</v>
      </c>
    </row>
    <row r="31" spans="1:5" x14ac:dyDescent="0.25">
      <c r="A31" t="s">
        <v>395</v>
      </c>
      <c r="B31" s="1" t="s">
        <v>450</v>
      </c>
      <c r="C31" t="s">
        <v>438</v>
      </c>
      <c r="D31" t="s">
        <v>414</v>
      </c>
      <c r="E31" t="s">
        <v>405</v>
      </c>
    </row>
    <row r="32" spans="1:5" x14ac:dyDescent="0.25">
      <c r="A32" t="s">
        <v>420</v>
      </c>
      <c r="B32" s="1" t="s">
        <v>451</v>
      </c>
      <c r="C32" t="s">
        <v>432</v>
      </c>
      <c r="D32" t="s">
        <v>416</v>
      </c>
      <c r="E32" t="s">
        <v>594</v>
      </c>
    </row>
    <row r="33" spans="1:5" x14ac:dyDescent="0.25">
      <c r="A33" t="s">
        <v>545</v>
      </c>
      <c r="B33" s="1" t="s">
        <v>543</v>
      </c>
      <c r="C33" t="s">
        <v>556</v>
      </c>
      <c r="D33" t="s">
        <v>554</v>
      </c>
      <c r="E33" t="s">
        <v>549</v>
      </c>
    </row>
    <row r="34" spans="1:5" x14ac:dyDescent="0.25">
      <c r="A34" t="s">
        <v>548</v>
      </c>
      <c r="B34" s="1" t="s">
        <v>544</v>
      </c>
      <c r="C34" t="s">
        <v>552</v>
      </c>
      <c r="D34" t="s">
        <v>553</v>
      </c>
      <c r="E34" t="s">
        <v>550</v>
      </c>
    </row>
    <row r="35" spans="1:5" x14ac:dyDescent="0.25">
      <c r="A35" t="s">
        <v>546</v>
      </c>
      <c r="B35" s="1" t="s">
        <v>547</v>
      </c>
      <c r="C35" t="s">
        <v>557</v>
      </c>
      <c r="D35" t="s">
        <v>555</v>
      </c>
      <c r="E35" t="s">
        <v>551</v>
      </c>
    </row>
    <row r="36" spans="1:5" x14ac:dyDescent="0.25">
      <c r="A36" t="s">
        <v>418</v>
      </c>
      <c r="B36" s="1" t="s">
        <v>655</v>
      </c>
      <c r="C36" t="s">
        <v>430</v>
      </c>
      <c r="D36" t="s">
        <v>617</v>
      </c>
      <c r="E36" t="s">
        <v>402</v>
      </c>
    </row>
    <row r="37" spans="1:5" x14ac:dyDescent="0.25">
      <c r="A37" t="s">
        <v>644</v>
      </c>
      <c r="B37" s="1" t="s">
        <v>654</v>
      </c>
      <c r="C37" t="s">
        <v>645</v>
      </c>
      <c r="D37" t="s">
        <v>653</v>
      </c>
    </row>
    <row r="38" spans="1:5" x14ac:dyDescent="0.25">
      <c r="A38" t="s">
        <v>640</v>
      </c>
      <c r="B38" s="1" t="s">
        <v>656</v>
      </c>
      <c r="C38" t="s">
        <v>641</v>
      </c>
      <c r="D38" t="s">
        <v>642</v>
      </c>
    </row>
    <row r="39" spans="1:5" x14ac:dyDescent="0.25">
      <c r="A39" t="s">
        <v>659</v>
      </c>
      <c r="B39" s="1" t="s">
        <v>657</v>
      </c>
      <c r="C39" t="s">
        <v>658</v>
      </c>
      <c r="D39" t="s">
        <v>660</v>
      </c>
    </row>
    <row r="40" spans="1:5" x14ac:dyDescent="0.25">
      <c r="A40" t="s">
        <v>668</v>
      </c>
      <c r="B40" s="1" t="s">
        <v>669</v>
      </c>
      <c r="C40" t="s">
        <v>670</v>
      </c>
      <c r="D40" t="s">
        <v>671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8" sqref="D8"/>
    </sheetView>
  </sheetViews>
  <sheetFormatPr defaultRowHeight="15" x14ac:dyDescent="0.25"/>
  <cols>
    <col min="1" max="1" width="19" bestFit="1" customWidth="1"/>
    <col min="2" max="2" width="4.85546875" bestFit="1" customWidth="1"/>
    <col min="3" max="3" width="9.28515625" bestFit="1" customWidth="1"/>
    <col min="4" max="4" width="49.7109375" bestFit="1" customWidth="1"/>
    <col min="5" max="5" width="33.140625" customWidth="1"/>
    <col min="6" max="6" width="33" bestFit="1" customWidth="1"/>
  </cols>
  <sheetData>
    <row r="1" spans="1:6" s="66" customFormat="1" x14ac:dyDescent="0.25">
      <c r="A1" s="66" t="s">
        <v>0</v>
      </c>
      <c r="B1" s="66" t="s">
        <v>661</v>
      </c>
      <c r="C1" s="154" t="s">
        <v>1</v>
      </c>
      <c r="D1" s="66" t="s">
        <v>426</v>
      </c>
      <c r="E1" s="66" t="s">
        <v>25</v>
      </c>
      <c r="F1" s="66" t="s">
        <v>397</v>
      </c>
    </row>
    <row r="2" spans="1:6" x14ac:dyDescent="0.25">
      <c r="A2" t="s">
        <v>424</v>
      </c>
      <c r="B2" t="s">
        <v>662</v>
      </c>
      <c r="C2" s="1">
        <v>1</v>
      </c>
      <c r="D2" t="s">
        <v>444</v>
      </c>
      <c r="E2" t="s">
        <v>538</v>
      </c>
      <c r="F2" t="s">
        <v>440</v>
      </c>
    </row>
    <row r="3" spans="1:6" x14ac:dyDescent="0.25">
      <c r="A3" t="s">
        <v>443</v>
      </c>
      <c r="B3" t="s">
        <v>663</v>
      </c>
      <c r="C3" s="1">
        <v>2</v>
      </c>
      <c r="D3" t="s">
        <v>442</v>
      </c>
      <c r="E3" t="s">
        <v>476</v>
      </c>
      <c r="F3" t="s">
        <v>441</v>
      </c>
    </row>
    <row r="4" spans="1:6" x14ac:dyDescent="0.25">
      <c r="A4" t="s">
        <v>452</v>
      </c>
      <c r="B4" t="s">
        <v>664</v>
      </c>
      <c r="C4" s="1">
        <v>2</v>
      </c>
      <c r="D4" t="s">
        <v>453</v>
      </c>
      <c r="E4" t="s">
        <v>454</v>
      </c>
      <c r="F4" t="s">
        <v>455</v>
      </c>
    </row>
    <row r="5" spans="1:6" x14ac:dyDescent="0.25">
      <c r="A5" t="s">
        <v>427</v>
      </c>
      <c r="B5" t="s">
        <v>665</v>
      </c>
      <c r="C5" s="1">
        <v>1</v>
      </c>
      <c r="D5" t="s">
        <v>535</v>
      </c>
      <c r="E5" t="s">
        <v>536</v>
      </c>
      <c r="F5" t="s">
        <v>537</v>
      </c>
    </row>
    <row r="6" spans="1:6" x14ac:dyDescent="0.25">
      <c r="A6" t="s">
        <v>472</v>
      </c>
      <c r="B6" t="s">
        <v>666</v>
      </c>
      <c r="C6" s="1">
        <v>1</v>
      </c>
      <c r="D6" t="s">
        <v>475</v>
      </c>
      <c r="E6" t="s">
        <v>473</v>
      </c>
      <c r="F6" t="s">
        <v>474</v>
      </c>
    </row>
    <row r="7" spans="1:6" x14ac:dyDescent="0.25">
      <c r="A7" t="s">
        <v>539</v>
      </c>
      <c r="B7" t="s">
        <v>667</v>
      </c>
      <c r="C7" s="1">
        <v>1</v>
      </c>
      <c r="D7" t="s">
        <v>540</v>
      </c>
      <c r="E7" t="s">
        <v>541</v>
      </c>
      <c r="F7" t="s">
        <v>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425</v>
      </c>
      <c r="F1" s="156" t="s">
        <v>25</v>
      </c>
    </row>
    <row r="2" spans="1:6" x14ac:dyDescent="0.25">
      <c r="A2" t="s">
        <v>457</v>
      </c>
      <c r="B2" s="1">
        <v>2</v>
      </c>
      <c r="C2" t="s">
        <v>585</v>
      </c>
      <c r="D2" t="s">
        <v>586</v>
      </c>
      <c r="E2" t="s">
        <v>156</v>
      </c>
      <c r="F2" s="155" t="s">
        <v>590</v>
      </c>
    </row>
    <row r="3" spans="1:6" x14ac:dyDescent="0.25">
      <c r="A3" t="s">
        <v>456</v>
      </c>
      <c r="B3" s="1">
        <v>2</v>
      </c>
      <c r="C3" t="s">
        <v>358</v>
      </c>
      <c r="D3" t="s">
        <v>587</v>
      </c>
      <c r="E3" t="s">
        <v>140</v>
      </c>
      <c r="F3" s="155" t="s">
        <v>591</v>
      </c>
    </row>
    <row r="4" spans="1:6" ht="60" x14ac:dyDescent="0.25">
      <c r="A4" t="s">
        <v>458</v>
      </c>
      <c r="B4" s="1">
        <v>1</v>
      </c>
      <c r="C4" t="s">
        <v>585</v>
      </c>
      <c r="D4" t="s">
        <v>588</v>
      </c>
      <c r="E4" t="s">
        <v>130</v>
      </c>
      <c r="F4" s="155" t="s">
        <v>459</v>
      </c>
    </row>
    <row r="5" spans="1:6" ht="60" x14ac:dyDescent="0.25">
      <c r="A5" t="s">
        <v>460</v>
      </c>
      <c r="B5" s="1">
        <v>1</v>
      </c>
      <c r="C5" t="s">
        <v>358</v>
      </c>
      <c r="D5" t="s">
        <v>587</v>
      </c>
      <c r="E5" t="s">
        <v>140</v>
      </c>
      <c r="F5" s="155" t="s">
        <v>459</v>
      </c>
    </row>
    <row r="6" spans="1:6" ht="60" x14ac:dyDescent="0.25">
      <c r="A6" t="s">
        <v>462</v>
      </c>
      <c r="B6" s="1">
        <v>1</v>
      </c>
      <c r="C6" t="s">
        <v>287</v>
      </c>
      <c r="D6" t="s">
        <v>129</v>
      </c>
      <c r="E6" t="s">
        <v>589</v>
      </c>
      <c r="F6" s="155" t="s">
        <v>459</v>
      </c>
    </row>
    <row r="7" spans="1:6" ht="60" x14ac:dyDescent="0.25">
      <c r="A7" t="s">
        <v>463</v>
      </c>
      <c r="B7" s="1">
        <v>1</v>
      </c>
      <c r="C7" t="s">
        <v>358</v>
      </c>
      <c r="D7" t="s">
        <v>587</v>
      </c>
      <c r="E7" t="s">
        <v>461</v>
      </c>
      <c r="F7" s="155" t="s">
        <v>459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4" sqref="C14"/>
    </sheetView>
  </sheetViews>
  <sheetFormatPr defaultRowHeight="15" x14ac:dyDescent="0.25"/>
  <cols>
    <col min="1" max="1" width="24.85546875" bestFit="1" customWidth="1"/>
    <col min="2" max="2" width="12" bestFit="1" customWidth="1"/>
    <col min="3" max="3" width="172.5703125" bestFit="1" customWidth="1"/>
    <col min="4" max="4" width="29.7109375" customWidth="1"/>
  </cols>
  <sheetData>
    <row r="1" spans="1:4" s="66" customFormat="1" x14ac:dyDescent="0.25">
      <c r="A1" s="66" t="s">
        <v>0</v>
      </c>
      <c r="B1" s="66" t="s">
        <v>708</v>
      </c>
      <c r="C1" s="66" t="s">
        <v>25</v>
      </c>
      <c r="D1" s="66" t="s">
        <v>713</v>
      </c>
    </row>
    <row r="2" spans="1:4" x14ac:dyDescent="0.25">
      <c r="A2" t="s">
        <v>673</v>
      </c>
      <c r="B2" t="s">
        <v>714</v>
      </c>
      <c r="C2" t="s">
        <v>715</v>
      </c>
      <c r="D2" t="s">
        <v>674</v>
      </c>
    </row>
    <row r="3" spans="1:4" x14ac:dyDescent="0.25">
      <c r="A3" t="s">
        <v>675</v>
      </c>
      <c r="B3" t="s">
        <v>709</v>
      </c>
      <c r="C3" t="s">
        <v>676</v>
      </c>
      <c r="D3" t="s">
        <v>677</v>
      </c>
    </row>
    <row r="4" spans="1:4" x14ac:dyDescent="0.25">
      <c r="A4" t="s">
        <v>678</v>
      </c>
      <c r="B4" t="s">
        <v>709</v>
      </c>
      <c r="C4" t="s">
        <v>679</v>
      </c>
      <c r="D4" t="s">
        <v>677</v>
      </c>
    </row>
    <row r="5" spans="1:4" x14ac:dyDescent="0.25">
      <c r="A5" t="s">
        <v>680</v>
      </c>
      <c r="B5" t="s">
        <v>709</v>
      </c>
      <c r="C5" t="s">
        <v>681</v>
      </c>
      <c r="D5" t="s">
        <v>677</v>
      </c>
    </row>
    <row r="6" spans="1:4" x14ac:dyDescent="0.25">
      <c r="A6" t="s">
        <v>682</v>
      </c>
      <c r="B6" t="s">
        <v>710</v>
      </c>
      <c r="C6" t="s">
        <v>683</v>
      </c>
      <c r="D6" t="s">
        <v>684</v>
      </c>
    </row>
    <row r="7" spans="1:4" x14ac:dyDescent="0.25">
      <c r="A7" t="s">
        <v>685</v>
      </c>
      <c r="B7" t="s">
        <v>710</v>
      </c>
      <c r="C7" t="s">
        <v>686</v>
      </c>
      <c r="D7" t="s">
        <v>684</v>
      </c>
    </row>
    <row r="8" spans="1:4" x14ac:dyDescent="0.25">
      <c r="A8" t="s">
        <v>687</v>
      </c>
      <c r="B8" t="s">
        <v>710</v>
      </c>
      <c r="C8" t="s">
        <v>688</v>
      </c>
      <c r="D8" t="s">
        <v>689</v>
      </c>
    </row>
    <row r="9" spans="1:4" x14ac:dyDescent="0.25">
      <c r="A9" t="s">
        <v>690</v>
      </c>
      <c r="B9" t="s">
        <v>19</v>
      </c>
      <c r="C9" t="s">
        <v>691</v>
      </c>
      <c r="D9" t="s">
        <v>692</v>
      </c>
    </row>
    <row r="10" spans="1:4" x14ac:dyDescent="0.25">
      <c r="A10" t="s">
        <v>693</v>
      </c>
      <c r="B10" t="s">
        <v>19</v>
      </c>
      <c r="C10" t="s">
        <v>716</v>
      </c>
      <c r="D10" t="s">
        <v>692</v>
      </c>
    </row>
    <row r="11" spans="1:4" x14ac:dyDescent="0.25">
      <c r="A11" t="s">
        <v>694</v>
      </c>
      <c r="B11" t="s">
        <v>19</v>
      </c>
      <c r="C11" t="s">
        <v>695</v>
      </c>
      <c r="D11" t="s">
        <v>692</v>
      </c>
    </row>
    <row r="12" spans="1:4" x14ac:dyDescent="0.25">
      <c r="A12" t="s">
        <v>696</v>
      </c>
      <c r="B12" t="s">
        <v>711</v>
      </c>
      <c r="C12" t="s">
        <v>697</v>
      </c>
      <c r="D12" t="s">
        <v>698</v>
      </c>
    </row>
    <row r="13" spans="1:4" x14ac:dyDescent="0.25">
      <c r="A13" t="s">
        <v>699</v>
      </c>
      <c r="B13" t="s">
        <v>711</v>
      </c>
      <c r="C13" t="s">
        <v>700</v>
      </c>
      <c r="D13" t="s">
        <v>698</v>
      </c>
    </row>
    <row r="14" spans="1:4" x14ac:dyDescent="0.25">
      <c r="A14" t="s">
        <v>701</v>
      </c>
      <c r="B14" t="s">
        <v>711</v>
      </c>
      <c r="C14" t="s">
        <v>702</v>
      </c>
      <c r="D14" t="s">
        <v>698</v>
      </c>
    </row>
    <row r="15" spans="1:4" x14ac:dyDescent="0.25">
      <c r="A15" t="s">
        <v>703</v>
      </c>
      <c r="B15" t="s">
        <v>712</v>
      </c>
      <c r="C15" t="s">
        <v>704</v>
      </c>
      <c r="D15" t="s">
        <v>705</v>
      </c>
    </row>
    <row r="16" spans="1:4" x14ac:dyDescent="0.25">
      <c r="A16" t="s">
        <v>706</v>
      </c>
      <c r="B16" t="s">
        <v>712</v>
      </c>
      <c r="C16" t="s">
        <v>717</v>
      </c>
      <c r="D16" t="s">
        <v>707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8" sqref="B8"/>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582</v>
      </c>
      <c r="D15" s="1">
        <f>COUNTIF(Skills!E:E,A15) + COUNTIF(Skills!I:I,A15) + COUNTIF(Skills!K:K,A15) + COUNTIF(Skills!M:M,A15) + COUNTIF(Skills!O:O,A15)</f>
        <v>1</v>
      </c>
    </row>
    <row r="16" spans="1:4" x14ac:dyDescent="0.25">
      <c r="A16" t="s">
        <v>583</v>
      </c>
      <c r="B16" t="s">
        <v>584</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448</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603</v>
      </c>
      <c r="B22" t="s">
        <v>602</v>
      </c>
      <c r="C22" t="s">
        <v>159</v>
      </c>
      <c r="D22" s="1">
        <f>COUNTIF(Skills!E:E,A22) + COUNTIF(Skills!I:I,A22) + COUNTIF(Skills!K:K,A22) + COUNTIF(Skills!M:M,A22) + COUNTIF(Skills!O:O,A22)</f>
        <v>0</v>
      </c>
    </row>
    <row r="23" spans="1:4" x14ac:dyDescent="0.25">
      <c r="A23" t="s">
        <v>331</v>
      </c>
      <c r="B23" t="s">
        <v>323</v>
      </c>
      <c r="C23" t="s">
        <v>152</v>
      </c>
      <c r="D23" s="1">
        <f>COUNTIF(Skills!E:E,A23) + COUNTIF(Skills!I:I,A23) + COUNTIF(Skills!K:K,A23) + COUNTIF(Skills!M:M,A23) + COUNTIF(Skills!O:O,A23)</f>
        <v>1</v>
      </c>
    </row>
    <row r="24" spans="1:4" x14ac:dyDescent="0.25">
      <c r="A24" t="s">
        <v>329</v>
      </c>
      <c r="B24" t="s">
        <v>249</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373</v>
      </c>
      <c r="B28" t="s">
        <v>374</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248</v>
      </c>
      <c r="C30" t="s">
        <v>20</v>
      </c>
      <c r="D30" s="1">
        <f>COUNTIF(Skills!E:E,A30) + COUNTIF(Skills!I:I,A30) + COUNTIF(Skills!K:K,A30) + COUNTIF(Skills!M:M,A30) + COUNTIF(Skills!O:O,A30)</f>
        <v>0</v>
      </c>
    </row>
    <row r="31" spans="1:4" x14ac:dyDescent="0.25">
      <c r="A31" t="s">
        <v>227</v>
      </c>
      <c r="B31" t="s">
        <v>581</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285</v>
      </c>
      <c r="B33" t="s">
        <v>286</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25"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326</v>
      </c>
      <c r="B37" t="s">
        <v>327</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368</v>
      </c>
      <c r="C39" t="s">
        <v>165</v>
      </c>
      <c r="D39" s="1">
        <f>COUNTIF(Skills!E:E,A39) + COUNTIF(Skills!I:I,A39) + COUNTIF(Skills!K:K,A39) + COUNTIF(Skills!M:M,A39) + COUNTIF(Skills!O:O,A39)</f>
        <v>1</v>
      </c>
    </row>
    <row r="40" spans="1:4" x14ac:dyDescent="0.25">
      <c r="A40" t="s">
        <v>251</v>
      </c>
      <c r="B40" t="s">
        <v>240</v>
      </c>
      <c r="C40" t="s">
        <v>165</v>
      </c>
      <c r="D40" s="1">
        <f>COUNTIF(Skills!E:E,A40) + COUNTIF(Skills!I:I,A40) + COUNTIF(Skills!K:K,A40) + COUNTIF(Skills!M:M,A40) + COUNTIF(Skills!O:O,A40)</f>
        <v>1</v>
      </c>
    </row>
    <row r="41" spans="1:4" x14ac:dyDescent="0.25">
      <c r="A41" t="s">
        <v>252</v>
      </c>
      <c r="B41" t="s">
        <v>242</v>
      </c>
      <c r="C41" t="s">
        <v>165</v>
      </c>
      <c r="D41" s="1">
        <f>COUNTIF(Skills!E:E,A41) + COUNTIF(Skills!I:I,A41) + COUNTIF(Skills!K:K,A41) + COUNTIF(Skills!M:M,A41) + COUNTIF(Skills!O:O,A41)</f>
        <v>0</v>
      </c>
    </row>
    <row r="42" spans="1:4" x14ac:dyDescent="0.25">
      <c r="A42" t="s">
        <v>378</v>
      </c>
      <c r="B42" t="s">
        <v>304</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250</v>
      </c>
      <c r="B44" t="s">
        <v>366</v>
      </c>
      <c r="C44" t="s">
        <v>22</v>
      </c>
      <c r="D44" s="1">
        <f>COUNTIF(Skills!E:E,A44) + COUNTIF(Skills!I:I,A44) + COUNTIF(Skills!K:K,A44) + COUNTIF(Skills!M:M,A44) + COUNTIF(Skills!O:O,A44)</f>
        <v>1</v>
      </c>
    </row>
    <row r="45" spans="1:4" x14ac:dyDescent="0.25">
      <c r="A45" t="s">
        <v>234</v>
      </c>
      <c r="B45" t="s">
        <v>290</v>
      </c>
      <c r="C45" t="s">
        <v>22</v>
      </c>
      <c r="D45" s="1">
        <f>COUNTIF(Skills!E:E,A45) + COUNTIF(Skills!I:I,A45) + COUNTIF(Skills!K:K,A45) + COUNTIF(Skills!M:M,A45) + COUNTIF(Skills!O:O,A45)</f>
        <v>3</v>
      </c>
    </row>
    <row r="46" spans="1:4" x14ac:dyDescent="0.25">
      <c r="A46" t="s">
        <v>347</v>
      </c>
      <c r="B46" t="s">
        <v>308</v>
      </c>
      <c r="C46" t="s">
        <v>22</v>
      </c>
      <c r="D46" s="1">
        <f>COUNTIF(Skills!E:E,A46) + COUNTIF(Skills!I:I,A46) + COUNTIF(Skills!K:K,A46) + COUNTIF(Skills!M:M,A46) + COUNTIF(Skills!O:O,A46)</f>
        <v>1</v>
      </c>
    </row>
    <row r="47" spans="1:4" x14ac:dyDescent="0.25">
      <c r="A47" t="s">
        <v>216</v>
      </c>
      <c r="B47" t="s">
        <v>348</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518</v>
      </c>
      <c r="E1" s="156" t="s">
        <v>519</v>
      </c>
      <c r="F1" s="156" t="s">
        <v>520</v>
      </c>
      <c r="G1" s="156" t="s">
        <v>521</v>
      </c>
      <c r="H1" s="156" t="s">
        <v>522</v>
      </c>
      <c r="I1" s="156" t="s">
        <v>523</v>
      </c>
      <c r="J1" s="156" t="s">
        <v>524</v>
      </c>
      <c r="K1" s="156" t="s">
        <v>525</v>
      </c>
    </row>
    <row r="2" spans="1:11" ht="90" x14ac:dyDescent="0.25">
      <c r="A2" s="170" t="s">
        <v>596</v>
      </c>
      <c r="B2" s="1">
        <v>1</v>
      </c>
      <c r="C2" s="155" t="s">
        <v>532</v>
      </c>
      <c r="D2" s="155" t="s">
        <v>595</v>
      </c>
      <c r="E2" s="155" t="s">
        <v>527</v>
      </c>
      <c r="F2" s="155" t="s">
        <v>530</v>
      </c>
      <c r="G2" s="155" t="s">
        <v>528</v>
      </c>
      <c r="H2" s="155" t="s">
        <v>597</v>
      </c>
      <c r="I2" s="155" t="s">
        <v>529</v>
      </c>
      <c r="J2" s="155" t="s">
        <v>598</v>
      </c>
      <c r="K2" s="155" t="s">
        <v>526</v>
      </c>
    </row>
    <row r="3" spans="1:11" ht="90" x14ac:dyDescent="0.25">
      <c r="A3" s="170" t="s">
        <v>531</v>
      </c>
      <c r="B3" s="1">
        <v>1</v>
      </c>
      <c r="C3" s="155" t="s">
        <v>533</v>
      </c>
      <c r="D3" s="155" t="s">
        <v>600</v>
      </c>
      <c r="F3" s="155" t="s">
        <v>601</v>
      </c>
      <c r="H3" s="155" t="s">
        <v>597</v>
      </c>
      <c r="J3" s="155" t="s">
        <v>599</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2019-08-04T03:33:01Z</dcterms:modified>
</cp:coreProperties>
</file>