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Specials!$C$2:$C$55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sharedStrings.xml><?xml version="1.0" encoding="utf-8"?>
<sst xmlns="http://schemas.openxmlformats.org/spreadsheetml/2006/main" count="498" uniqueCount="272">
  <si>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</si>
  <si>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</si>
  <si>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</si>
  <si>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</si>
  <si>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</si>
  <si>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</si>
  <si>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</si>
  <si>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</si>
  <si>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</si>
  <si>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</si>
  <si>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</si>
  <si>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</si>
  <si>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</si>
  <si>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</si>
  <si>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</si>
  <si>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</si>
  <si>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</si>
  <si>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</si>
  <si>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</si>
  <si>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</si>
  <si>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</si>
  <si>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</si>
  <si>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</si>
  <si>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</si>
  <si>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</si>
  <si>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</si>
  <si>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</si>
  <si>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</si>
  <si>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</si>
  <si>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</si>
  <si>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</si>
  <si>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</si>
  <si>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</si>
  <si>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</si>
  <si>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</si>
  <si>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</si>
  <si>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</si>
  <si>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</si>
  <si>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</si>
  <si>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</si>
  <si>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</si>
  <si>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</si>
  <si>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</si>
  <si>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</si>
  <si>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</si>
  <si>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</si>
  <si>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</si>
  <si>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</si>
  <si>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</si>
  <si>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</si>
  <si>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</si>
  <si>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</si>
  <si>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</si>
  <si>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</si>
  <si>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</si>
  <si>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</si>
  <si>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</si>
  <si>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</si>
  <si>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</si>
  <si>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</si>
  <si>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</si>
  <si>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</si>
  <si>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</si>
  <si>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</si>
  <si>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</si>
  <si>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</si>
  <si>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</si>
  <si>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</si>
  <si>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</si>
  <si>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</si>
  <si>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</si>
  <si>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</si>
  <si>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</si>
  <si>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</si>
  <si>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</si>
  <si>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</si>
  <si>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</si>
  <si>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</si>
  <si>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</si>
  <si>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</si>
  <si>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</si>
  <si>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</si>
  <si>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</si>
  <si>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</si>
  <si>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</si>
  <si>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</si>
  <si>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</si>
  <si>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</si>
  <si>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</si>
  <si>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</si>
  <si>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</si>
  <si>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</si>
  <si>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</si>
  <si>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</si>
  <si>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</si>
  <si>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</si>
  <si>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</si>
  <si>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</si>
  <si>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</si>
  <si>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</si>
  <si>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</si>
  <si>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</si>
  <si>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</si>
  <si>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</si>
  <si>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</si>
  <si>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</si>
  <si>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</si>
  <si>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</si>
  <si>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</si>
  <si>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</si>
  <si>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</si>
  <si>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</si>
  <si>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</si>
  <si>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</si>
  <si>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</si>
  <si>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</si>
  <si>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</si>
  <si>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</si>
  <si>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</si>
  <si>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</si>
  <si>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</si>
  <si>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</si>
  <si>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</si>
  <si>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</si>
  <si>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</si>
  <si>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</si>
  <si>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</si>
  <si>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</si>
  <si>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</si>
  <si>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</si>
  <si>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</si>
  <si>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</si>
  <si>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</si>
  <si>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</si>
  <si>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</si>
  <si>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</si>
  <si>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</si>
  <si>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</si>
  <si>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</si>
  <si>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</si>
  <si>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</si>
  <si>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</si>
  <si>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</si>
  <si>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</si>
  <si>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</si>
  <si>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</si>
  <si>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</si>
  <si>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</si>
  <si>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</si>
  <si>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</si>
  <si>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</si>
  <si>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</si>
  <si>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</si>
  <si>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</si>
  <si>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</si>
  <si>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</si>
  <si>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</si>
  <si>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</si>
  <si>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</si>
  <si>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</si>
  <si>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</si>
  <si>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</si>
  <si>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</si>
  <si>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</si>
  <si>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</si>
  <si>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</si>
  <si>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</si>
  <si>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</si>
  <si>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</si>
  <si>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</si>
  <si>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</si>
  <si>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</si>
  <si>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</si>
  <si>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</si>
  <si>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</si>
  <si>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</si>
  <si>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</si>
  <si>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</si>
  <si>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</si>
  <si>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</si>
  <si>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</si>
  <si>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</si>
  <si>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</si>
  <si>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</si>
  <si>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</si>
  <si>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</si>
  <si>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</si>
  <si>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</si>
  <si>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</si>
  <si>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</si>
  <si>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</si>
  <si>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</si>
  <si>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</si>
  <si>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</si>
  <si>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</si>
  <si>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</si>
  <si>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</si>
  <si>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</si>
  <si>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</si>
  <si>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</si>
  <si>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</si>
  <si>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</si>
  <si>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</si>
  <si>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</si>
  <si>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</si>
  <si>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</si>
  <si>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</si>
  <si>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</si>
  <si>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</si>
  <si>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</si>
  <si>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</si>
  <si>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</si>
  <si>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</si>
  <si>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</si>
  <si>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</si>
  <si>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</si>
  <si>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</si>
  <si>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</si>
  <si>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</si>
  <si>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</si>
  <si>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</si>
  <si>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</si>
  <si>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</si>
  <si>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</si>
  <si>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</si>
  <si>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</si>
  <si>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</si>
  <si>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</si>
  <si>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</si>
  <si>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</si>
  <si>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</si>
  <si>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</si>
  <si>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</si>
  <si>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</si>
  <si>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</si>
  <si>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</si>
  <si>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</si>
  <si>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</si>
  <si>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</si>
  <si>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</si>
  <si>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</si>
  <si>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Payoff Spoiler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</si>
  <si>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</si>
  <si>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</si>
  <si>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</si>
  <si>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</si>
  <si>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</si>
  <si>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</si>
  <si>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</si>
  <si>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</si>
  <si>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</si>
  <si>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</si>
  <si>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</si>
  <si>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</si>
  <si>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</si>
  <si>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</si>
  <si>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Cue the sexual innuendo jokes.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</si>
  <si>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</si>
  <si>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</si>
  <si>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50 VPs for each Cattle, Carrot</t>
  </si>
  <si>
    <t>60 VP if you have Invested plus 10 VP for each Gold.</t>
  </si>
  <si>
    <t>20/40/70 VP if you have 1/2/3 Thing-in-a-Set cards.</t>
  </si>
  <si>
    <t>You may not do any substitutions to play this card.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</si>
  <si>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</si>
  <si>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</si>
  <si>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</si>
  <si>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</si>
  <si>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</si>
  <si>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</si>
  <si>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</si>
  <si>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</si>
  <si>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At round start, player with most soldiers may trash any 1 available Special from purchase row. In a tie, nobody trashes.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</si>
</sst>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8.710937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89</v>
      </c>
      <c r="G1" s="11" t="s">
        <v>90</v>
      </c>
      <c r="H1" s="11" t="s">
        <v>18</v>
      </c>
      <c r="I1" s="11" t="s">
        <v>19</v>
      </c>
      <c r="J1" s="11" t="s">
        <v>185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219</v>
      </c>
      <c r="B2" s="5">
        <v>1</v>
      </c>
      <c r="C2" t="s">
        <v>71</v>
      </c>
      <c r="D2"/>
      <c r="F2" s="12"/>
      <c r="G2" s="12"/>
      <c r="H2" s="12"/>
      <c r="I2" s="12"/>
      <c r="J2" s="12" t="s">
        <v>187</v>
      </c>
      <c r="K2" t="s">
        <v>227</v>
      </c>
      <c r="L2" s="5">
        <v>40</v>
      </c>
      <c r="M2" t="s">
        <v>72</v>
      </c>
      <c r="N2" s="17"/>
      <c r="O2" s="32"/>
      <c r="P2" s="5"/>
    </row>
    <row r="3" spans="1:16" x14ac:dyDescent="0.25">
      <c r="A3" t="s">
        <v>74</v>
      </c>
      <c r="B3" s="3">
        <v>3</v>
      </c>
      <c r="C3" t="s">
        <v>17</v>
      </c>
      <c r="F3" s="13" t="s">
        <v>11</v>
      </c>
      <c r="J3" s="13" t="s">
        <v>31</v>
      </c>
      <c r="K3" t="s">
        <v>114</v>
      </c>
      <c r="L3" s="5">
        <v>20</v>
      </c>
      <c r="M3" t="s">
        <v>61</v>
      </c>
      <c r="N3" s="34"/>
      <c r="O3" s="34"/>
      <c r="P3" s="35"/>
    </row>
    <row r="4" spans="1:16" x14ac:dyDescent="0.25">
      <c r="A4" t="s">
        <v>74</v>
      </c>
      <c r="B4" s="3">
        <v>3</v>
      </c>
      <c r="C4" t="s">
        <v>21</v>
      </c>
      <c r="D4" t="s">
        <v>169</v>
      </c>
      <c r="J4" s="13" t="s">
        <v>186</v>
      </c>
      <c r="K4" t="s">
        <v>271</v>
      </c>
      <c r="L4" s="5">
        <v>20</v>
      </c>
      <c r="M4" t="s">
        <v>70</v>
      </c>
      <c r="N4" s="34"/>
      <c r="O4" s="34"/>
      <c r="P4" s="35"/>
    </row>
    <row r="5" spans="1:16" x14ac:dyDescent="0.25">
      <c r="A5" t="s">
        <v>74</v>
      </c>
      <c r="B5" s="3">
        <v>2</v>
      </c>
      <c r="C5" t="s">
        <v>44</v>
      </c>
      <c r="F5" s="13" t="s">
        <v>8</v>
      </c>
      <c r="J5" s="13" t="s">
        <v>246</v>
      </c>
      <c r="K5" t="s">
        <v>115</v>
      </c>
      <c r="L5" s="5">
        <v>20</v>
      </c>
      <c r="M5" t="s">
        <v>83</v>
      </c>
      <c r="N5" s="34"/>
      <c r="O5" s="34"/>
      <c r="P5" s="35"/>
    </row>
    <row r="6" spans="1:16" x14ac:dyDescent="0.25">
      <c r="A6" t="s">
        <v>74</v>
      </c>
      <c r="B6" s="3">
        <v>2</v>
      </c>
      <c r="C6" t="s">
        <v>195</v>
      </c>
      <c r="F6" s="13" t="s">
        <v>14</v>
      </c>
      <c r="J6" s="13" t="s">
        <v>196</v>
      </c>
      <c r="K6" t="s">
        <v>120</v>
      </c>
      <c r="L6" s="5">
        <v>20</v>
      </c>
      <c r="M6" t="s">
        <v>82</v>
      </c>
      <c r="N6" s="34"/>
      <c r="O6" s="34"/>
      <c r="P6" s="35"/>
    </row>
    <row r="7" spans="1:16" x14ac:dyDescent="0.25">
      <c r="A7" t="s">
        <v>74</v>
      </c>
      <c r="B7" s="3">
        <v>3</v>
      </c>
      <c r="C7" t="s">
        <v>253</v>
      </c>
      <c r="J7" s="13" t="s">
        <v>247</v>
      </c>
      <c r="K7" t="s">
        <v>254</v>
      </c>
      <c r="L7" s="5">
        <v>20</v>
      </c>
      <c r="M7" t="s">
        <v>179</v>
      </c>
      <c r="N7" s="34"/>
      <c r="O7" s="34"/>
      <c r="P7" s="35"/>
    </row>
    <row r="8" spans="1:16" ht="14.25" customHeight="1" x14ac:dyDescent="0.25">
      <c r="A8" t="s">
        <v>57</v>
      </c>
      <c r="B8" s="3">
        <v>4</v>
      </c>
      <c r="C8" t="s">
        <v>56</v>
      </c>
      <c r="K8" t="s">
        <v>202</v>
      </c>
      <c r="L8" s="5">
        <v>-100</v>
      </c>
      <c r="M8" t="s">
        <v>48</v>
      </c>
    </row>
    <row r="9" spans="1:16" s="22" customFormat="1" x14ac:dyDescent="0.25">
      <c r="A9" s="22" t="s">
        <v>79</v>
      </c>
      <c r="B9" s="23">
        <v>1</v>
      </c>
      <c r="C9" s="22" t="s">
        <v>78</v>
      </c>
      <c r="J9" s="54" t="s">
        <v>49</v>
      </c>
      <c r="K9" s="54" t="s">
        <v>245</v>
      </c>
      <c r="L9" s="5">
        <v>30</v>
      </c>
      <c r="M9" s="22" t="s">
        <v>62</v>
      </c>
      <c r="N9" s="24"/>
      <c r="O9" s="24"/>
      <c r="P9" s="23"/>
    </row>
    <row r="10" spans="1:16" s="22" customFormat="1" ht="14.25" customHeight="1" x14ac:dyDescent="0.25">
      <c r="A10" s="22" t="s">
        <v>79</v>
      </c>
      <c r="B10" s="23">
        <v>2</v>
      </c>
      <c r="C10" s="54" t="s">
        <v>218</v>
      </c>
      <c r="D10" s="22" t="s">
        <v>22</v>
      </c>
      <c r="E10" s="22" t="s">
        <v>22</v>
      </c>
      <c r="F10" s="22" t="s">
        <v>22</v>
      </c>
      <c r="K10" s="22" t="s">
        <v>87</v>
      </c>
      <c r="L10" s="5">
        <v>20</v>
      </c>
      <c r="M10" s="54" t="s">
        <v>174</v>
      </c>
      <c r="N10" s="24"/>
      <c r="O10" s="24"/>
      <c r="P10" s="23"/>
    </row>
    <row r="11" spans="1:16" s="22" customFormat="1" ht="14.25" customHeight="1" x14ac:dyDescent="0.25">
      <c r="A11" s="22" t="s">
        <v>79</v>
      </c>
      <c r="B11" s="23">
        <v>1</v>
      </c>
      <c r="C11" s="22" t="s">
        <v>86</v>
      </c>
      <c r="H11" s="22" t="s">
        <v>31</v>
      </c>
      <c r="J11" s="54" t="s">
        <v>216</v>
      </c>
      <c r="K11" s="22" t="s">
        <v>118</v>
      </c>
      <c r="L11" s="5">
        <v>50</v>
      </c>
      <c r="M11" s="22" t="s">
        <v>65</v>
      </c>
      <c r="N11" s="24"/>
      <c r="O11" s="24"/>
      <c r="P11" s="23"/>
    </row>
    <row r="12" spans="1:16" s="22" customFormat="1" ht="14.25" customHeight="1" x14ac:dyDescent="0.25">
      <c r="A12" s="22" t="s">
        <v>79</v>
      </c>
      <c r="B12" s="23">
        <v>3</v>
      </c>
      <c r="C12" s="22" t="s">
        <v>41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59</v>
      </c>
      <c r="N12" s="24"/>
      <c r="O12" s="24"/>
      <c r="P12" s="23"/>
    </row>
    <row r="13" spans="1:16" s="22" customFormat="1" ht="14.25" customHeight="1" x14ac:dyDescent="0.25">
      <c r="A13" s="22" t="s">
        <v>113</v>
      </c>
      <c r="B13" s="23">
        <v>1</v>
      </c>
      <c r="C13" s="54" t="s">
        <v>188</v>
      </c>
      <c r="F13" s="22" t="s">
        <v>12</v>
      </c>
      <c r="K13" s="22" t="s">
        <v>192</v>
      </c>
      <c r="L13" s="5">
        <v>10</v>
      </c>
      <c r="M13" s="54" t="s">
        <v>189</v>
      </c>
      <c r="N13" s="24"/>
      <c r="O13" s="24"/>
      <c r="P13" s="23"/>
    </row>
    <row r="14" spans="1:16" s="22" customFormat="1" x14ac:dyDescent="0.25">
      <c r="A14" s="22" t="s">
        <v>79</v>
      </c>
      <c r="B14" s="23">
        <v>1</v>
      </c>
      <c r="C14" s="22" t="s">
        <v>121</v>
      </c>
      <c r="F14" s="22" t="s">
        <v>11</v>
      </c>
      <c r="H14" s="22" t="s">
        <v>31</v>
      </c>
      <c r="J14" s="54" t="s">
        <v>209</v>
      </c>
      <c r="K14" s="22" t="s">
        <v>33</v>
      </c>
      <c r="L14" s="5">
        <v>20</v>
      </c>
      <c r="M14" s="54" t="s">
        <v>164</v>
      </c>
      <c r="N14" s="24"/>
      <c r="O14" s="24"/>
      <c r="P14" s="23"/>
    </row>
    <row r="15" spans="1:16" s="22" customFormat="1" x14ac:dyDescent="0.25">
      <c r="A15" s="22" t="s">
        <v>79</v>
      </c>
      <c r="B15" s="23">
        <v>1</v>
      </c>
      <c r="C15" s="22" t="s">
        <v>122</v>
      </c>
      <c r="F15" s="22" t="s">
        <v>8</v>
      </c>
      <c r="H15" s="22" t="s">
        <v>31</v>
      </c>
      <c r="J15" s="54" t="s">
        <v>210</v>
      </c>
      <c r="K15" s="22" t="s">
        <v>34</v>
      </c>
      <c r="L15" s="5">
        <v>10</v>
      </c>
      <c r="M15" s="54" t="s">
        <v>163</v>
      </c>
      <c r="N15" s="24"/>
      <c r="O15" s="24"/>
      <c r="P15" s="23"/>
    </row>
    <row r="16" spans="1:16" s="22" customFormat="1" x14ac:dyDescent="0.25">
      <c r="A16" s="22" t="s">
        <v>79</v>
      </c>
      <c r="B16" s="23">
        <v>1</v>
      </c>
      <c r="C16" s="22" t="s">
        <v>123</v>
      </c>
      <c r="F16" s="22" t="s">
        <v>14</v>
      </c>
      <c r="H16" s="22" t="s">
        <v>31</v>
      </c>
      <c r="J16" s="54" t="s">
        <v>208</v>
      </c>
      <c r="K16" s="22" t="s">
        <v>35</v>
      </c>
      <c r="L16" s="5">
        <v>10</v>
      </c>
      <c r="M16" s="54" t="s">
        <v>211</v>
      </c>
      <c r="N16" s="24"/>
      <c r="O16" s="24"/>
      <c r="P16" s="23"/>
    </row>
    <row r="17" spans="1:16" s="22" customFormat="1" ht="15.75" customHeight="1" x14ac:dyDescent="0.25">
      <c r="A17" s="22" t="s">
        <v>79</v>
      </c>
      <c r="B17" s="23">
        <v>1</v>
      </c>
      <c r="C17" s="22" t="s">
        <v>108</v>
      </c>
      <c r="D17" s="25"/>
      <c r="J17" s="54" t="s">
        <v>217</v>
      </c>
      <c r="K17" s="22" t="s">
        <v>109</v>
      </c>
      <c r="L17" s="5">
        <v>30</v>
      </c>
      <c r="M17" s="22" t="s">
        <v>28</v>
      </c>
      <c r="N17" s="24"/>
      <c r="O17" s="24"/>
      <c r="P17" s="23"/>
    </row>
    <row r="18" spans="1:16" s="22" customFormat="1" ht="14.25" customHeight="1" x14ac:dyDescent="0.25">
      <c r="A18" s="22" t="s">
        <v>79</v>
      </c>
      <c r="B18" s="23">
        <v>1</v>
      </c>
      <c r="C18" s="22" t="s">
        <v>36</v>
      </c>
      <c r="D18" s="54" t="s">
        <v>169</v>
      </c>
      <c r="E18" s="54" t="s">
        <v>169</v>
      </c>
      <c r="H18" s="22" t="s">
        <v>31</v>
      </c>
      <c r="I18" s="54" t="s">
        <v>186</v>
      </c>
      <c r="J18" s="54"/>
      <c r="K18" s="54" t="s">
        <v>271</v>
      </c>
      <c r="L18" s="5">
        <v>40</v>
      </c>
      <c r="M18" s="22" t="s">
        <v>67</v>
      </c>
      <c r="N18" s="24"/>
      <c r="O18" s="24"/>
      <c r="P18" s="23"/>
    </row>
    <row r="19" spans="1:16" s="28" customFormat="1" ht="14.25" customHeight="1" x14ac:dyDescent="0.25">
      <c r="A19" s="31" t="s">
        <v>197</v>
      </c>
      <c r="B19" s="29">
        <v>1</v>
      </c>
      <c r="C19" s="28" t="s">
        <v>55</v>
      </c>
      <c r="F19" s="31" t="s">
        <v>8</v>
      </c>
      <c r="J19" s="31" t="s">
        <v>215</v>
      </c>
      <c r="K19" s="28" t="s">
        <v>107</v>
      </c>
      <c r="L19" s="5">
        <v>40</v>
      </c>
      <c r="M19" s="28" t="s">
        <v>58</v>
      </c>
      <c r="N19" s="30"/>
      <c r="O19" s="30"/>
      <c r="P19" s="23"/>
    </row>
    <row r="20" spans="1:16" s="28" customFormat="1" ht="14.25" customHeight="1" x14ac:dyDescent="0.25">
      <c r="A20" s="31" t="s">
        <v>197</v>
      </c>
      <c r="B20" s="29">
        <v>1</v>
      </c>
      <c r="C20" s="31" t="s">
        <v>129</v>
      </c>
      <c r="D20" s="31" t="s">
        <v>12</v>
      </c>
      <c r="E20" s="31" t="s">
        <v>12</v>
      </c>
      <c r="F20" s="31" t="s">
        <v>12</v>
      </c>
      <c r="L20" s="5">
        <v>30</v>
      </c>
      <c r="M20" s="31" t="s">
        <v>175</v>
      </c>
      <c r="N20" s="30"/>
      <c r="O20" s="30"/>
      <c r="P20" s="23"/>
    </row>
    <row r="21" spans="1:16" s="28" customFormat="1" ht="14.25" customHeight="1" x14ac:dyDescent="0.25">
      <c r="A21" s="31" t="s">
        <v>197</v>
      </c>
      <c r="B21" s="29">
        <v>2</v>
      </c>
      <c r="C21" s="28" t="s">
        <v>77</v>
      </c>
      <c r="D21" s="28" t="s">
        <v>22</v>
      </c>
      <c r="E21" s="28" t="s">
        <v>22</v>
      </c>
      <c r="F21" s="28" t="s">
        <v>22</v>
      </c>
      <c r="K21" s="31" t="s">
        <v>199</v>
      </c>
      <c r="L21" s="5">
        <v>30</v>
      </c>
      <c r="M21" s="31" t="s">
        <v>221</v>
      </c>
      <c r="N21" s="30"/>
      <c r="O21" s="30"/>
      <c r="P21" s="23"/>
    </row>
    <row r="22" spans="1:16" s="28" customFormat="1" x14ac:dyDescent="0.25">
      <c r="A22" s="31" t="s">
        <v>197</v>
      </c>
      <c r="B22" s="29">
        <v>1</v>
      </c>
      <c r="C22" s="28" t="s">
        <v>76</v>
      </c>
      <c r="F22" s="28" t="s">
        <v>8</v>
      </c>
      <c r="G22" s="28" t="s">
        <v>8</v>
      </c>
      <c r="H22" s="28" t="s">
        <v>31</v>
      </c>
      <c r="L22" s="5">
        <v>60</v>
      </c>
      <c r="M22" s="28" t="s">
        <v>68</v>
      </c>
      <c r="N22" s="30"/>
      <c r="O22" s="30"/>
      <c r="P22" s="23"/>
    </row>
    <row r="23" spans="1:16" s="28" customFormat="1" x14ac:dyDescent="0.25">
      <c r="A23" s="31" t="s">
        <v>197</v>
      </c>
      <c r="B23" s="29">
        <v>1</v>
      </c>
      <c r="C23" s="28" t="s">
        <v>116</v>
      </c>
      <c r="F23" s="28" t="s">
        <v>14</v>
      </c>
      <c r="G23" s="28" t="s">
        <v>8</v>
      </c>
      <c r="H23" s="28" t="s">
        <v>31</v>
      </c>
      <c r="L23" s="5">
        <v>70</v>
      </c>
      <c r="M23" s="28" t="s">
        <v>66</v>
      </c>
      <c r="N23" s="30"/>
      <c r="O23" s="30"/>
      <c r="P23" s="23"/>
    </row>
    <row r="24" spans="1:16" s="28" customFormat="1" x14ac:dyDescent="0.25">
      <c r="A24" s="31" t="s">
        <v>197</v>
      </c>
      <c r="B24" s="29">
        <v>1</v>
      </c>
      <c r="C24" s="31" t="s">
        <v>233</v>
      </c>
      <c r="F24" s="28" t="s">
        <v>14</v>
      </c>
      <c r="G24" s="28" t="s">
        <v>14</v>
      </c>
      <c r="H24" s="28" t="s">
        <v>31</v>
      </c>
      <c r="L24" s="5">
        <v>70</v>
      </c>
      <c r="M24" s="31" t="s">
        <v>257</v>
      </c>
      <c r="N24" s="30"/>
      <c r="O24" s="30"/>
      <c r="P24" s="23"/>
    </row>
    <row r="25" spans="1:16" s="28" customFormat="1" x14ac:dyDescent="0.25">
      <c r="A25" s="31" t="s">
        <v>197</v>
      </c>
      <c r="B25" s="29">
        <v>1</v>
      </c>
      <c r="C25" s="31" t="s">
        <v>235</v>
      </c>
      <c r="F25" s="31" t="s">
        <v>8</v>
      </c>
      <c r="G25" s="28" t="s">
        <v>11</v>
      </c>
      <c r="H25" s="28" t="s">
        <v>31</v>
      </c>
      <c r="L25" s="5">
        <v>80</v>
      </c>
      <c r="M25" s="31" t="s">
        <v>236</v>
      </c>
      <c r="N25" s="30"/>
      <c r="O25" s="30"/>
      <c r="P25" s="23"/>
    </row>
    <row r="26" spans="1:16" s="28" customFormat="1" x14ac:dyDescent="0.25">
      <c r="A26" s="31" t="s">
        <v>197</v>
      </c>
      <c r="B26" s="29">
        <v>1</v>
      </c>
      <c r="C26" s="31" t="s">
        <v>234</v>
      </c>
      <c r="F26" s="31" t="s">
        <v>14</v>
      </c>
      <c r="G26" s="28" t="s">
        <v>11</v>
      </c>
      <c r="H26" s="28" t="s">
        <v>31</v>
      </c>
      <c r="L26" s="5">
        <v>90</v>
      </c>
      <c r="M26" s="31" t="s">
        <v>237</v>
      </c>
      <c r="N26" s="30"/>
      <c r="O26" s="30"/>
      <c r="P26" s="23"/>
    </row>
    <row r="27" spans="1:16" s="28" customFormat="1" x14ac:dyDescent="0.25">
      <c r="A27" s="31" t="s">
        <v>197</v>
      </c>
      <c r="B27" s="29">
        <v>1</v>
      </c>
      <c r="C27" s="28" t="s">
        <v>75</v>
      </c>
      <c r="F27" s="28" t="s">
        <v>11</v>
      </c>
      <c r="G27" s="28" t="s">
        <v>11</v>
      </c>
      <c r="H27" s="28" t="s">
        <v>31</v>
      </c>
      <c r="L27" s="5">
        <v>100</v>
      </c>
      <c r="M27" s="31" t="s">
        <v>161</v>
      </c>
      <c r="N27" s="30"/>
      <c r="O27" s="30"/>
      <c r="P27" s="23"/>
    </row>
    <row r="28" spans="1:16" s="28" customFormat="1" ht="14.25" customHeight="1" x14ac:dyDescent="0.25">
      <c r="A28" s="31" t="s">
        <v>197</v>
      </c>
      <c r="B28" s="29">
        <v>1</v>
      </c>
      <c r="C28" s="28" t="s">
        <v>42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60</v>
      </c>
      <c r="N28" s="30"/>
      <c r="O28" s="30"/>
      <c r="P28" s="23"/>
    </row>
    <row r="29" spans="1:16" s="28" customFormat="1" ht="14.25" customHeight="1" x14ac:dyDescent="0.25">
      <c r="A29" s="31" t="s">
        <v>197</v>
      </c>
      <c r="B29" s="29">
        <v>1</v>
      </c>
      <c r="C29" s="28" t="s">
        <v>117</v>
      </c>
      <c r="D29" s="31" t="s">
        <v>24</v>
      </c>
      <c r="E29" s="31" t="s">
        <v>24</v>
      </c>
      <c r="F29" s="28" t="s">
        <v>98</v>
      </c>
      <c r="L29" s="5">
        <v>10</v>
      </c>
      <c r="M29" s="31" t="s">
        <v>212</v>
      </c>
      <c r="N29" s="30"/>
      <c r="O29" s="30"/>
      <c r="P29" s="23"/>
    </row>
    <row r="30" spans="1:16" s="28" customFormat="1" ht="15.75" customHeight="1" x14ac:dyDescent="0.25">
      <c r="A30" s="31" t="s">
        <v>197</v>
      </c>
      <c r="B30" s="29">
        <v>2</v>
      </c>
      <c r="C30" s="28" t="s">
        <v>51</v>
      </c>
      <c r="D30" s="31" t="s">
        <v>169</v>
      </c>
      <c r="F30" s="28" t="s">
        <v>8</v>
      </c>
      <c r="H30" s="31" t="s">
        <v>186</v>
      </c>
      <c r="K30" s="31" t="s">
        <v>271</v>
      </c>
      <c r="L30" s="5">
        <v>40</v>
      </c>
      <c r="M30" s="28" t="s">
        <v>63</v>
      </c>
      <c r="N30" s="30"/>
      <c r="O30" s="30"/>
      <c r="P30" s="23"/>
    </row>
    <row r="31" spans="1:16" s="28" customFormat="1" ht="15.75" customHeight="1" x14ac:dyDescent="0.25">
      <c r="A31" s="31" t="s">
        <v>197</v>
      </c>
      <c r="B31" s="29">
        <v>1</v>
      </c>
      <c r="C31" s="28" t="s">
        <v>104</v>
      </c>
      <c r="D31" s="31" t="s">
        <v>169</v>
      </c>
      <c r="E31" s="31" t="s">
        <v>169</v>
      </c>
      <c r="F31" s="28" t="s">
        <v>14</v>
      </c>
      <c r="H31" s="31" t="s">
        <v>186</v>
      </c>
      <c r="K31" s="31" t="s">
        <v>271</v>
      </c>
      <c r="L31" s="5">
        <v>50</v>
      </c>
      <c r="M31" s="28" t="s">
        <v>105</v>
      </c>
      <c r="N31" s="30"/>
      <c r="O31" s="30"/>
      <c r="P31" s="23"/>
    </row>
    <row r="32" spans="1:16" s="28" customFormat="1" ht="15.75" customHeight="1" x14ac:dyDescent="0.25">
      <c r="A32" s="31" t="s">
        <v>197</v>
      </c>
      <c r="B32" s="29">
        <v>1</v>
      </c>
      <c r="C32" s="31" t="s">
        <v>167</v>
      </c>
      <c r="F32" s="31" t="s">
        <v>12</v>
      </c>
      <c r="K32" s="31" t="s">
        <v>192</v>
      </c>
      <c r="L32" s="5">
        <v>20</v>
      </c>
      <c r="M32" s="31" t="s">
        <v>258</v>
      </c>
      <c r="N32" s="30"/>
      <c r="O32" s="30"/>
      <c r="P32" s="23"/>
    </row>
    <row r="33" spans="1:16" s="28" customFormat="1" ht="15.75" customHeight="1" x14ac:dyDescent="0.25">
      <c r="A33" s="31" t="s">
        <v>197</v>
      </c>
      <c r="B33" s="29">
        <v>2</v>
      </c>
      <c r="C33" s="31" t="s">
        <v>168</v>
      </c>
      <c r="F33" s="31" t="s">
        <v>22</v>
      </c>
      <c r="K33" s="31" t="s">
        <v>192</v>
      </c>
      <c r="L33" s="5">
        <v>20</v>
      </c>
      <c r="M33" s="31" t="s">
        <v>222</v>
      </c>
      <c r="N33" s="30"/>
      <c r="O33" s="30"/>
      <c r="P33" s="23"/>
    </row>
    <row r="34" spans="1:16" s="28" customFormat="1" ht="15.75" customHeight="1" x14ac:dyDescent="0.25">
      <c r="A34" s="31" t="s">
        <v>197</v>
      </c>
      <c r="B34" s="29">
        <v>1</v>
      </c>
      <c r="C34" s="31" t="s">
        <v>170</v>
      </c>
      <c r="F34" s="31" t="s">
        <v>14</v>
      </c>
      <c r="K34" s="31" t="s">
        <v>192</v>
      </c>
      <c r="L34" s="5">
        <v>30</v>
      </c>
      <c r="M34" s="31" t="s">
        <v>173</v>
      </c>
      <c r="N34" s="30"/>
      <c r="O34" s="30"/>
      <c r="P34" s="23"/>
    </row>
    <row r="35" spans="1:16" s="28" customFormat="1" ht="15.75" customHeight="1" x14ac:dyDescent="0.25">
      <c r="A35" s="31" t="s">
        <v>197</v>
      </c>
      <c r="B35" s="29">
        <v>1</v>
      </c>
      <c r="C35" s="31" t="s">
        <v>176</v>
      </c>
      <c r="F35" s="31" t="s">
        <v>11</v>
      </c>
      <c r="K35" s="31" t="s">
        <v>192</v>
      </c>
      <c r="L35" s="5">
        <v>30</v>
      </c>
      <c r="M35" s="31" t="s">
        <v>214</v>
      </c>
      <c r="N35" s="30"/>
      <c r="O35" s="30"/>
      <c r="P35" s="23"/>
    </row>
    <row r="36" spans="1:16" s="28" customFormat="1" ht="15.75" customHeight="1" x14ac:dyDescent="0.25">
      <c r="A36" s="31" t="s">
        <v>197</v>
      </c>
      <c r="B36" s="29">
        <v>1</v>
      </c>
      <c r="C36" s="31" t="s">
        <v>190</v>
      </c>
      <c r="F36" s="31"/>
      <c r="K36" s="31" t="s">
        <v>192</v>
      </c>
      <c r="L36" s="5">
        <v>10</v>
      </c>
      <c r="M36" s="31" t="s">
        <v>191</v>
      </c>
      <c r="N36" s="30"/>
      <c r="O36" s="30"/>
      <c r="P36" s="23"/>
    </row>
    <row r="37" spans="1:16" s="28" customFormat="1" ht="15.75" customHeight="1" x14ac:dyDescent="0.25">
      <c r="A37" s="31" t="s">
        <v>197</v>
      </c>
      <c r="B37" s="29">
        <v>1</v>
      </c>
      <c r="C37" s="31" t="s">
        <v>250</v>
      </c>
      <c r="F37" s="31" t="s">
        <v>8</v>
      </c>
      <c r="G37" s="31" t="s">
        <v>22</v>
      </c>
      <c r="K37" s="31"/>
      <c r="L37" s="5">
        <v>60</v>
      </c>
      <c r="M37" s="31" t="s">
        <v>200</v>
      </c>
      <c r="N37" s="30"/>
      <c r="O37" s="30"/>
      <c r="P37" s="23"/>
    </row>
    <row r="38" spans="1:16" s="28" customFormat="1" ht="15.75" customHeight="1" x14ac:dyDescent="0.25">
      <c r="A38" s="31" t="s">
        <v>197</v>
      </c>
      <c r="B38" s="29">
        <v>1</v>
      </c>
      <c r="C38" s="31" t="s">
        <v>201</v>
      </c>
      <c r="F38" s="31" t="s">
        <v>26</v>
      </c>
      <c r="G38" s="31" t="s">
        <v>13</v>
      </c>
      <c r="K38" s="31"/>
      <c r="L38" s="5">
        <v>70</v>
      </c>
      <c r="M38" s="31" t="s">
        <v>238</v>
      </c>
      <c r="N38" s="30"/>
      <c r="O38" s="30"/>
      <c r="P38" s="23"/>
    </row>
    <row r="39" spans="1:16" s="28" customFormat="1" ht="15.75" customHeight="1" x14ac:dyDescent="0.25">
      <c r="A39" s="31" t="s">
        <v>197</v>
      </c>
      <c r="B39" s="29">
        <v>1</v>
      </c>
      <c r="C39" s="31" t="s">
        <v>203</v>
      </c>
      <c r="F39" s="31" t="s">
        <v>11</v>
      </c>
      <c r="G39" s="31" t="s">
        <v>25</v>
      </c>
      <c r="K39" s="31"/>
      <c r="L39" s="5">
        <v>80</v>
      </c>
      <c r="M39" s="31" t="s">
        <v>239</v>
      </c>
      <c r="N39" s="30"/>
      <c r="O39" s="30"/>
      <c r="P39" s="23"/>
    </row>
    <row r="40" spans="1:16" s="28" customFormat="1" ht="15.75" customHeight="1" x14ac:dyDescent="0.25">
      <c r="A40" s="31" t="s">
        <v>197</v>
      </c>
      <c r="B40" s="29">
        <v>1</v>
      </c>
      <c r="C40" s="28" t="s">
        <v>30</v>
      </c>
      <c r="F40" s="28" t="s">
        <v>15</v>
      </c>
      <c r="K40" s="31" t="s">
        <v>177</v>
      </c>
      <c r="L40" s="5">
        <v>-30</v>
      </c>
      <c r="M40" s="31" t="s">
        <v>213</v>
      </c>
      <c r="N40" s="30"/>
      <c r="O40" s="30"/>
      <c r="P40" s="23"/>
    </row>
    <row r="41" spans="1:16" s="28" customFormat="1" ht="15.75" customHeight="1" x14ac:dyDescent="0.25">
      <c r="A41" s="31" t="s">
        <v>197</v>
      </c>
      <c r="B41" s="29">
        <v>1</v>
      </c>
      <c r="C41" s="31" t="s">
        <v>264</v>
      </c>
      <c r="H41" s="31" t="s">
        <v>186</v>
      </c>
      <c r="J41" s="31" t="s">
        <v>241</v>
      </c>
      <c r="K41" s="31" t="s">
        <v>205</v>
      </c>
      <c r="L41" s="5">
        <v>20</v>
      </c>
      <c r="M41" s="31" t="s">
        <v>251</v>
      </c>
      <c r="N41" s="30"/>
      <c r="O41" s="30"/>
      <c r="P41" s="23"/>
    </row>
    <row r="42" spans="1:16" s="28" customFormat="1" x14ac:dyDescent="0.25">
      <c r="A42" s="28" t="s">
        <v>197</v>
      </c>
      <c r="B42" s="29">
        <v>1</v>
      </c>
      <c r="C42" s="28" t="s">
        <v>111</v>
      </c>
      <c r="J42" s="31" t="s">
        <v>242</v>
      </c>
      <c r="K42" s="31" t="s">
        <v>263</v>
      </c>
      <c r="L42" s="29">
        <v>30</v>
      </c>
      <c r="M42" s="28" t="s">
        <v>110</v>
      </c>
      <c r="N42" s="30"/>
      <c r="O42" s="30"/>
      <c r="P42" s="29"/>
    </row>
    <row r="43" spans="1:16" s="28" customFormat="1" x14ac:dyDescent="0.25">
      <c r="A43" s="31" t="s">
        <v>197</v>
      </c>
      <c r="B43" s="29">
        <v>1</v>
      </c>
      <c r="C43" s="31" t="s">
        <v>240</v>
      </c>
      <c r="F43" s="31" t="s">
        <v>25</v>
      </c>
      <c r="J43" s="31" t="s">
        <v>7</v>
      </c>
      <c r="K43" s="31" t="s">
        <v>243</v>
      </c>
      <c r="L43" s="29">
        <v>40</v>
      </c>
      <c r="M43" s="31" t="s">
        <v>244</v>
      </c>
      <c r="N43" s="30"/>
      <c r="O43" s="30"/>
      <c r="P43" s="29"/>
    </row>
    <row r="44" spans="1:16" s="28" customFormat="1" x14ac:dyDescent="0.25">
      <c r="A44" s="28" t="s">
        <v>197</v>
      </c>
      <c r="B44" s="29">
        <v>1</v>
      </c>
      <c r="C44" s="28" t="s">
        <v>20</v>
      </c>
      <c r="K44" s="31" t="s">
        <v>230</v>
      </c>
      <c r="L44" s="29" t="s">
        <v>207</v>
      </c>
      <c r="M44" s="28" t="s">
        <v>106</v>
      </c>
      <c r="O44" s="30"/>
      <c r="P44" s="29"/>
    </row>
    <row r="45" spans="1:16" x14ac:dyDescent="0.25">
      <c r="A45" t="s">
        <v>7</v>
      </c>
      <c r="B45" s="3">
        <v>1</v>
      </c>
      <c r="C45" t="s">
        <v>252</v>
      </c>
      <c r="K45" t="s">
        <v>259</v>
      </c>
      <c r="L45" s="5" t="s">
        <v>207</v>
      </c>
      <c r="M45" t="s">
        <v>99</v>
      </c>
      <c r="N45"/>
    </row>
    <row r="46" spans="1:16" x14ac:dyDescent="0.25">
      <c r="A46" t="s">
        <v>7</v>
      </c>
      <c r="B46" s="3">
        <v>1</v>
      </c>
      <c r="C46" t="s">
        <v>39</v>
      </c>
      <c r="F46" s="13" t="s">
        <v>15</v>
      </c>
      <c r="G46" s="13" t="s">
        <v>98</v>
      </c>
      <c r="K46" t="s">
        <v>262</v>
      </c>
      <c r="L46" s="5">
        <v>100</v>
      </c>
      <c r="M46" t="s">
        <v>23</v>
      </c>
      <c r="N46"/>
    </row>
    <row r="47" spans="1:16" x14ac:dyDescent="0.25">
      <c r="A47" t="s">
        <v>7</v>
      </c>
      <c r="B47" s="3">
        <v>1</v>
      </c>
      <c r="C47" t="s">
        <v>103</v>
      </c>
      <c r="K47" t="s">
        <v>229</v>
      </c>
      <c r="L47" s="5" t="s">
        <v>207</v>
      </c>
      <c r="M47" t="s">
        <v>37</v>
      </c>
      <c r="N47"/>
    </row>
    <row r="48" spans="1:16" x14ac:dyDescent="0.25">
      <c r="A48" t="s">
        <v>7</v>
      </c>
      <c r="B48" s="3">
        <v>1</v>
      </c>
      <c r="C48" t="s">
        <v>69</v>
      </c>
      <c r="K48" t="s">
        <v>260</v>
      </c>
      <c r="L48" s="5" t="s">
        <v>207</v>
      </c>
      <c r="M48" t="s">
        <v>38</v>
      </c>
      <c r="N48"/>
    </row>
    <row r="49" spans="1:14" x14ac:dyDescent="0.25">
      <c r="A49" t="s">
        <v>7</v>
      </c>
      <c r="B49" s="3">
        <v>1</v>
      </c>
      <c r="C49" t="s">
        <v>102</v>
      </c>
      <c r="K49" t="s">
        <v>228</v>
      </c>
      <c r="L49" s="5" t="s">
        <v>207</v>
      </c>
      <c r="M49" t="s">
        <v>27</v>
      </c>
      <c r="N49"/>
    </row>
    <row r="50" spans="1:14" x14ac:dyDescent="0.25">
      <c r="A50" t="s">
        <v>7</v>
      </c>
      <c r="B50" s="3">
        <v>1</v>
      </c>
      <c r="C50" t="s">
        <v>29</v>
      </c>
      <c r="K50" t="s">
        <v>225</v>
      </c>
      <c r="L50" s="5" t="s">
        <v>207</v>
      </c>
      <c r="M50" t="s">
        <v>226</v>
      </c>
      <c r="N50"/>
    </row>
    <row r="51" spans="1:14" x14ac:dyDescent="0.25">
      <c r="A51" t="s">
        <v>7</v>
      </c>
      <c r="B51" s="3">
        <v>1</v>
      </c>
      <c r="C51" t="s">
        <v>32</v>
      </c>
      <c r="H51" s="13" t="s">
        <v>186</v>
      </c>
      <c r="K51" t="s">
        <v>181</v>
      </c>
      <c r="L51" s="5" t="s">
        <v>207</v>
      </c>
      <c r="M51" t="s">
        <v>40</v>
      </c>
      <c r="N51"/>
    </row>
    <row r="52" spans="1:14" x14ac:dyDescent="0.25">
      <c r="A52" t="s">
        <v>7</v>
      </c>
      <c r="B52" s="3">
        <v>1</v>
      </c>
      <c r="C52" t="s">
        <v>43</v>
      </c>
      <c r="H52" s="13" t="s">
        <v>31</v>
      </c>
      <c r="K52" t="s">
        <v>180</v>
      </c>
      <c r="L52" s="5" t="s">
        <v>207</v>
      </c>
      <c r="M52" t="s">
        <v>52</v>
      </c>
      <c r="N52"/>
    </row>
    <row r="53" spans="1:14" x14ac:dyDescent="0.25">
      <c r="A53" t="s">
        <v>7</v>
      </c>
      <c r="B53" s="3">
        <v>1</v>
      </c>
      <c r="C53" t="s">
        <v>204</v>
      </c>
      <c r="K53" t="s">
        <v>261</v>
      </c>
      <c r="L53" s="5" t="s">
        <v>207</v>
      </c>
      <c r="M53" t="s">
        <v>206</v>
      </c>
      <c r="N53"/>
    </row>
    <row r="54" spans="1:14" x14ac:dyDescent="0.25">
      <c r="A54" t="s">
        <v>7</v>
      </c>
      <c r="B54" s="3">
        <v>1</v>
      </c>
      <c r="C54" t="s">
        <v>231</v>
      </c>
      <c r="K54" t="s">
        <v>232</v>
      </c>
      <c r="L54" s="5" t="s">
        <v>207</v>
      </c>
      <c r="M54" t="s">
        <v>265</v>
      </c>
      <c r="N54"/>
    </row>
    <row r="55" spans="1:14" x14ac:dyDescent="0.25">
      <c r="A55" t="s">
        <v>198</v>
      </c>
      <c r="B55" s="3">
        <v>1</v>
      </c>
      <c r="C55" t="s">
        <v>112</v>
      </c>
      <c r="K55" t="s">
        <v>178</v>
      </c>
      <c r="L55" s="5">
        <v>0</v>
      </c>
      <c r="M55" t="s">
        <v>162</v>
      </c>
      <c r="N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193</v>
      </c>
      <c r="E1" s="1" t="s">
        <v>194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84</v>
      </c>
      <c r="D2" s="26" t="s">
        <v>8</v>
      </c>
      <c r="E2" s="26" t="s">
        <v>8</v>
      </c>
      <c r="G2" s="5">
        <v>1</v>
      </c>
      <c r="H2" s="53" t="s">
        <v>156</v>
      </c>
    </row>
    <row r="3" spans="1:8" s="26" customFormat="1" x14ac:dyDescent="0.25">
      <c r="A3" s="26" t="s">
        <v>6</v>
      </c>
      <c r="B3" s="27">
        <v>4</v>
      </c>
      <c r="C3" s="53" t="s">
        <v>220</v>
      </c>
      <c r="D3" s="26" t="s">
        <v>14</v>
      </c>
      <c r="E3" s="26" t="s">
        <v>14</v>
      </c>
      <c r="G3" s="5">
        <v>1</v>
      </c>
      <c r="H3" s="53" t="s">
        <v>157</v>
      </c>
    </row>
    <row r="4" spans="1:8" s="26" customFormat="1" x14ac:dyDescent="0.25">
      <c r="A4" s="26" t="s">
        <v>6</v>
      </c>
      <c r="B4" s="27">
        <v>7</v>
      </c>
      <c r="C4" s="26" t="s">
        <v>88</v>
      </c>
      <c r="D4" s="26" t="s">
        <v>11</v>
      </c>
      <c r="G4" s="5">
        <v>1</v>
      </c>
      <c r="H4" s="53" t="s">
        <v>158</v>
      </c>
    </row>
    <row r="5" spans="1:8" s="26" customFormat="1" x14ac:dyDescent="0.25">
      <c r="A5" s="26" t="s">
        <v>6</v>
      </c>
      <c r="B5" s="27">
        <v>4</v>
      </c>
      <c r="C5" s="33" t="s">
        <v>130</v>
      </c>
      <c r="D5" s="26" t="s">
        <v>14</v>
      </c>
      <c r="E5" s="26" t="s">
        <v>8</v>
      </c>
      <c r="G5" s="5">
        <v>1</v>
      </c>
      <c r="H5" s="53" t="s">
        <v>159</v>
      </c>
    </row>
    <row r="6" spans="1:8" s="26" customFormat="1" x14ac:dyDescent="0.25">
      <c r="A6" s="26" t="s">
        <v>6</v>
      </c>
      <c r="B6" s="27">
        <v>3</v>
      </c>
      <c r="C6" s="26" t="s">
        <v>53</v>
      </c>
      <c r="D6" s="26" t="s">
        <v>25</v>
      </c>
      <c r="G6" s="5">
        <v>1</v>
      </c>
      <c r="H6" s="53" t="s">
        <v>256</v>
      </c>
    </row>
    <row r="7" spans="1:8" s="26" customFormat="1" x14ac:dyDescent="0.25">
      <c r="A7" s="26" t="s">
        <v>6</v>
      </c>
      <c r="B7" s="27">
        <v>3</v>
      </c>
      <c r="C7" s="26" t="s">
        <v>91</v>
      </c>
      <c r="D7" s="26" t="s">
        <v>12</v>
      </c>
      <c r="G7" s="5">
        <v>1</v>
      </c>
      <c r="H7" s="26" t="s">
        <v>50</v>
      </c>
    </row>
    <row r="8" spans="1:8" s="26" customFormat="1" x14ac:dyDescent="0.25">
      <c r="A8" s="26" t="s">
        <v>6</v>
      </c>
      <c r="B8" s="27">
        <v>3</v>
      </c>
      <c r="C8" s="26" t="s">
        <v>92</v>
      </c>
      <c r="D8" s="26" t="s">
        <v>13</v>
      </c>
      <c r="G8" s="5">
        <v>1</v>
      </c>
      <c r="H8" s="53" t="s">
        <v>47</v>
      </c>
    </row>
    <row r="9" spans="1:8" s="26" customFormat="1" x14ac:dyDescent="0.25">
      <c r="A9" s="26" t="s">
        <v>6</v>
      </c>
      <c r="B9" s="27">
        <v>2</v>
      </c>
      <c r="C9" s="26" t="s">
        <v>85</v>
      </c>
      <c r="D9" s="26" t="s">
        <v>26</v>
      </c>
      <c r="E9" s="26" t="s">
        <v>26</v>
      </c>
      <c r="F9" s="26" t="s">
        <v>80</v>
      </c>
      <c r="G9" s="5">
        <v>1</v>
      </c>
      <c r="H9" s="26" t="s">
        <v>54</v>
      </c>
    </row>
    <row r="10" spans="1:8" s="26" customFormat="1" x14ac:dyDescent="0.25">
      <c r="A10" s="26" t="s">
        <v>6</v>
      </c>
      <c r="B10" s="27">
        <v>3</v>
      </c>
      <c r="C10" s="53" t="s">
        <v>223</v>
      </c>
      <c r="D10" s="26" t="s">
        <v>22</v>
      </c>
      <c r="G10" s="5">
        <v>1</v>
      </c>
      <c r="H10" s="53" t="s">
        <v>255</v>
      </c>
    </row>
    <row r="11" spans="1:8" s="26" customFormat="1" x14ac:dyDescent="0.25">
      <c r="A11" s="53" t="s">
        <v>6</v>
      </c>
      <c r="B11" s="27">
        <v>1</v>
      </c>
      <c r="C11" s="53" t="s">
        <v>154</v>
      </c>
      <c r="D11" s="53" t="s">
        <v>8</v>
      </c>
      <c r="E11" s="53" t="s">
        <v>22</v>
      </c>
      <c r="G11" s="5">
        <v>1</v>
      </c>
      <c r="H11" s="53" t="s">
        <v>155</v>
      </c>
    </row>
    <row r="12" spans="1:8" s="26" customFormat="1" x14ac:dyDescent="0.25">
      <c r="A12" s="26" t="s">
        <v>6</v>
      </c>
      <c r="B12" s="27">
        <v>2</v>
      </c>
      <c r="C12" s="26" t="s">
        <v>94</v>
      </c>
      <c r="D12" s="26" t="s">
        <v>98</v>
      </c>
      <c r="F12" s="26" t="s">
        <v>87</v>
      </c>
      <c r="G12" s="5">
        <v>1</v>
      </c>
      <c r="H12" s="53" t="s">
        <v>224</v>
      </c>
    </row>
    <row r="13" spans="1:8" s="26" customFormat="1" x14ac:dyDescent="0.25">
      <c r="A13" s="26" t="s">
        <v>6</v>
      </c>
      <c r="B13" s="27">
        <v>3</v>
      </c>
      <c r="C13" s="26" t="s">
        <v>95</v>
      </c>
      <c r="D13" s="26" t="s">
        <v>15</v>
      </c>
      <c r="G13" s="5">
        <v>1</v>
      </c>
      <c r="H13" s="26" t="s">
        <v>64</v>
      </c>
    </row>
    <row r="14" spans="1:8" s="26" customFormat="1" x14ac:dyDescent="0.25">
      <c r="A14" s="26" t="s">
        <v>6</v>
      </c>
      <c r="B14" s="27">
        <v>3</v>
      </c>
      <c r="C14" s="26" t="s">
        <v>73</v>
      </c>
      <c r="D14" s="26" t="s">
        <v>16</v>
      </c>
      <c r="F14" s="26" t="s">
        <v>119</v>
      </c>
      <c r="G14" s="5">
        <v>20</v>
      </c>
      <c r="H14" s="26" t="s">
        <v>81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45</v>
      </c>
      <c r="D15" s="26" t="s">
        <v>24</v>
      </c>
      <c r="G15" s="5">
        <v>1</v>
      </c>
      <c r="H15" s="53" t="s">
        <v>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B13" sqref="B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184</v>
      </c>
      <c r="C1" s="2" t="s">
        <v>100</v>
      </c>
      <c r="D1" s="14" t="s">
        <v>124</v>
      </c>
      <c r="E1" s="15" t="s">
        <v>125</v>
      </c>
      <c r="F1" s="14" t="s">
        <v>127</v>
      </c>
      <c r="G1" s="14" t="s">
        <v>126</v>
      </c>
      <c r="H1" s="14" t="s">
        <v>128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22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98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26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25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24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147</v>
      </c>
      <c r="B1" s="59"/>
      <c r="C1" s="59"/>
      <c r="D1" s="60"/>
      <c r="E1" s="55" t="s">
        <v>145</v>
      </c>
      <c r="F1" s="56"/>
      <c r="G1" s="56"/>
      <c r="H1" s="57"/>
      <c r="I1" s="36" t="s">
        <v>144</v>
      </c>
      <c r="M1" s="36" t="s">
        <v>182</v>
      </c>
    </row>
    <row r="2" spans="1:16" s="38" customFormat="1" x14ac:dyDescent="0.25">
      <c r="A2" s="39" t="s">
        <v>131</v>
      </c>
      <c r="B2" s="15" t="s">
        <v>132</v>
      </c>
      <c r="C2" s="47" t="s">
        <v>133</v>
      </c>
      <c r="D2" s="47"/>
      <c r="E2" s="39" t="s">
        <v>131</v>
      </c>
      <c r="F2" s="44" t="s">
        <v>132</v>
      </c>
      <c r="G2" s="38" t="s">
        <v>133</v>
      </c>
      <c r="H2" s="40" t="s">
        <v>136</v>
      </c>
      <c r="I2" s="38" t="s">
        <v>131</v>
      </c>
      <c r="J2" s="38" t="s">
        <v>132</v>
      </c>
      <c r="K2" s="38" t="s">
        <v>133</v>
      </c>
      <c r="L2" s="38" t="s">
        <v>136</v>
      </c>
      <c r="M2" s="38" t="s">
        <v>131</v>
      </c>
      <c r="N2" s="38" t="s">
        <v>132</v>
      </c>
      <c r="O2" s="38" t="s">
        <v>133</v>
      </c>
      <c r="P2" s="38" t="s">
        <v>136</v>
      </c>
    </row>
    <row r="3" spans="1:16" x14ac:dyDescent="0.25">
      <c r="A3" t="s">
        <v>88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183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17</v>
      </c>
      <c r="B4" s="17">
        <f>IF(ISNA(VLOOKUP(A4,Specials!C:P,12,FALSE)),"",VLOOKUP(A4,Specials!C:P,12,FALSE))</f>
        <v>0</v>
      </c>
      <c r="C4" s="3" t="str">
        <f>IF(ISNA(VLOOKUP(A4,Specials!'C':Economy!O,8,FALSE)),"",VLOOKUP(A4,Specials!C:P,9,FALSE))</f>
        <v>You may now build buildings.</v>
      </c>
      <c r="D4" s="3" t="s">
        <v>143</v>
      </c>
      <c r="E4" s="37" t="s">
        <v>93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139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88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46</v>
      </c>
      <c r="F5" s="17">
        <v>2</v>
      </c>
      <c r="G5" s="3" t="str">
        <f>IF(ISNA(VLOOKUP(E5,Specials!C:P,9,FALSE)),"",VLOOKUP(E5,Specials!C:P,9,FALSE))</f>
        <v/>
      </c>
      <c r="H5" s="50" t="s">
        <v>138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121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143</v>
      </c>
      <c r="E6" s="37" t="s">
        <v>77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137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75</v>
      </c>
      <c r="B7" s="17">
        <v>2</v>
      </c>
      <c r="C7" s="3">
        <f>IF(ISNA(VLOOKUP(A7,Specials!'C':Economy!O,8,FALSE)),"",VLOOKUP(A7,Specials!C:P,9,FALSE))</f>
        <v>0</v>
      </c>
      <c r="D7" s="3" t="s">
        <v>146</v>
      </c>
      <c r="E7" s="37" t="s">
        <v>77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140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96</v>
      </c>
      <c r="B8" s="17">
        <v>1</v>
      </c>
      <c r="C8" s="3" t="e">
        <f>IF(ISNA(VLOOKUP(A8,Specials!'C':Economy!O,8,FALSE)),"",VLOOKUP(A8,Specials!C:P,9,FALSE))</f>
        <v>#N/A</v>
      </c>
      <c r="D8" s="3" t="s">
        <v>151</v>
      </c>
      <c r="E8" s="37" t="s">
        <v>91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139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97</v>
      </c>
      <c r="B9" s="17">
        <v>2</v>
      </c>
      <c r="C9" s="3" t="e">
        <f>IF(ISNA(VLOOKUP(A9,Specials!'C':Economy!O,8,FALSE)),"",VLOOKUP(A9,Specials!C:P,9,FALSE))</f>
        <v>#N/A</v>
      </c>
      <c r="D9" s="3" t="s">
        <v>152</v>
      </c>
      <c r="E9" s="37" t="s">
        <v>41</v>
      </c>
      <c r="F9" s="17">
        <v>2</v>
      </c>
      <c r="G9" s="3">
        <f>IF(ISNA(VLOOKUP(E9,Specials!C:P,9,FALSE)),"",VLOOKUP(E9,Specials!C:P,9,FALSE))</f>
        <v>0</v>
      </c>
      <c r="H9" s="50" t="s">
        <v>138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96</v>
      </c>
      <c r="B10" s="17">
        <v>1</v>
      </c>
      <c r="C10" s="3" t="e">
        <f>IF(ISNA(VLOOKUP(A10,Specials!'C':Economy!O,8,FALSE)),"",VLOOKUP(A10,Specials!C:P,9,FALSE))</f>
        <v>#N/A</v>
      </c>
      <c r="D10" s="3" t="s">
        <v>151</v>
      </c>
      <c r="E10" s="37" t="s">
        <v>41</v>
      </c>
      <c r="F10" s="17">
        <v>1</v>
      </c>
      <c r="G10" s="3">
        <f>IF(ISNA(VLOOKUP(E10,Specials!C:P,9,FALSE)),"",VLOOKUP(E10,Specials!C:P,9,FALSE))</f>
        <v>0</v>
      </c>
      <c r="H10" s="50" t="s">
        <v>141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101</v>
      </c>
      <c r="B11" s="17">
        <v>2</v>
      </c>
      <c r="C11" s="3" t="e">
        <f>IF(ISNA(VLOOKUP(A11,Specials!'C':Economy!O,8,FALSE)),"",VLOOKUP(A11,Specials!C:P,9,FALSE))</f>
        <v>#N/A</v>
      </c>
      <c r="D11" s="3" t="s">
        <v>153</v>
      </c>
      <c r="E11" s="37" t="s">
        <v>129</v>
      </c>
      <c r="F11" s="17">
        <v>1</v>
      </c>
      <c r="G11" s="3">
        <f>IF(ISNA(VLOOKUP(E11,Specials!C:P,9,FALSE)),"",VLOOKUP(E11,Specials!C:P,9,FALSE))</f>
        <v>0</v>
      </c>
      <c r="H11" s="50" t="s">
        <v>141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43</v>
      </c>
      <c r="B12" s="17">
        <v>2</v>
      </c>
      <c r="C12" s="3">
        <v>40</v>
      </c>
      <c r="E12" s="37" t="s">
        <v>95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94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98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53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25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95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148</v>
      </c>
      <c r="F19" s="17">
        <f>IF(ISNA(VLOOKUP(E19,Specials!C:P,12,FALSE)),"",VLOOKUP(E19,Specials!C:P,12,FALSE))</f>
        <v>0</v>
      </c>
      <c r="G19" s="3">
        <v>90</v>
      </c>
      <c r="H19" s="50" t="s">
        <v>150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103</v>
      </c>
      <c r="F20" s="17">
        <v>2</v>
      </c>
      <c r="G20" s="3">
        <v>250</v>
      </c>
      <c r="H20" s="50" t="s">
        <v>149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102</v>
      </c>
      <c r="F21" s="17">
        <f>IF(ISNA(VLOOKUP(E21,Specials!C:P,12,FALSE)),"",VLOOKUP(E21,Specials!C:P,12,FALSE))</f>
        <v>0</v>
      </c>
      <c r="G21" s="3">
        <v>240</v>
      </c>
      <c r="H21" s="50" t="s">
        <v>142</v>
      </c>
      <c r="I21" s="37" t="s">
        <v>32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134</v>
      </c>
      <c r="B22" s="49">
        <f>SUM(B3:B21)</f>
        <v>12</v>
      </c>
      <c r="C22" s="48" t="e">
        <f>SUM(C3:C21)</f>
        <v>#N/A</v>
      </c>
      <c r="D22" s="48"/>
      <c r="E22" s="43" t="s">
        <v>134</v>
      </c>
      <c r="F22" s="45">
        <f>SUM(F3:F21)</f>
        <v>10</v>
      </c>
      <c r="G22" s="42">
        <f>SUM(G3:G21)</f>
        <v>580</v>
      </c>
      <c r="H22" s="51"/>
      <c r="I22" s="43" t="s">
        <v>134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135</v>
      </c>
      <c r="B23" s="17" t="e">
        <f>C22/B22</f>
        <v>#N/A</v>
      </c>
      <c r="E23" s="37" t="s">
        <v>135</v>
      </c>
      <c r="F23" s="46">
        <f>G22/F22</f>
        <v>58</v>
      </c>
      <c r="I23" s="37" t="s">
        <v>135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Specials!$C$3:$C$55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</cols>
  <sheetData>
    <row r="1" spans="1:7" x14ac:dyDescent="0.25">
      <c r="B1" s="3" t="s">
        <v>165</v>
      </c>
      <c r="D1" t="s">
        <v>166</v>
      </c>
    </row>
    <row r="2" spans="1:7" x14ac:dyDescent="0.25">
      <c r="A2" t="s">
        <v>171</v>
      </c>
      <c r="B2" s="3" t="s">
        <v>133</v>
      </c>
      <c r="C2" s="3" t="s">
        <v>172</v>
      </c>
      <c r="E2" s="3" t="s">
        <v>248</v>
      </c>
      <c r="F2" s="3" t="s">
        <v>249</v>
      </c>
      <c r="G2" s="3" t="s">
        <v>172</v>
      </c>
    </row>
    <row r="3" spans="1:7" x14ac:dyDescent="0.25">
      <c r="A3">
        <v>1</v>
      </c>
      <c r="B3" s="3">
        <v>10</v>
      </c>
      <c r="C3" s="3">
        <f>B3/A3</f>
        <v>10</v>
      </c>
      <c r="D3" t="s">
        <v>266</v>
      </c>
      <c r="E3" s="3">
        <v>1</v>
      </c>
      <c r="F3" s="3">
        <v>10</v>
      </c>
      <c r="G3" s="3">
        <f>SUM(F$3:F3) / A3</f>
        <v>10</v>
      </c>
    </row>
    <row r="4" spans="1:7" x14ac:dyDescent="0.25">
      <c r="A4">
        <v>2</v>
      </c>
      <c r="B4" s="3">
        <v>30</v>
      </c>
      <c r="C4" s="3">
        <f t="shared" ref="C4:C7" si="0">B4/A4</f>
        <v>15</v>
      </c>
      <c r="D4" t="s">
        <v>267</v>
      </c>
      <c r="E4" s="3">
        <v>2</v>
      </c>
      <c r="F4" s="3">
        <v>20</v>
      </c>
      <c r="G4" s="3">
        <f>SUM(F$3:F4) / A4</f>
        <v>15</v>
      </c>
    </row>
    <row r="5" spans="1:7" x14ac:dyDescent="0.25">
      <c r="A5">
        <v>3</v>
      </c>
      <c r="B5" s="3">
        <v>60</v>
      </c>
      <c r="C5" s="3">
        <f t="shared" si="0"/>
        <v>20</v>
      </c>
      <c r="D5" t="s">
        <v>268</v>
      </c>
      <c r="E5" s="3">
        <v>2</v>
      </c>
      <c r="F5" s="3">
        <v>25</v>
      </c>
      <c r="G5" s="3">
        <f>SUM(F$3:F5) / A5</f>
        <v>18.333333333333332</v>
      </c>
    </row>
    <row r="6" spans="1:7" x14ac:dyDescent="0.25">
      <c r="A6">
        <v>4</v>
      </c>
      <c r="B6" s="3">
        <v>100</v>
      </c>
      <c r="C6" s="3">
        <f t="shared" si="0"/>
        <v>25</v>
      </c>
      <c r="D6" t="s">
        <v>269</v>
      </c>
      <c r="E6" s="3">
        <v>3</v>
      </c>
      <c r="F6" s="3">
        <v>30</v>
      </c>
      <c r="G6" s="3">
        <f>SUM(F$3:F6) / A6</f>
        <v>21.25</v>
      </c>
    </row>
    <row r="7" spans="1:7" x14ac:dyDescent="0.25">
      <c r="A7">
        <v>5</v>
      </c>
      <c r="B7" s="3">
        <v>150</v>
      </c>
      <c r="C7" s="3">
        <f t="shared" si="0"/>
        <v>30</v>
      </c>
      <c r="D7" t="s">
        <v>270</v>
      </c>
      <c r="E7" s="3">
        <v>3</v>
      </c>
      <c r="F7" s="3">
        <v>35</v>
      </c>
      <c r="G7" s="3">
        <f>SUM(F$3:F7) / A7</f>
        <v>24</v>
      </c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2018-03-13T18:02:01Z</dcterms:modified>
</cp:coreProperties>
</file>