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esktop\uneat\UNEAT\Year_1\Second_Semestre\Estadistica\"/>
    </mc:Choice>
  </mc:AlternateContent>
  <xr:revisionPtr revIDLastSave="0" documentId="13_ncr:1_{5F2CB2CE-CA66-4560-ADF5-9524DFE73A6F}" xr6:coauthVersionLast="47" xr6:coauthVersionMax="47" xr10:uidLastSave="{00000000-0000-0000-0000-000000000000}"/>
  <bookViews>
    <workbookView xWindow="-108" yWindow="-108" windowWidth="23256" windowHeight="12456" xr2:uid="{C2C6B569-2BB4-40F0-BF1A-6A9759830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7" i="1"/>
  <c r="J8" i="1"/>
  <c r="J9" i="1"/>
  <c r="J10" i="1"/>
  <c r="J11" i="1"/>
  <c r="J12" i="1"/>
  <c r="J13" i="1"/>
  <c r="J14" i="1"/>
  <c r="J15" i="1"/>
  <c r="J16" i="1"/>
  <c r="J7" i="1"/>
  <c r="E25" i="1"/>
  <c r="J20" i="1"/>
  <c r="J19" i="1"/>
  <c r="E24" i="1"/>
  <c r="E19" i="1"/>
  <c r="E18" i="1"/>
  <c r="E20" i="1"/>
  <c r="F9" i="1" s="1"/>
  <c r="G9" i="1" s="1"/>
  <c r="F14" i="1" l="1"/>
  <c r="G14" i="1" s="1"/>
  <c r="F16" i="1"/>
  <c r="G16" i="1" s="1"/>
  <c r="F8" i="1"/>
  <c r="G8" i="1" s="1"/>
  <c r="F15" i="1"/>
  <c r="G15" i="1" s="1"/>
  <c r="F13" i="1"/>
  <c r="G13" i="1" s="1"/>
  <c r="F12" i="1"/>
  <c r="G12" i="1" s="1"/>
  <c r="F11" i="1"/>
  <c r="G11" i="1" s="1"/>
  <c r="F10" i="1"/>
  <c r="G10" i="1" s="1"/>
  <c r="F7" i="1"/>
  <c r="F18" i="1" l="1"/>
  <c r="G7" i="1"/>
  <c r="G18" i="1" s="1"/>
  <c r="E21" i="1" s="1"/>
  <c r="E22" i="1" s="1"/>
  <c r="E23" i="1" s="1"/>
</calcChain>
</file>

<file path=xl/sharedStrings.xml><?xml version="1.0" encoding="utf-8"?>
<sst xmlns="http://schemas.openxmlformats.org/spreadsheetml/2006/main" count="25" uniqueCount="25">
  <si>
    <t>Andres Requena</t>
  </si>
  <si>
    <t>II</t>
  </si>
  <si>
    <t>Practica 04</t>
  </si>
  <si>
    <t>Ejercicio 1</t>
  </si>
  <si>
    <t>xi</t>
  </si>
  <si>
    <t>X:</t>
  </si>
  <si>
    <t>(xi-X)</t>
  </si>
  <si>
    <t>(xi-X)^2</t>
  </si>
  <si>
    <t>Sumatorias:</t>
  </si>
  <si>
    <t>N:</t>
  </si>
  <si>
    <t>Varianza (S^2):</t>
  </si>
  <si>
    <t>a)</t>
  </si>
  <si>
    <t>b)</t>
  </si>
  <si>
    <t>Desviacion Est. (S)</t>
  </si>
  <si>
    <t>c)</t>
  </si>
  <si>
    <t>Coef. de Variacion:</t>
  </si>
  <si>
    <t>d)</t>
  </si>
  <si>
    <t>Rango:</t>
  </si>
  <si>
    <t>e)</t>
  </si>
  <si>
    <t>Rango intercuartilico:</t>
  </si>
  <si>
    <t>xi (ordenados)</t>
  </si>
  <si>
    <t>Q3=</t>
  </si>
  <si>
    <t>Q1=</t>
  </si>
  <si>
    <t>xi &lt; Q1-1.5 IQR</t>
  </si>
  <si>
    <t>xi &gt; Q3+1.5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</si>
</sst>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AB59-F4F5-40EE-A512-3F9ABBE7CBDE}">
  <dimension ref="C1:J25"/>
  <sheetViews>
    <sheetView tabSelected="1" topLeftCell="A4" workbookViewId="0">
      <selection activeCell="K14" sqref="K14"/>
    </sheetView>
  </sheetViews>
  <sheetFormatPr defaultRowHeight="14.4" x14ac:dyDescent="0.3"/>
  <cols>
    <col min="4" max="4" width="21.33203125" bestFit="1" customWidth="1"/>
    <col min="5" max="5" width="7" bestFit="1" customWidth="1"/>
    <col min="6" max="6" width="5.77734375" bestFit="1" customWidth="1"/>
    <col min="7" max="7" width="8" bestFit="1" customWidth="1"/>
    <col min="8" max="8" width="14.5546875" bestFit="1" customWidth="1"/>
    <col min="9" max="9" width="15.44140625" bestFit="1" customWidth="1"/>
    <col min="10" max="10" width="14.88671875" bestFit="1" customWidth="1"/>
  </cols>
  <sheetData>
    <row r="1" spans="3:10" x14ac:dyDescent="0.3">
      <c r="C1" s="1" t="s">
        <v>0</v>
      </c>
    </row>
    <row r="2" spans="3:10" x14ac:dyDescent="0.3">
      <c r="C2" s="1" t="s">
        <v>1</v>
      </c>
    </row>
    <row r="3" spans="3:10" x14ac:dyDescent="0.3">
      <c r="C3" s="1" t="s">
        <v>2</v>
      </c>
    </row>
    <row r="4" spans="3:10" x14ac:dyDescent="0.3">
      <c r="C4" s="1" t="s">
        <v>3</v>
      </c>
    </row>
    <row r="6" spans="3:10" ht="15.6" x14ac:dyDescent="0.3">
      <c r="E6" s="3" t="s">
        <v>4</v>
      </c>
      <c r="F6" s="3" t="s">
        <v>6</v>
      </c>
      <c r="G6" s="3" t="s">
        <v>7</v>
      </c>
      <c r="H6" s="3" t="s">
        <v>20</v>
      </c>
      <c r="I6" s="3" t="s">
        <v>23</v>
      </c>
      <c r="J6" s="3" t="s">
        <v>24</v>
      </c>
    </row>
    <row r="7" spans="3:10" x14ac:dyDescent="0.3">
      <c r="D7">
        <v>1</v>
      </c>
      <c r="E7" s="4">
        <v>18</v>
      </c>
      <c r="F7" s="4">
        <f>(E7-$E$20)</f>
        <v>-5.5</v>
      </c>
      <c r="G7" s="4">
        <f>POWER(F7,2)</f>
        <v>30.25</v>
      </c>
      <c r="H7">
        <v>18</v>
      </c>
      <c r="I7" t="str">
        <f>IF((E7 &lt; (J20-(1.5*$E$25))), "Anómalo", "Normal")</f>
        <v>Normal</v>
      </c>
      <c r="J7" t="str">
        <f>IF((E7 &gt; (J19+(1.5*$E$25))), "Anómalo", "Normal")</f>
        <v>Normal</v>
      </c>
    </row>
    <row r="8" spans="3:10" x14ac:dyDescent="0.3">
      <c r="D8">
        <v>2</v>
      </c>
      <c r="E8" s="4">
        <v>19</v>
      </c>
      <c r="F8" s="4">
        <f>(E8-$E$20)</f>
        <v>-4.5</v>
      </c>
      <c r="G8" s="4">
        <f t="shared" ref="G8:G9" si="0">POWER(F8,2)</f>
        <v>20.25</v>
      </c>
      <c r="H8">
        <v>19</v>
      </c>
      <c r="I8" t="str">
        <f t="shared" ref="I8:I16" si="1">IF((E8 &lt; (J21-(1.5*$E$25))), "Anómalo", "Normal")</f>
        <v>Normal</v>
      </c>
      <c r="J8" t="str">
        <f t="shared" ref="J8:J16" si="2">IF((E8 &gt; (J20+(1.5*$E$25))), "Anómalo", "Normal")</f>
        <v>Normal</v>
      </c>
    </row>
    <row r="9" spans="3:10" x14ac:dyDescent="0.3">
      <c r="D9">
        <v>3</v>
      </c>
      <c r="E9" s="4">
        <v>20</v>
      </c>
      <c r="F9" s="4">
        <f>(E9-$E$20)</f>
        <v>-3.5</v>
      </c>
      <c r="G9" s="4">
        <f t="shared" si="0"/>
        <v>12.25</v>
      </c>
      <c r="H9">
        <v>20</v>
      </c>
      <c r="I9" t="str">
        <f t="shared" si="1"/>
        <v>Normal</v>
      </c>
      <c r="J9" t="str">
        <f t="shared" si="2"/>
        <v>Anómalo</v>
      </c>
    </row>
    <row r="10" spans="3:10" x14ac:dyDescent="0.3">
      <c r="D10">
        <v>4</v>
      </c>
      <c r="E10" s="4">
        <v>24</v>
      </c>
      <c r="F10" s="4">
        <f>(E10-$E$20)</f>
        <v>0.5</v>
      </c>
      <c r="G10" s="4">
        <f>POWER(F10,2)</f>
        <v>0.25</v>
      </c>
      <c r="H10">
        <v>20</v>
      </c>
      <c r="I10" t="str">
        <f t="shared" si="1"/>
        <v>Normal</v>
      </c>
      <c r="J10" t="str">
        <f t="shared" si="2"/>
        <v>Anómalo</v>
      </c>
    </row>
    <row r="11" spans="3:10" x14ac:dyDescent="0.3">
      <c r="D11">
        <v>5</v>
      </c>
      <c r="E11" s="4">
        <v>27</v>
      </c>
      <c r="F11" s="4">
        <f>(E11-$E$20)</f>
        <v>3.5</v>
      </c>
      <c r="G11" s="4">
        <f>POWER(F11,2)</f>
        <v>12.25</v>
      </c>
      <c r="H11">
        <v>23</v>
      </c>
      <c r="I11" t="str">
        <f t="shared" si="1"/>
        <v>Normal</v>
      </c>
      <c r="J11" t="str">
        <f t="shared" si="2"/>
        <v>Anómalo</v>
      </c>
    </row>
    <row r="12" spans="3:10" x14ac:dyDescent="0.3">
      <c r="D12">
        <v>6</v>
      </c>
      <c r="E12" s="4">
        <v>33</v>
      </c>
      <c r="F12" s="4">
        <f>(E12-$E$20)</f>
        <v>9.5</v>
      </c>
      <c r="G12" s="4">
        <f>POWER(F12,2)</f>
        <v>90.25</v>
      </c>
      <c r="H12">
        <v>23</v>
      </c>
      <c r="I12" t="str">
        <f t="shared" si="1"/>
        <v>Normal</v>
      </c>
      <c r="J12" t="str">
        <f t="shared" si="2"/>
        <v>Anómalo</v>
      </c>
    </row>
    <row r="13" spans="3:10" x14ac:dyDescent="0.3">
      <c r="D13">
        <v>7</v>
      </c>
      <c r="E13" s="4">
        <v>23</v>
      </c>
      <c r="F13" s="4">
        <f>(E13-$E$20)</f>
        <v>-0.5</v>
      </c>
      <c r="G13" s="4">
        <f>POWER(F13,2)</f>
        <v>0.25</v>
      </c>
      <c r="H13">
        <v>24</v>
      </c>
      <c r="I13" t="str">
        <f t="shared" si="1"/>
        <v>Normal</v>
      </c>
      <c r="J13" t="str">
        <f t="shared" si="2"/>
        <v>Anómalo</v>
      </c>
    </row>
    <row r="14" spans="3:10" x14ac:dyDescent="0.3">
      <c r="D14">
        <v>8</v>
      </c>
      <c r="E14" s="4">
        <v>20</v>
      </c>
      <c r="F14" s="4">
        <f>(E14-$E$20)</f>
        <v>-3.5</v>
      </c>
      <c r="G14" s="4">
        <f>POWER(F14,2)</f>
        <v>12.25</v>
      </c>
      <c r="H14">
        <v>27</v>
      </c>
      <c r="I14" t="str">
        <f t="shared" si="1"/>
        <v>Normal</v>
      </c>
      <c r="J14" t="str">
        <f t="shared" si="2"/>
        <v>Anómalo</v>
      </c>
    </row>
    <row r="15" spans="3:10" x14ac:dyDescent="0.3">
      <c r="D15">
        <v>9</v>
      </c>
      <c r="E15" s="4">
        <v>23</v>
      </c>
      <c r="F15" s="4">
        <f>(E15-$E$20)</f>
        <v>-0.5</v>
      </c>
      <c r="G15" s="4">
        <f>POWER(F15,2)</f>
        <v>0.25</v>
      </c>
      <c r="H15">
        <v>28</v>
      </c>
      <c r="I15" t="str">
        <f t="shared" si="1"/>
        <v>Normal</v>
      </c>
      <c r="J15" t="str">
        <f t="shared" si="2"/>
        <v>Anómalo</v>
      </c>
    </row>
    <row r="16" spans="3:10" x14ac:dyDescent="0.3">
      <c r="D16">
        <v>10</v>
      </c>
      <c r="E16" s="4">
        <v>28</v>
      </c>
      <c r="F16" s="4">
        <f>(E16-$E$20)</f>
        <v>4.5</v>
      </c>
      <c r="G16" s="4">
        <f>POWER(F16,2)</f>
        <v>20.25</v>
      </c>
      <c r="H16">
        <v>33</v>
      </c>
      <c r="I16" t="str">
        <f t="shared" si="1"/>
        <v>Normal</v>
      </c>
      <c r="J16" t="str">
        <f t="shared" si="2"/>
        <v>Anómalo</v>
      </c>
    </row>
    <row r="18" spans="3:10" ht="15.6" x14ac:dyDescent="0.3">
      <c r="D18" s="2" t="s">
        <v>8</v>
      </c>
      <c r="E18">
        <f>SUM(E7:E16)</f>
        <v>235</v>
      </c>
      <c r="F18">
        <f>SUM(F7:F16)</f>
        <v>0</v>
      </c>
      <c r="G18">
        <f>SUM(G7:G16)</f>
        <v>198.5</v>
      </c>
    </row>
    <row r="19" spans="3:10" ht="15.6" x14ac:dyDescent="0.3">
      <c r="D19" s="2" t="s">
        <v>9</v>
      </c>
      <c r="E19">
        <f>COUNT(E7:E16)</f>
        <v>10</v>
      </c>
      <c r="I19" s="8" t="s">
        <v>21</v>
      </c>
      <c r="J19" s="7">
        <f>((H15+H14)/2)</f>
        <v>27.5</v>
      </c>
    </row>
    <row r="20" spans="3:10" ht="15.6" x14ac:dyDescent="0.3">
      <c r="D20" s="2" t="s">
        <v>5</v>
      </c>
      <c r="E20">
        <f>AVERAGE(E7:E16)</f>
        <v>23.5</v>
      </c>
      <c r="I20" s="8" t="s">
        <v>22</v>
      </c>
      <c r="J20" s="7">
        <f>(H9)</f>
        <v>20</v>
      </c>
    </row>
    <row r="21" spans="3:10" ht="15.6" x14ac:dyDescent="0.3">
      <c r="C21" s="5" t="s">
        <v>11</v>
      </c>
      <c r="D21" s="2" t="s">
        <v>10</v>
      </c>
      <c r="E21">
        <f>(G18/E19)</f>
        <v>19.850000000000001</v>
      </c>
      <c r="I21" s="8"/>
      <c r="J21" s="7"/>
    </row>
    <row r="22" spans="3:10" ht="15.6" x14ac:dyDescent="0.3">
      <c r="C22" s="5" t="s">
        <v>12</v>
      </c>
      <c r="D22" s="2" t="s">
        <v>13</v>
      </c>
      <c r="E22">
        <f>SQRT(E21)</f>
        <v>4.4553338819890929</v>
      </c>
    </row>
    <row r="23" spans="3:10" ht="15.6" x14ac:dyDescent="0.3">
      <c r="C23" s="5" t="s">
        <v>14</v>
      </c>
      <c r="D23" s="2" t="s">
        <v>15</v>
      </c>
      <c r="E23" s="6">
        <f>(E22/E20)</f>
        <v>0.18958867582932309</v>
      </c>
    </row>
    <row r="24" spans="3:10" ht="15.6" x14ac:dyDescent="0.3">
      <c r="C24" s="5" t="s">
        <v>16</v>
      </c>
      <c r="D24" s="2" t="s">
        <v>17</v>
      </c>
      <c r="E24">
        <f>(MAX(E7:E16)-MIN(E7:E16))</f>
        <v>15</v>
      </c>
    </row>
    <row r="25" spans="3:10" ht="15.6" x14ac:dyDescent="0.3">
      <c r="C25" s="5" t="s">
        <v>18</v>
      </c>
      <c r="D25" s="2" t="s">
        <v>19</v>
      </c>
      <c r="E25">
        <f>(J19-J20)</f>
        <v>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Requena González</dc:creator>
  <cp:lastModifiedBy>Andrés Requena González</cp:lastModifiedBy>
  <dcterms:created xsi:type="dcterms:W3CDTF">2021-10-06T08:58:59Z</dcterms:created>
  <dcterms:modified xsi:type="dcterms:W3CDTF">2021-10-06T16:08:36Z</dcterms:modified>
</cp:coreProperties>
</file>