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to\Dropbox\USC\ECON 580\"/>
    </mc:Choice>
  </mc:AlternateContent>
  <bookViews>
    <workbookView xWindow="0" yWindow="0" windowWidth="21333" windowHeight="932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7" i="1"/>
  <c r="M3" i="1"/>
  <c r="M4" i="1"/>
  <c r="M5" i="1"/>
  <c r="M6" i="1"/>
  <c r="M2" i="1"/>
  <c r="M14" i="1"/>
  <c r="M15" i="1"/>
  <c r="K15" i="1"/>
  <c r="K7" i="1" s="1"/>
  <c r="M22" i="1"/>
  <c r="M21" i="1"/>
  <c r="M19" i="1"/>
  <c r="M20" i="1"/>
  <c r="M18" i="1"/>
  <c r="M17" i="1"/>
  <c r="L3" i="1"/>
  <c r="L4" i="1"/>
  <c r="L5" i="1"/>
  <c r="L6" i="1"/>
  <c r="L7" i="1"/>
  <c r="L8" i="1"/>
  <c r="L9" i="1"/>
  <c r="L10" i="1"/>
  <c r="L11" i="1"/>
  <c r="L2" i="1"/>
  <c r="L15" i="1"/>
  <c r="L14" i="1"/>
  <c r="K2" i="1"/>
  <c r="D8" i="1"/>
  <c r="E8" i="1" s="1"/>
  <c r="F10" i="1"/>
  <c r="C3" i="1"/>
  <c r="D3" i="1" s="1"/>
  <c r="C4" i="1"/>
  <c r="F4" i="1" s="1"/>
  <c r="C5" i="1"/>
  <c r="F5" i="1" s="1"/>
  <c r="C6" i="1"/>
  <c r="F6" i="1" s="1"/>
  <c r="C7" i="1"/>
  <c r="F7" i="1" s="1"/>
  <c r="C8" i="1"/>
  <c r="F8" i="1" s="1"/>
  <c r="C9" i="1"/>
  <c r="D9" i="1" s="1"/>
  <c r="C10" i="1"/>
  <c r="D10" i="1" s="1"/>
  <c r="C11" i="1"/>
  <c r="D11" i="1" s="1"/>
  <c r="C2" i="1"/>
  <c r="F2" i="1" s="1"/>
  <c r="K3" i="1" l="1"/>
  <c r="K4" i="1"/>
  <c r="K9" i="1"/>
  <c r="K6" i="1"/>
  <c r="K5" i="1"/>
  <c r="K11" i="1"/>
  <c r="K10" i="1"/>
  <c r="K8" i="1"/>
  <c r="F9" i="1"/>
  <c r="F11" i="1"/>
  <c r="F3" i="1"/>
  <c r="K17" i="1" s="1"/>
  <c r="D7" i="1"/>
  <c r="E7" i="1" s="1"/>
  <c r="D6" i="1"/>
  <c r="E9" i="1"/>
  <c r="E11" i="1"/>
  <c r="E3" i="1"/>
  <c r="E10" i="1"/>
  <c r="D5" i="1"/>
  <c r="K18" i="1"/>
  <c r="E6" i="1"/>
  <c r="D2" i="1"/>
  <c r="D15" i="1" s="1"/>
  <c r="D4" i="1"/>
  <c r="F15" i="1" l="1"/>
  <c r="K20" i="1"/>
  <c r="K22" i="1" s="1"/>
  <c r="K19" i="1"/>
  <c r="K21" i="1"/>
  <c r="E5" i="1"/>
  <c r="E2" i="1"/>
  <c r="E4" i="1"/>
  <c r="E15" i="1" l="1"/>
  <c r="J15" i="1" s="1"/>
  <c r="K14" i="1"/>
  <c r="J14" i="1"/>
  <c r="J3" i="1" l="1"/>
  <c r="J9" i="1"/>
  <c r="J7" i="1"/>
  <c r="J10" i="1"/>
  <c r="J8" i="1"/>
  <c r="J6" i="1"/>
  <c r="J11" i="1"/>
  <c r="J4" i="1"/>
  <c r="J5" i="1"/>
  <c r="J2" i="1"/>
</calcChain>
</file>

<file path=xl/sharedStrings.xml><?xml version="1.0" encoding="utf-8"?>
<sst xmlns="http://schemas.openxmlformats.org/spreadsheetml/2006/main" count="28" uniqueCount="28">
  <si>
    <t>firm i</t>
  </si>
  <si>
    <t>Ci</t>
  </si>
  <si>
    <t>Ki</t>
  </si>
  <si>
    <t>beta i</t>
  </si>
  <si>
    <t>gamma i</t>
  </si>
  <si>
    <t xml:space="preserve"> thetha i</t>
  </si>
  <si>
    <t>P = 100 -Q</t>
  </si>
  <si>
    <t>beta total</t>
  </si>
  <si>
    <t>gamma total</t>
  </si>
  <si>
    <t>theta total</t>
  </si>
  <si>
    <t>P</t>
  </si>
  <si>
    <t>Q total</t>
  </si>
  <si>
    <t>Model 1, qi</t>
  </si>
  <si>
    <t>Model 3, qi</t>
  </si>
  <si>
    <t>Model 4, qi</t>
  </si>
  <si>
    <t>Model 2, qi</t>
  </si>
  <si>
    <t>a</t>
  </si>
  <si>
    <t>b</t>
  </si>
  <si>
    <t>I assume Ki = 1/n, where n from 1 to 10. For model 3 and 4, leaders are n =1 to 5.</t>
  </si>
  <si>
    <t>thetha f</t>
  </si>
  <si>
    <t>K f</t>
  </si>
  <si>
    <t>omega</t>
  </si>
  <si>
    <t>delta</t>
  </si>
  <si>
    <t>Gamma L</t>
  </si>
  <si>
    <t>Beta L</t>
  </si>
  <si>
    <t>Model 3 has same equilibrium as Model 1, I am not sure about this one.</t>
  </si>
  <si>
    <t>Model 2 is most competitive, Model 4 the second, and Model 1 &amp; 3 the least.</t>
  </si>
  <si>
    <t>Model 2 is a special case of Model 4, where leader group only has one firm.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</si>
</sst>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2" xfId="0" applyBorder="1" applyAlignment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27" sqref="G27"/>
    </sheetView>
  </sheetViews>
  <sheetFormatPr defaultRowHeight="14.35" x14ac:dyDescent="0.5"/>
  <cols>
    <col min="1" max="6" width="11.703125" customWidth="1"/>
    <col min="7" max="7" width="11.76171875" customWidth="1"/>
    <col min="9" max="9" width="10" bestFit="1" customWidth="1"/>
    <col min="10" max="13" width="11.76171875" bestFit="1" customWidth="1"/>
  </cols>
  <sheetData>
    <row r="1" spans="1:13" ht="14.7" thickBot="1" x14ac:dyDescent="0.55000000000000004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10"/>
      <c r="H1" s="1"/>
      <c r="J1" s="1" t="s">
        <v>12</v>
      </c>
      <c r="K1" s="1" t="s">
        <v>15</v>
      </c>
      <c r="L1" s="1" t="s">
        <v>13</v>
      </c>
      <c r="M1" s="1" t="s">
        <v>14</v>
      </c>
    </row>
    <row r="2" spans="1:13" x14ac:dyDescent="0.5">
      <c r="A2" s="4">
        <v>1</v>
      </c>
      <c r="B2" s="4">
        <v>10</v>
      </c>
      <c r="C2" s="4">
        <f>1/A2</f>
        <v>1</v>
      </c>
      <c r="D2" s="5">
        <f>C2/(($B$19)*C2+1)</f>
        <v>0.5</v>
      </c>
      <c r="E2" s="5">
        <f>D2*B2</f>
        <v>5</v>
      </c>
      <c r="F2" s="4">
        <f>C2*B2</f>
        <v>10</v>
      </c>
      <c r="G2" s="11"/>
      <c r="J2">
        <f>D2*($B$18-B2-$B$19*$J$14)</f>
        <v>14.901267455889901</v>
      </c>
      <c r="K2">
        <f>K19*(B18-B19*K14-B2)</f>
        <v>13.12348107857887</v>
      </c>
      <c r="L2">
        <f>D2*($B$18-B2-$B$19*$J$14)</f>
        <v>14.901267455889901</v>
      </c>
      <c r="M2">
        <f>D2*($B$18-$B$19*$M$14-B2)</f>
        <v>14.536597872067684</v>
      </c>
    </row>
    <row r="3" spans="1:13" x14ac:dyDescent="0.5">
      <c r="A3" s="2">
        <v>2</v>
      </c>
      <c r="B3" s="2">
        <v>10</v>
      </c>
      <c r="C3" s="2">
        <f t="shared" ref="C3:C11" si="0">1/A3</f>
        <v>0.5</v>
      </c>
      <c r="D3" s="5">
        <f t="shared" ref="D3:D11" si="1">C3/(($B$19)*C3+1)</f>
        <v>0.33333333333333331</v>
      </c>
      <c r="E3" s="3">
        <f t="shared" ref="E3:E11" si="2">D3*B3</f>
        <v>3.333333333333333</v>
      </c>
      <c r="F3" s="2">
        <f t="shared" ref="F3:F11" si="3">C3*B3</f>
        <v>5</v>
      </c>
      <c r="G3" s="11"/>
      <c r="J3">
        <f t="shared" ref="J3:J11" si="4">D3*($B$18-B3-$B$19*$J$14)</f>
        <v>9.9341783039266005</v>
      </c>
      <c r="K3">
        <f>C3*($K$15-B3)</f>
        <v>13.12348107857887</v>
      </c>
      <c r="L3">
        <f t="shared" ref="L3:L11" si="5">D3*($B$18-B3-$B$19*$J$14)</f>
        <v>9.9341783039266005</v>
      </c>
      <c r="M3">
        <f t="shared" ref="M3:M6" si="6">D3*($B$18-$B$19*$M$14-B3)</f>
        <v>9.6910652480451223</v>
      </c>
    </row>
    <row r="4" spans="1:13" x14ac:dyDescent="0.5">
      <c r="A4" s="2">
        <v>3</v>
      </c>
      <c r="B4" s="2">
        <v>10</v>
      </c>
      <c r="C4" s="2">
        <f t="shared" si="0"/>
        <v>0.33333333333333331</v>
      </c>
      <c r="D4" s="5">
        <f t="shared" si="1"/>
        <v>0.25</v>
      </c>
      <c r="E4" s="3">
        <f t="shared" si="2"/>
        <v>2.5</v>
      </c>
      <c r="F4" s="2">
        <f t="shared" si="3"/>
        <v>3.333333333333333</v>
      </c>
      <c r="G4" s="11"/>
      <c r="J4">
        <f t="shared" si="4"/>
        <v>7.4506337279449504</v>
      </c>
      <c r="K4">
        <f t="shared" ref="K4:K11" si="7">C4*($K$15-B4)</f>
        <v>8.7489873857192464</v>
      </c>
      <c r="L4">
        <f t="shared" si="5"/>
        <v>7.4506337279449504</v>
      </c>
      <c r="M4">
        <f t="shared" si="6"/>
        <v>7.2682989360338421</v>
      </c>
    </row>
    <row r="5" spans="1:13" x14ac:dyDescent="0.5">
      <c r="A5" s="2">
        <v>4</v>
      </c>
      <c r="B5" s="2">
        <v>10</v>
      </c>
      <c r="C5" s="2">
        <f t="shared" si="0"/>
        <v>0.25</v>
      </c>
      <c r="D5" s="5">
        <f t="shared" si="1"/>
        <v>0.2</v>
      </c>
      <c r="E5" s="3">
        <f t="shared" si="2"/>
        <v>2</v>
      </c>
      <c r="F5" s="2">
        <f t="shared" si="3"/>
        <v>2.5</v>
      </c>
      <c r="G5" s="11"/>
      <c r="J5">
        <f t="shared" si="4"/>
        <v>5.9605069823559607</v>
      </c>
      <c r="K5">
        <f t="shared" si="7"/>
        <v>6.5617405392894348</v>
      </c>
      <c r="L5">
        <f t="shared" si="5"/>
        <v>5.9605069823559607</v>
      </c>
      <c r="M5">
        <f t="shared" si="6"/>
        <v>5.8146391488270739</v>
      </c>
    </row>
    <row r="6" spans="1:13" x14ac:dyDescent="0.5">
      <c r="A6" s="2">
        <v>5</v>
      </c>
      <c r="B6" s="2">
        <v>10</v>
      </c>
      <c r="C6" s="2">
        <f t="shared" si="0"/>
        <v>0.2</v>
      </c>
      <c r="D6" s="5">
        <f t="shared" si="1"/>
        <v>0.16666666666666669</v>
      </c>
      <c r="E6" s="3">
        <f t="shared" si="2"/>
        <v>1.666666666666667</v>
      </c>
      <c r="F6" s="2">
        <f t="shared" si="3"/>
        <v>2</v>
      </c>
      <c r="G6" s="11"/>
      <c r="J6">
        <f t="shared" si="4"/>
        <v>4.9670891519633011</v>
      </c>
      <c r="K6">
        <f t="shared" si="7"/>
        <v>5.2493924314315485</v>
      </c>
      <c r="L6">
        <f t="shared" si="5"/>
        <v>4.9670891519633011</v>
      </c>
      <c r="M6">
        <f t="shared" si="6"/>
        <v>4.845532624022562</v>
      </c>
    </row>
    <row r="7" spans="1:13" x14ac:dyDescent="0.5">
      <c r="A7" s="2">
        <v>6</v>
      </c>
      <c r="B7" s="2">
        <v>10</v>
      </c>
      <c r="C7" s="2">
        <f t="shared" si="0"/>
        <v>0.16666666666666666</v>
      </c>
      <c r="D7" s="5">
        <f t="shared" si="1"/>
        <v>0.14285714285714285</v>
      </c>
      <c r="E7" s="3">
        <f t="shared" si="2"/>
        <v>1.4285714285714284</v>
      </c>
      <c r="F7" s="2">
        <f t="shared" si="3"/>
        <v>1.6666666666666665</v>
      </c>
      <c r="G7" s="11"/>
      <c r="J7">
        <f t="shared" si="4"/>
        <v>4.2575049873971142</v>
      </c>
      <c r="K7">
        <f t="shared" si="7"/>
        <v>4.3744936928596232</v>
      </c>
      <c r="L7">
        <f t="shared" si="5"/>
        <v>4.2575049873971142</v>
      </c>
      <c r="M7">
        <f>$M$15*C7-F7</f>
        <v>4.8455326240225602</v>
      </c>
    </row>
    <row r="8" spans="1:13" x14ac:dyDescent="0.5">
      <c r="A8" s="2">
        <v>7</v>
      </c>
      <c r="B8" s="2">
        <v>10</v>
      </c>
      <c r="C8" s="2">
        <f t="shared" si="0"/>
        <v>0.14285714285714285</v>
      </c>
      <c r="D8" s="5">
        <f t="shared" si="1"/>
        <v>0.125</v>
      </c>
      <c r="E8" s="3">
        <f t="shared" si="2"/>
        <v>1.25</v>
      </c>
      <c r="F8" s="2">
        <f t="shared" si="3"/>
        <v>1.4285714285714284</v>
      </c>
      <c r="G8" s="11"/>
      <c r="J8">
        <f t="shared" si="4"/>
        <v>3.7253168639724752</v>
      </c>
      <c r="K8">
        <f t="shared" si="7"/>
        <v>3.7495660224511056</v>
      </c>
      <c r="L8">
        <f t="shared" si="5"/>
        <v>3.7253168639724752</v>
      </c>
      <c r="M8">
        <f t="shared" ref="M8:M11" si="8">$M$15*C8-F8</f>
        <v>4.1533136777336228</v>
      </c>
    </row>
    <row r="9" spans="1:13" x14ac:dyDescent="0.5">
      <c r="A9" s="2">
        <v>8</v>
      </c>
      <c r="B9" s="2">
        <v>10</v>
      </c>
      <c r="C9" s="2">
        <f t="shared" si="0"/>
        <v>0.125</v>
      </c>
      <c r="D9" s="5">
        <f t="shared" si="1"/>
        <v>0.1111111111111111</v>
      </c>
      <c r="E9" s="3">
        <f t="shared" si="2"/>
        <v>1.1111111111111112</v>
      </c>
      <c r="F9" s="2">
        <f t="shared" si="3"/>
        <v>1.25</v>
      </c>
      <c r="G9" s="11"/>
      <c r="J9">
        <f t="shared" si="4"/>
        <v>3.3113927679755335</v>
      </c>
      <c r="K9">
        <f t="shared" si="7"/>
        <v>3.2808702696447174</v>
      </c>
      <c r="L9">
        <f t="shared" si="5"/>
        <v>3.3113927679755335</v>
      </c>
      <c r="M9">
        <f t="shared" si="8"/>
        <v>3.6341494680169202</v>
      </c>
    </row>
    <row r="10" spans="1:13" x14ac:dyDescent="0.5">
      <c r="A10" s="2">
        <v>9</v>
      </c>
      <c r="B10" s="2">
        <v>10</v>
      </c>
      <c r="C10" s="2">
        <f t="shared" si="0"/>
        <v>0.1111111111111111</v>
      </c>
      <c r="D10" s="5">
        <f t="shared" si="1"/>
        <v>9.9999999999999992E-2</v>
      </c>
      <c r="E10" s="3">
        <f t="shared" si="2"/>
        <v>0.99999999999999989</v>
      </c>
      <c r="F10" s="2">
        <f t="shared" si="3"/>
        <v>1.1111111111111112</v>
      </c>
      <c r="G10" s="11"/>
      <c r="J10">
        <f t="shared" si="4"/>
        <v>2.9802534911779799</v>
      </c>
      <c r="K10">
        <f t="shared" si="7"/>
        <v>2.9163291285730821</v>
      </c>
      <c r="L10">
        <f t="shared" si="5"/>
        <v>2.9802534911779799</v>
      </c>
      <c r="M10">
        <f t="shared" si="8"/>
        <v>3.2303550826817067</v>
      </c>
    </row>
    <row r="11" spans="1:13" x14ac:dyDescent="0.5">
      <c r="A11" s="2">
        <v>10</v>
      </c>
      <c r="B11" s="2">
        <v>10</v>
      </c>
      <c r="C11" s="2">
        <f t="shared" si="0"/>
        <v>0.1</v>
      </c>
      <c r="D11" s="5">
        <f t="shared" si="1"/>
        <v>9.0909090909090912E-2</v>
      </c>
      <c r="E11" s="3">
        <f t="shared" si="2"/>
        <v>0.90909090909090917</v>
      </c>
      <c r="F11" s="2">
        <f t="shared" si="3"/>
        <v>1</v>
      </c>
      <c r="G11" s="11"/>
      <c r="J11">
        <f t="shared" si="4"/>
        <v>2.7093213556163458</v>
      </c>
      <c r="K11">
        <f t="shared" si="7"/>
        <v>2.6246962157157743</v>
      </c>
      <c r="L11">
        <f t="shared" si="5"/>
        <v>2.7093213556163458</v>
      </c>
      <c r="M11">
        <f t="shared" si="8"/>
        <v>2.9073195744135365</v>
      </c>
    </row>
    <row r="12" spans="1:13" x14ac:dyDescent="0.5">
      <c r="A12" s="11"/>
      <c r="B12" s="11"/>
      <c r="C12" s="11"/>
      <c r="D12" s="10"/>
      <c r="E12" s="10"/>
      <c r="F12" s="11"/>
      <c r="G12" s="11"/>
    </row>
    <row r="14" spans="1:13" x14ac:dyDescent="0.5">
      <c r="D14" t="s">
        <v>7</v>
      </c>
      <c r="E14" t="s">
        <v>8</v>
      </c>
      <c r="F14" t="s">
        <v>9</v>
      </c>
      <c r="I14" s="12" t="s">
        <v>11</v>
      </c>
      <c r="J14" s="12">
        <f>(B18*D15-E15)/(1+B19*D15)</f>
        <v>60.197465088220198</v>
      </c>
      <c r="K14" s="12">
        <f>(B18*K21-K22)/(1+B19*K21)</f>
        <v>63.753037842842261</v>
      </c>
      <c r="L14" s="12">
        <f>(B18*D15-E15)/(1+B19*D15)</f>
        <v>60.197465088220198</v>
      </c>
      <c r="M14" s="12">
        <f>(B18*M21-M22)/(1+B19*M21)</f>
        <v>60.926804255864631</v>
      </c>
    </row>
    <row r="15" spans="1:13" x14ac:dyDescent="0.5">
      <c r="D15">
        <f>SUM(D2:D11)</f>
        <v>2.019877344877345</v>
      </c>
      <c r="E15">
        <f t="shared" ref="E15:F15" si="9">SUM(E2:E11)</f>
        <v>20.198773448773451</v>
      </c>
      <c r="F15">
        <f t="shared" si="9"/>
        <v>29.289682539682538</v>
      </c>
      <c r="I15" s="12" t="s">
        <v>10</v>
      </c>
      <c r="J15" s="12">
        <f>(B18+B19*E15)/(1+B19*D15)</f>
        <v>39.802534911779816</v>
      </c>
      <c r="K15" s="12">
        <f>(B18+B19*K22)/(1+B19*K21)</f>
        <v>36.246962157157739</v>
      </c>
      <c r="L15" s="12">
        <f>(B18+B19*E15)/(1+B19*D15)</f>
        <v>39.802534911779816</v>
      </c>
      <c r="M15" s="12">
        <f>(B18+B19*M22)/(1+B19*M21)</f>
        <v>39.073195744135361</v>
      </c>
    </row>
    <row r="17" spans="1:13" x14ac:dyDescent="0.5">
      <c r="A17" t="s">
        <v>6</v>
      </c>
      <c r="I17" t="s">
        <v>19</v>
      </c>
      <c r="K17">
        <f>SUM(F3:F11)</f>
        <v>19.289682539682538</v>
      </c>
      <c r="M17">
        <f>SUM(F7:F11)</f>
        <v>6.4563492063492056</v>
      </c>
    </row>
    <row r="18" spans="1:13" x14ac:dyDescent="0.5">
      <c r="A18" t="s">
        <v>16</v>
      </c>
      <c r="B18">
        <v>100</v>
      </c>
      <c r="I18" t="s">
        <v>20</v>
      </c>
      <c r="K18">
        <f>SUM(C3:C11)</f>
        <v>1.928968253968254</v>
      </c>
      <c r="M18">
        <f>SUM(C7:C11)</f>
        <v>0.64563492063492067</v>
      </c>
    </row>
    <row r="19" spans="1:13" x14ac:dyDescent="0.5">
      <c r="A19" t="s">
        <v>17</v>
      </c>
      <c r="B19">
        <v>1</v>
      </c>
      <c r="I19" t="s">
        <v>24</v>
      </c>
      <c r="K19">
        <f>D2</f>
        <v>0.5</v>
      </c>
      <c r="M19">
        <f>SUM(D2:D6)</f>
        <v>1.45</v>
      </c>
    </row>
    <row r="20" spans="1:13" x14ac:dyDescent="0.5">
      <c r="I20" t="s">
        <v>23</v>
      </c>
      <c r="K20">
        <f>D2*B2</f>
        <v>5</v>
      </c>
      <c r="M20">
        <f>SUM(E2:E6)</f>
        <v>14.5</v>
      </c>
    </row>
    <row r="21" spans="1:13" x14ac:dyDescent="0.5">
      <c r="I21" t="s">
        <v>21</v>
      </c>
      <c r="K21">
        <f>K18+K19</f>
        <v>2.4289682539682538</v>
      </c>
      <c r="M21">
        <f>M19+M18</f>
        <v>2.0956349206349207</v>
      </c>
    </row>
    <row r="22" spans="1:13" x14ac:dyDescent="0.5">
      <c r="A22" s="13" t="s">
        <v>18</v>
      </c>
      <c r="B22" s="13"/>
      <c r="C22" s="13"/>
      <c r="D22" s="13"/>
      <c r="E22" s="13"/>
      <c r="F22" s="13"/>
      <c r="I22" t="s">
        <v>22</v>
      </c>
      <c r="K22">
        <f>K17+K20</f>
        <v>24.289682539682538</v>
      </c>
      <c r="M22">
        <f>M17+M20</f>
        <v>20.956349206349206</v>
      </c>
    </row>
    <row r="23" spans="1:13" x14ac:dyDescent="0.5">
      <c r="A23" s="14" t="s">
        <v>25</v>
      </c>
      <c r="B23" s="14"/>
      <c r="C23" s="14"/>
      <c r="D23" s="14"/>
      <c r="E23" s="14"/>
      <c r="F23" s="14"/>
    </row>
    <row r="24" spans="1:13" x14ac:dyDescent="0.5">
      <c r="A24" s="13" t="s">
        <v>26</v>
      </c>
      <c r="B24" s="13"/>
      <c r="C24" s="13"/>
      <c r="D24" s="13"/>
      <c r="E24" s="13"/>
      <c r="F24" s="13"/>
    </row>
    <row r="25" spans="1:13" x14ac:dyDescent="0.5">
      <c r="A25" s="14" t="s">
        <v>27</v>
      </c>
      <c r="B25" s="14"/>
      <c r="C25" s="14"/>
      <c r="D25" s="14"/>
      <c r="E25" s="14"/>
      <c r="F25" s="14"/>
    </row>
  </sheetData>
  <mergeCells count="2">
    <mergeCell ref="A23:F23"/>
    <mergeCell ref="A25:F2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Yan</dc:creator>
  <cp:lastModifiedBy>Antony Yan</cp:lastModifiedBy>
  <dcterms:created xsi:type="dcterms:W3CDTF">2017-02-23T09:41:45Z</dcterms:created>
  <dcterms:modified xsi:type="dcterms:W3CDTF">2017-02-24T10:41:53Z</dcterms:modified>
</cp:coreProperties>
</file>