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eek\Documents\Upwork\ANOVA\"/>
    </mc:Choice>
  </mc:AlternateContent>
  <xr:revisionPtr revIDLastSave="0" documentId="13_ncr:1_{0D8F9C63-A2D1-47E8-96CB-745E322048AE}" xr6:coauthVersionLast="47" xr6:coauthVersionMax="47" xr10:uidLastSave="{00000000-0000-0000-0000-000000000000}"/>
  <bookViews>
    <workbookView xWindow="-110" yWindow="-110" windowWidth="19420" windowHeight="10300" activeTab="1" xr2:uid="{AF7F9271-B240-47D5-90F3-930DB8FA28E5}"/>
  </bookViews>
  <sheets>
    <sheet name="Sheet1" sheetId="1" r:id="rId1"/>
    <sheet name="ANOVA 1 WAY" sheetId="2" r:id="rId2"/>
  </sheets>
  <definedNames>
    <definedName name="_xlnm._FilterDatabase" localSheetId="0" hidden="1">Sheet1!$A$1:$H$121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9" i="2"/>
  <c r="C8" i="2"/>
  <c r="D4" i="2"/>
  <c r="E4" i="2" s="1"/>
  <c r="D3" i="2"/>
  <c r="E3" i="2" s="1"/>
  <c r="D5" i="2"/>
  <c r="D2" i="2"/>
  <c r="C3" i="2"/>
  <c r="C4" i="2"/>
  <c r="C5" i="2"/>
  <c r="E5" i="2" s="1"/>
  <c r="C2" i="2"/>
  <c r="C6" i="2" s="1"/>
  <c r="C11" i="2" l="1"/>
  <c r="C13" i="2" s="1"/>
  <c r="C15" i="2" s="1"/>
  <c r="C10" i="2"/>
  <c r="E2" i="2"/>
  <c r="E6" i="2" s="1"/>
  <c r="C12" i="2" s="1"/>
  <c r="C14" i="2" s="1"/>
  <c r="C16" i="2" l="1"/>
  <c r="C18" i="2" s="1"/>
</calcChain>
</file>

<file path=xl/sharedStrings.xml><?xml version="1.0" encoding="utf-8"?>
<sst xmlns="http://schemas.openxmlformats.org/spreadsheetml/2006/main" count="507" uniqueCount="33">
  <si>
    <t>total_bill</t>
  </si>
  <si>
    <t>tip</t>
  </si>
  <si>
    <t>sex</t>
  </si>
  <si>
    <t>smoker</t>
  </si>
  <si>
    <t>day</t>
  </si>
  <si>
    <t>time</t>
  </si>
  <si>
    <t>size</t>
  </si>
  <si>
    <t>Filter</t>
  </si>
  <si>
    <t>Male</t>
  </si>
  <si>
    <t>No</t>
  </si>
  <si>
    <t>Sun</t>
  </si>
  <si>
    <t>Dinner</t>
  </si>
  <si>
    <t>Female</t>
  </si>
  <si>
    <t>Sat</t>
  </si>
  <si>
    <t>Yes</t>
  </si>
  <si>
    <t>Thur</t>
  </si>
  <si>
    <t>Lunch</t>
  </si>
  <si>
    <t>Fri</t>
  </si>
  <si>
    <t>Day</t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</si>
  <si>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</si>
  <si>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t>SSA</t>
  </si>
  <si>
    <t>SSE</t>
  </si>
  <si>
    <t>MSA</t>
  </si>
  <si>
    <t>MSE</t>
  </si>
  <si>
    <r>
      <t>F</t>
    </r>
    <r>
      <rPr>
        <i/>
        <vertAlign val="subscript"/>
        <sz val="11"/>
        <color theme="1"/>
        <rFont val="Calibri"/>
        <family val="2"/>
        <scheme val="minor"/>
      </rPr>
      <t>o</t>
    </r>
  </si>
  <si>
    <r>
      <t>F</t>
    </r>
    <r>
      <rPr>
        <vertAlign val="subscript"/>
        <sz val="11"/>
        <color theme="1"/>
        <rFont val="Calibri"/>
        <family val="2"/>
        <scheme val="minor"/>
      </rPr>
      <t>0.05;3,116</t>
    </r>
  </si>
  <si>
    <r>
      <t>T</t>
    </r>
    <r>
      <rPr>
        <vertAlign val="subscript"/>
        <sz val="11"/>
        <color theme="1"/>
        <rFont val="Calibri"/>
        <family val="2"/>
        <scheme val="minor"/>
      </rPr>
      <t>io</t>
    </r>
  </si>
  <si>
    <r>
      <t>T</t>
    </r>
    <r>
      <rPr>
        <vertAlign val="subscript"/>
        <sz val="11"/>
        <color theme="1"/>
        <rFont val="Calibri"/>
        <family val="2"/>
        <scheme val="minor"/>
      </rPr>
      <t>oo</t>
    </r>
  </si>
  <si>
    <t>Raw Total SS</t>
  </si>
  <si>
    <r>
      <t>(T</t>
    </r>
    <r>
      <rPr>
        <vertAlign val="subscript"/>
        <sz val="11"/>
        <color theme="1"/>
        <rFont val="Calibri"/>
        <family val="2"/>
        <scheme val="minor"/>
      </rPr>
      <t>io</t>
    </r>
    <r>
      <rPr>
        <sz val="11"/>
        <color theme="1"/>
        <rFont val="Calibri"/>
        <family val="2"/>
        <scheme val="minor"/>
      </rPr>
      <t>^2)/n</t>
    </r>
    <r>
      <rPr>
        <vertAlign val="subscript"/>
        <sz val="11"/>
        <color theme="1"/>
        <rFont val="Calibri"/>
        <family val="2"/>
        <scheme val="minor"/>
      </rPr>
      <t>i</t>
    </r>
  </si>
  <si>
    <t>Correction factor</t>
  </si>
  <si>
    <t>TSS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</si>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</sst>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5E03-4798-47D3-B934-9CA229CEB5AC}">
  <sheetPr codeName="Sheet1"/>
  <dimension ref="A1:H121"/>
  <sheetViews>
    <sheetView workbookViewId="0">
      <selection activeCell="I1" sqref="I1:I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21.01</v>
      </c>
      <c r="B2">
        <v>3.5</v>
      </c>
      <c r="C2" t="s">
        <v>8</v>
      </c>
      <c r="D2" t="s">
        <v>9</v>
      </c>
      <c r="E2" t="s">
        <v>10</v>
      </c>
      <c r="F2" t="s">
        <v>11</v>
      </c>
      <c r="G2">
        <v>3</v>
      </c>
      <c r="H2">
        <v>1</v>
      </c>
    </row>
    <row r="3" spans="1:8" x14ac:dyDescent="0.35">
      <c r="A3">
        <v>25.29</v>
      </c>
      <c r="B3">
        <v>4.71</v>
      </c>
      <c r="C3" t="s">
        <v>8</v>
      </c>
      <c r="D3" t="s">
        <v>9</v>
      </c>
      <c r="E3" t="s">
        <v>10</v>
      </c>
      <c r="F3" t="s">
        <v>11</v>
      </c>
      <c r="G3">
        <v>4</v>
      </c>
      <c r="H3">
        <v>1</v>
      </c>
    </row>
    <row r="4" spans="1:8" x14ac:dyDescent="0.35">
      <c r="A4">
        <v>35.26</v>
      </c>
      <c r="B4">
        <v>5</v>
      </c>
      <c r="C4" t="s">
        <v>12</v>
      </c>
      <c r="D4" t="s">
        <v>9</v>
      </c>
      <c r="E4" t="s">
        <v>10</v>
      </c>
      <c r="F4" t="s">
        <v>11</v>
      </c>
      <c r="G4">
        <v>4</v>
      </c>
      <c r="H4">
        <v>1</v>
      </c>
    </row>
    <row r="5" spans="1:8" x14ac:dyDescent="0.35">
      <c r="A5">
        <v>15.42</v>
      </c>
      <c r="B5">
        <v>1.57</v>
      </c>
      <c r="C5" t="s">
        <v>8</v>
      </c>
      <c r="D5" t="s">
        <v>9</v>
      </c>
      <c r="E5" t="s">
        <v>10</v>
      </c>
      <c r="F5" t="s">
        <v>11</v>
      </c>
      <c r="G5">
        <v>2</v>
      </c>
      <c r="H5">
        <v>1</v>
      </c>
    </row>
    <row r="6" spans="1:8" x14ac:dyDescent="0.35">
      <c r="A6">
        <v>18.43</v>
      </c>
      <c r="B6">
        <v>3</v>
      </c>
      <c r="C6" t="s">
        <v>8</v>
      </c>
      <c r="D6" t="s">
        <v>9</v>
      </c>
      <c r="E6" t="s">
        <v>10</v>
      </c>
      <c r="F6" t="s">
        <v>11</v>
      </c>
      <c r="G6">
        <v>4</v>
      </c>
      <c r="H6">
        <v>1</v>
      </c>
    </row>
    <row r="7" spans="1:8" x14ac:dyDescent="0.35">
      <c r="A7">
        <v>14.83</v>
      </c>
      <c r="B7">
        <v>3.02</v>
      </c>
      <c r="C7" t="s">
        <v>12</v>
      </c>
      <c r="D7" t="s">
        <v>9</v>
      </c>
      <c r="E7" t="s">
        <v>10</v>
      </c>
      <c r="F7" t="s">
        <v>11</v>
      </c>
      <c r="G7">
        <v>2</v>
      </c>
      <c r="H7">
        <v>1</v>
      </c>
    </row>
    <row r="8" spans="1:8" x14ac:dyDescent="0.35">
      <c r="A8">
        <v>21.58</v>
      </c>
      <c r="B8">
        <v>3.92</v>
      </c>
      <c r="C8" t="s">
        <v>8</v>
      </c>
      <c r="D8" t="s">
        <v>9</v>
      </c>
      <c r="E8" t="s">
        <v>10</v>
      </c>
      <c r="F8" t="s">
        <v>11</v>
      </c>
      <c r="G8">
        <v>2</v>
      </c>
      <c r="H8">
        <v>1</v>
      </c>
    </row>
    <row r="9" spans="1:8" x14ac:dyDescent="0.35">
      <c r="A9">
        <v>10.33</v>
      </c>
      <c r="B9">
        <v>1.67</v>
      </c>
      <c r="C9" t="s">
        <v>12</v>
      </c>
      <c r="D9" t="s">
        <v>9</v>
      </c>
      <c r="E9" t="s">
        <v>10</v>
      </c>
      <c r="F9" t="s">
        <v>11</v>
      </c>
      <c r="G9">
        <v>3</v>
      </c>
      <c r="H9">
        <v>1</v>
      </c>
    </row>
    <row r="10" spans="1:8" x14ac:dyDescent="0.35">
      <c r="A10">
        <v>16.97</v>
      </c>
      <c r="B10">
        <v>3.5</v>
      </c>
      <c r="C10" t="s">
        <v>12</v>
      </c>
      <c r="D10" t="s">
        <v>9</v>
      </c>
      <c r="E10" t="s">
        <v>10</v>
      </c>
      <c r="F10" t="s">
        <v>11</v>
      </c>
      <c r="G10">
        <v>3</v>
      </c>
      <c r="H10">
        <v>1</v>
      </c>
    </row>
    <row r="11" spans="1:8" x14ac:dyDescent="0.35">
      <c r="A11">
        <v>20.65</v>
      </c>
      <c r="B11">
        <v>3.35</v>
      </c>
      <c r="C11" t="s">
        <v>8</v>
      </c>
      <c r="D11" t="s">
        <v>9</v>
      </c>
      <c r="E11" t="s">
        <v>13</v>
      </c>
      <c r="F11" t="s">
        <v>11</v>
      </c>
      <c r="G11">
        <v>3</v>
      </c>
      <c r="H11">
        <v>1</v>
      </c>
    </row>
    <row r="12" spans="1:8" x14ac:dyDescent="0.35">
      <c r="A12">
        <v>17.920000000000002</v>
      </c>
      <c r="B12">
        <v>4.08</v>
      </c>
      <c r="C12" t="s">
        <v>8</v>
      </c>
      <c r="D12" t="s">
        <v>9</v>
      </c>
      <c r="E12" t="s">
        <v>13</v>
      </c>
      <c r="F12" t="s">
        <v>11</v>
      </c>
      <c r="G12">
        <v>2</v>
      </c>
      <c r="H12">
        <v>1</v>
      </c>
    </row>
    <row r="13" spans="1:8" x14ac:dyDescent="0.35">
      <c r="A13">
        <v>15.77</v>
      </c>
      <c r="B13">
        <v>2.23</v>
      </c>
      <c r="C13" t="s">
        <v>12</v>
      </c>
      <c r="D13" t="s">
        <v>9</v>
      </c>
      <c r="E13" t="s">
        <v>13</v>
      </c>
      <c r="F13" t="s">
        <v>11</v>
      </c>
      <c r="G13">
        <v>2</v>
      </c>
      <c r="H13">
        <v>1</v>
      </c>
    </row>
    <row r="14" spans="1:8" x14ac:dyDescent="0.35">
      <c r="A14">
        <v>39.42</v>
      </c>
      <c r="B14">
        <v>7.58</v>
      </c>
      <c r="C14" t="s">
        <v>8</v>
      </c>
      <c r="D14" t="s">
        <v>9</v>
      </c>
      <c r="E14" t="s">
        <v>13</v>
      </c>
      <c r="F14" t="s">
        <v>11</v>
      </c>
      <c r="G14">
        <v>4</v>
      </c>
      <c r="H14">
        <v>1</v>
      </c>
    </row>
    <row r="15" spans="1:8" x14ac:dyDescent="0.35">
      <c r="A15">
        <v>19.82</v>
      </c>
      <c r="B15">
        <v>3.18</v>
      </c>
      <c r="C15" t="s">
        <v>8</v>
      </c>
      <c r="D15" t="s">
        <v>9</v>
      </c>
      <c r="E15" t="s">
        <v>13</v>
      </c>
      <c r="F15" t="s">
        <v>11</v>
      </c>
      <c r="G15">
        <v>2</v>
      </c>
      <c r="H15">
        <v>1</v>
      </c>
    </row>
    <row r="16" spans="1:8" x14ac:dyDescent="0.35">
      <c r="A16">
        <v>17.809999999999999</v>
      </c>
      <c r="B16">
        <v>2.34</v>
      </c>
      <c r="C16" t="s">
        <v>8</v>
      </c>
      <c r="D16" t="s">
        <v>9</v>
      </c>
      <c r="E16" t="s">
        <v>13</v>
      </c>
      <c r="F16" t="s">
        <v>11</v>
      </c>
      <c r="G16">
        <v>4</v>
      </c>
      <c r="H16">
        <v>1</v>
      </c>
    </row>
    <row r="17" spans="1:8" x14ac:dyDescent="0.35">
      <c r="A17">
        <v>12.69</v>
      </c>
      <c r="B17">
        <v>2</v>
      </c>
      <c r="C17" t="s">
        <v>8</v>
      </c>
      <c r="D17" t="s">
        <v>9</v>
      </c>
      <c r="E17" t="s">
        <v>13</v>
      </c>
      <c r="F17" t="s">
        <v>11</v>
      </c>
      <c r="G17">
        <v>2</v>
      </c>
      <c r="H17">
        <v>1</v>
      </c>
    </row>
    <row r="18" spans="1:8" x14ac:dyDescent="0.35">
      <c r="A18">
        <v>21.7</v>
      </c>
      <c r="B18">
        <v>4.3</v>
      </c>
      <c r="C18" t="s">
        <v>8</v>
      </c>
      <c r="D18" t="s">
        <v>9</v>
      </c>
      <c r="E18" t="s">
        <v>13</v>
      </c>
      <c r="F18" t="s">
        <v>11</v>
      </c>
      <c r="G18">
        <v>2</v>
      </c>
      <c r="H18">
        <v>1</v>
      </c>
    </row>
    <row r="19" spans="1:8" x14ac:dyDescent="0.35">
      <c r="A19">
        <v>15.06</v>
      </c>
      <c r="B19">
        <v>3</v>
      </c>
      <c r="C19" t="s">
        <v>12</v>
      </c>
      <c r="D19" t="s">
        <v>9</v>
      </c>
      <c r="E19" t="s">
        <v>13</v>
      </c>
      <c r="F19" t="s">
        <v>11</v>
      </c>
      <c r="G19">
        <v>2</v>
      </c>
      <c r="H19">
        <v>1</v>
      </c>
    </row>
    <row r="20" spans="1:8" x14ac:dyDescent="0.35">
      <c r="A20">
        <v>24.06</v>
      </c>
      <c r="B20">
        <v>3.6</v>
      </c>
      <c r="C20" t="s">
        <v>8</v>
      </c>
      <c r="D20" t="s">
        <v>9</v>
      </c>
      <c r="E20" t="s">
        <v>13</v>
      </c>
      <c r="F20" t="s">
        <v>11</v>
      </c>
      <c r="G20">
        <v>3</v>
      </c>
      <c r="H20">
        <v>1</v>
      </c>
    </row>
    <row r="21" spans="1:8" x14ac:dyDescent="0.35">
      <c r="A21">
        <v>16.93</v>
      </c>
      <c r="B21">
        <v>3.07</v>
      </c>
      <c r="C21" t="s">
        <v>12</v>
      </c>
      <c r="D21" t="s">
        <v>9</v>
      </c>
      <c r="E21" t="s">
        <v>13</v>
      </c>
      <c r="F21" t="s">
        <v>11</v>
      </c>
      <c r="G21">
        <v>3</v>
      </c>
      <c r="H21">
        <v>1</v>
      </c>
    </row>
    <row r="22" spans="1:8" x14ac:dyDescent="0.35">
      <c r="A22">
        <v>16.04</v>
      </c>
      <c r="B22">
        <v>2.2400000000000002</v>
      </c>
      <c r="C22" t="s">
        <v>8</v>
      </c>
      <c r="D22" t="s">
        <v>9</v>
      </c>
      <c r="E22" t="s">
        <v>13</v>
      </c>
      <c r="F22" t="s">
        <v>11</v>
      </c>
      <c r="G22">
        <v>3</v>
      </c>
      <c r="H22">
        <v>1</v>
      </c>
    </row>
    <row r="23" spans="1:8" x14ac:dyDescent="0.35">
      <c r="A23">
        <v>13.94</v>
      </c>
      <c r="B23">
        <v>3.06</v>
      </c>
      <c r="C23" t="s">
        <v>8</v>
      </c>
      <c r="D23" t="s">
        <v>9</v>
      </c>
      <c r="E23" t="s">
        <v>10</v>
      </c>
      <c r="F23" t="s">
        <v>11</v>
      </c>
      <c r="G23">
        <v>2</v>
      </c>
      <c r="H23">
        <v>1</v>
      </c>
    </row>
    <row r="24" spans="1:8" x14ac:dyDescent="0.35">
      <c r="A24">
        <v>9.68</v>
      </c>
      <c r="B24">
        <v>1.32</v>
      </c>
      <c r="C24" t="s">
        <v>8</v>
      </c>
      <c r="D24" t="s">
        <v>9</v>
      </c>
      <c r="E24" t="s">
        <v>10</v>
      </c>
      <c r="F24" t="s">
        <v>11</v>
      </c>
      <c r="G24">
        <v>2</v>
      </c>
      <c r="H24">
        <v>1</v>
      </c>
    </row>
    <row r="25" spans="1:8" x14ac:dyDescent="0.35">
      <c r="A25">
        <v>30.4</v>
      </c>
      <c r="B25">
        <v>5.6</v>
      </c>
      <c r="C25" t="s">
        <v>8</v>
      </c>
      <c r="D25" t="s">
        <v>9</v>
      </c>
      <c r="E25" t="s">
        <v>10</v>
      </c>
      <c r="F25" t="s">
        <v>11</v>
      </c>
      <c r="G25">
        <v>4</v>
      </c>
      <c r="H25">
        <v>1</v>
      </c>
    </row>
    <row r="26" spans="1:8" x14ac:dyDescent="0.35">
      <c r="A26">
        <v>32.4</v>
      </c>
      <c r="B26">
        <v>6</v>
      </c>
      <c r="C26" t="s">
        <v>8</v>
      </c>
      <c r="D26" t="s">
        <v>9</v>
      </c>
      <c r="E26" t="s">
        <v>10</v>
      </c>
      <c r="F26" t="s">
        <v>11</v>
      </c>
      <c r="G26">
        <v>4</v>
      </c>
      <c r="H26">
        <v>1</v>
      </c>
    </row>
    <row r="27" spans="1:8" x14ac:dyDescent="0.35">
      <c r="A27">
        <v>28.55</v>
      </c>
      <c r="B27">
        <v>2.0499999999999998</v>
      </c>
      <c r="C27" t="s">
        <v>8</v>
      </c>
      <c r="D27" t="s">
        <v>9</v>
      </c>
      <c r="E27" t="s">
        <v>10</v>
      </c>
      <c r="F27" t="s">
        <v>11</v>
      </c>
      <c r="G27">
        <v>3</v>
      </c>
      <c r="H27">
        <v>1</v>
      </c>
    </row>
    <row r="28" spans="1:8" x14ac:dyDescent="0.35">
      <c r="A28">
        <v>12.54</v>
      </c>
      <c r="B28">
        <v>2.5</v>
      </c>
      <c r="C28" t="s">
        <v>8</v>
      </c>
      <c r="D28" t="s">
        <v>9</v>
      </c>
      <c r="E28" t="s">
        <v>10</v>
      </c>
      <c r="F28" t="s">
        <v>11</v>
      </c>
      <c r="G28">
        <v>2</v>
      </c>
      <c r="H28">
        <v>1</v>
      </c>
    </row>
    <row r="29" spans="1:8" x14ac:dyDescent="0.35">
      <c r="A29">
        <v>10.29</v>
      </c>
      <c r="B29">
        <v>2.6</v>
      </c>
      <c r="C29" t="s">
        <v>12</v>
      </c>
      <c r="D29" t="s">
        <v>9</v>
      </c>
      <c r="E29" t="s">
        <v>10</v>
      </c>
      <c r="F29" t="s">
        <v>11</v>
      </c>
      <c r="G29">
        <v>2</v>
      </c>
      <c r="H29">
        <v>1</v>
      </c>
    </row>
    <row r="30" spans="1:8" x14ac:dyDescent="0.35">
      <c r="A30">
        <v>34.81</v>
      </c>
      <c r="B30">
        <v>5.2</v>
      </c>
      <c r="C30" t="s">
        <v>12</v>
      </c>
      <c r="D30" t="s">
        <v>9</v>
      </c>
      <c r="E30" t="s">
        <v>10</v>
      </c>
      <c r="F30" t="s">
        <v>11</v>
      </c>
      <c r="G30">
        <v>4</v>
      </c>
      <c r="H30">
        <v>1</v>
      </c>
    </row>
    <row r="31" spans="1:8" x14ac:dyDescent="0.35">
      <c r="A31">
        <v>25.56</v>
      </c>
      <c r="B31">
        <v>4.34</v>
      </c>
      <c r="C31" t="s">
        <v>8</v>
      </c>
      <c r="D31" t="s">
        <v>9</v>
      </c>
      <c r="E31" t="s">
        <v>10</v>
      </c>
      <c r="F31" t="s">
        <v>11</v>
      </c>
      <c r="G31">
        <v>4</v>
      </c>
      <c r="H31">
        <v>1</v>
      </c>
    </row>
    <row r="32" spans="1:8" x14ac:dyDescent="0.35">
      <c r="A32">
        <v>19.489999999999998</v>
      </c>
      <c r="B32">
        <v>3.51</v>
      </c>
      <c r="C32" t="s">
        <v>8</v>
      </c>
      <c r="D32" t="s">
        <v>9</v>
      </c>
      <c r="E32" t="s">
        <v>10</v>
      </c>
      <c r="F32" t="s">
        <v>11</v>
      </c>
      <c r="G32">
        <v>2</v>
      </c>
      <c r="H32">
        <v>1</v>
      </c>
    </row>
    <row r="33" spans="1:8" x14ac:dyDescent="0.35">
      <c r="A33">
        <v>38.01</v>
      </c>
      <c r="B33">
        <v>3</v>
      </c>
      <c r="C33" t="s">
        <v>8</v>
      </c>
      <c r="D33" t="s">
        <v>14</v>
      </c>
      <c r="E33" t="s">
        <v>13</v>
      </c>
      <c r="F33" t="s">
        <v>11</v>
      </c>
      <c r="G33">
        <v>4</v>
      </c>
      <c r="H33">
        <v>1</v>
      </c>
    </row>
    <row r="34" spans="1:8" x14ac:dyDescent="0.35">
      <c r="A34">
        <v>26.41</v>
      </c>
      <c r="B34">
        <v>1.5</v>
      </c>
      <c r="C34" t="s">
        <v>12</v>
      </c>
      <c r="D34" t="s">
        <v>9</v>
      </c>
      <c r="E34" t="s">
        <v>13</v>
      </c>
      <c r="F34" t="s">
        <v>11</v>
      </c>
      <c r="G34">
        <v>2</v>
      </c>
      <c r="H34">
        <v>1</v>
      </c>
    </row>
    <row r="35" spans="1:8" x14ac:dyDescent="0.35">
      <c r="A35">
        <v>20.29</v>
      </c>
      <c r="B35">
        <v>3.21</v>
      </c>
      <c r="C35" t="s">
        <v>8</v>
      </c>
      <c r="D35" t="s">
        <v>14</v>
      </c>
      <c r="E35" t="s">
        <v>13</v>
      </c>
      <c r="F35" t="s">
        <v>11</v>
      </c>
      <c r="G35">
        <v>2</v>
      </c>
      <c r="H35">
        <v>1</v>
      </c>
    </row>
    <row r="36" spans="1:8" x14ac:dyDescent="0.35">
      <c r="A36">
        <v>13.81</v>
      </c>
      <c r="B36">
        <v>2</v>
      </c>
      <c r="C36" t="s">
        <v>8</v>
      </c>
      <c r="D36" t="s">
        <v>14</v>
      </c>
      <c r="E36" t="s">
        <v>13</v>
      </c>
      <c r="F36" t="s">
        <v>11</v>
      </c>
      <c r="G36">
        <v>2</v>
      </c>
      <c r="H36">
        <v>1</v>
      </c>
    </row>
    <row r="37" spans="1:8" x14ac:dyDescent="0.35">
      <c r="A37">
        <v>11.02</v>
      </c>
      <c r="B37">
        <v>1.98</v>
      </c>
      <c r="C37" t="s">
        <v>8</v>
      </c>
      <c r="D37" t="s">
        <v>14</v>
      </c>
      <c r="E37" t="s">
        <v>13</v>
      </c>
      <c r="F37" t="s">
        <v>11</v>
      </c>
      <c r="G37">
        <v>2</v>
      </c>
      <c r="H37">
        <v>1</v>
      </c>
    </row>
    <row r="38" spans="1:8" x14ac:dyDescent="0.35">
      <c r="A38">
        <v>18.29</v>
      </c>
      <c r="B38">
        <v>3.76</v>
      </c>
      <c r="C38" t="s">
        <v>8</v>
      </c>
      <c r="D38" t="s">
        <v>14</v>
      </c>
      <c r="E38" t="s">
        <v>13</v>
      </c>
      <c r="F38" t="s">
        <v>11</v>
      </c>
      <c r="G38">
        <v>4</v>
      </c>
      <c r="H38">
        <v>1</v>
      </c>
    </row>
    <row r="39" spans="1:8" x14ac:dyDescent="0.35">
      <c r="A39">
        <v>17.59</v>
      </c>
      <c r="B39">
        <v>2.64</v>
      </c>
      <c r="C39" t="s">
        <v>8</v>
      </c>
      <c r="D39" t="s">
        <v>9</v>
      </c>
      <c r="E39" t="s">
        <v>13</v>
      </c>
      <c r="F39" t="s">
        <v>11</v>
      </c>
      <c r="G39">
        <v>3</v>
      </c>
      <c r="H39">
        <v>1</v>
      </c>
    </row>
    <row r="40" spans="1:8" x14ac:dyDescent="0.35">
      <c r="A40">
        <v>20.079999999999998</v>
      </c>
      <c r="B40">
        <v>3.15</v>
      </c>
      <c r="C40" t="s">
        <v>8</v>
      </c>
      <c r="D40" t="s">
        <v>9</v>
      </c>
      <c r="E40" t="s">
        <v>13</v>
      </c>
      <c r="F40" t="s">
        <v>11</v>
      </c>
      <c r="G40">
        <v>3</v>
      </c>
      <c r="H40">
        <v>1</v>
      </c>
    </row>
    <row r="41" spans="1:8" x14ac:dyDescent="0.35">
      <c r="A41">
        <v>16.45</v>
      </c>
      <c r="B41">
        <v>2.4700000000000002</v>
      </c>
      <c r="C41" t="s">
        <v>12</v>
      </c>
      <c r="D41" t="s">
        <v>9</v>
      </c>
      <c r="E41" t="s">
        <v>13</v>
      </c>
      <c r="F41" t="s">
        <v>11</v>
      </c>
      <c r="G41">
        <v>2</v>
      </c>
      <c r="H41">
        <v>1</v>
      </c>
    </row>
    <row r="42" spans="1:8" x14ac:dyDescent="0.35">
      <c r="A42">
        <v>15.01</v>
      </c>
      <c r="B42">
        <v>2.09</v>
      </c>
      <c r="C42" t="s">
        <v>8</v>
      </c>
      <c r="D42" t="s">
        <v>14</v>
      </c>
      <c r="E42" t="s">
        <v>13</v>
      </c>
      <c r="F42" t="s">
        <v>11</v>
      </c>
      <c r="G42">
        <v>2</v>
      </c>
      <c r="H42">
        <v>1</v>
      </c>
    </row>
    <row r="43" spans="1:8" x14ac:dyDescent="0.35">
      <c r="A43">
        <v>12.02</v>
      </c>
      <c r="B43">
        <v>1.97</v>
      </c>
      <c r="C43" t="s">
        <v>8</v>
      </c>
      <c r="D43" t="s">
        <v>9</v>
      </c>
      <c r="E43" t="s">
        <v>13</v>
      </c>
      <c r="F43" t="s">
        <v>11</v>
      </c>
      <c r="G43">
        <v>2</v>
      </c>
      <c r="H43">
        <v>1</v>
      </c>
    </row>
    <row r="44" spans="1:8" x14ac:dyDescent="0.35">
      <c r="A44">
        <v>14.73</v>
      </c>
      <c r="B44">
        <v>2.2000000000000002</v>
      </c>
      <c r="C44" t="s">
        <v>12</v>
      </c>
      <c r="D44" t="s">
        <v>9</v>
      </c>
      <c r="E44" t="s">
        <v>13</v>
      </c>
      <c r="F44" t="s">
        <v>11</v>
      </c>
      <c r="G44">
        <v>2</v>
      </c>
      <c r="H44">
        <v>1</v>
      </c>
    </row>
    <row r="45" spans="1:8" x14ac:dyDescent="0.35">
      <c r="A45">
        <v>27.2</v>
      </c>
      <c r="B45">
        <v>4</v>
      </c>
      <c r="C45" t="s">
        <v>8</v>
      </c>
      <c r="D45" t="s">
        <v>9</v>
      </c>
      <c r="E45" t="s">
        <v>15</v>
      </c>
      <c r="F45" t="s">
        <v>16</v>
      </c>
      <c r="G45">
        <v>4</v>
      </c>
      <c r="H45">
        <v>1</v>
      </c>
    </row>
    <row r="46" spans="1:8" x14ac:dyDescent="0.35">
      <c r="A46">
        <v>19.440000000000001</v>
      </c>
      <c r="B46">
        <v>3</v>
      </c>
      <c r="C46" t="s">
        <v>8</v>
      </c>
      <c r="D46" t="s">
        <v>14</v>
      </c>
      <c r="E46" t="s">
        <v>15</v>
      </c>
      <c r="F46" t="s">
        <v>16</v>
      </c>
      <c r="G46">
        <v>2</v>
      </c>
      <c r="H46">
        <v>1</v>
      </c>
    </row>
    <row r="47" spans="1:8" x14ac:dyDescent="0.35">
      <c r="A47">
        <v>21.16</v>
      </c>
      <c r="B47">
        <v>3</v>
      </c>
      <c r="C47" t="s">
        <v>8</v>
      </c>
      <c r="D47" t="s">
        <v>9</v>
      </c>
      <c r="E47" t="s">
        <v>15</v>
      </c>
      <c r="F47" t="s">
        <v>16</v>
      </c>
      <c r="G47">
        <v>2</v>
      </c>
      <c r="H47">
        <v>1</v>
      </c>
    </row>
    <row r="48" spans="1:8" x14ac:dyDescent="0.35">
      <c r="A48">
        <v>28.97</v>
      </c>
      <c r="B48">
        <v>3</v>
      </c>
      <c r="C48" t="s">
        <v>8</v>
      </c>
      <c r="D48" t="s">
        <v>14</v>
      </c>
      <c r="E48" t="s">
        <v>17</v>
      </c>
      <c r="F48" t="s">
        <v>11</v>
      </c>
      <c r="G48">
        <v>2</v>
      </c>
      <c r="H48">
        <v>1</v>
      </c>
    </row>
    <row r="49" spans="1:8" x14ac:dyDescent="0.35">
      <c r="A49">
        <v>16.32</v>
      </c>
      <c r="B49">
        <v>4.3</v>
      </c>
      <c r="C49" t="s">
        <v>12</v>
      </c>
      <c r="D49" t="s">
        <v>14</v>
      </c>
      <c r="E49" t="s">
        <v>17</v>
      </c>
      <c r="F49" t="s">
        <v>11</v>
      </c>
      <c r="G49">
        <v>2</v>
      </c>
      <c r="H49">
        <v>1</v>
      </c>
    </row>
    <row r="50" spans="1:8" x14ac:dyDescent="0.35">
      <c r="A50">
        <v>22.75</v>
      </c>
      <c r="B50">
        <v>3.25</v>
      </c>
      <c r="C50" t="s">
        <v>12</v>
      </c>
      <c r="D50" t="s">
        <v>9</v>
      </c>
      <c r="E50" t="s">
        <v>17</v>
      </c>
      <c r="F50" t="s">
        <v>11</v>
      </c>
      <c r="G50">
        <v>2</v>
      </c>
      <c r="H50">
        <v>1</v>
      </c>
    </row>
    <row r="51" spans="1:8" x14ac:dyDescent="0.35">
      <c r="A51">
        <v>40.17</v>
      </c>
      <c r="B51">
        <v>4.7300000000000004</v>
      </c>
      <c r="C51" t="s">
        <v>8</v>
      </c>
      <c r="D51" t="s">
        <v>14</v>
      </c>
      <c r="E51" t="s">
        <v>17</v>
      </c>
      <c r="F51" t="s">
        <v>11</v>
      </c>
      <c r="G51">
        <v>4</v>
      </c>
      <c r="H51">
        <v>1</v>
      </c>
    </row>
    <row r="52" spans="1:8" x14ac:dyDescent="0.35">
      <c r="A52">
        <v>12.03</v>
      </c>
      <c r="B52">
        <v>1.5</v>
      </c>
      <c r="C52" t="s">
        <v>8</v>
      </c>
      <c r="D52" t="s">
        <v>14</v>
      </c>
      <c r="E52" t="s">
        <v>17</v>
      </c>
      <c r="F52" t="s">
        <v>11</v>
      </c>
      <c r="G52">
        <v>2</v>
      </c>
      <c r="H52">
        <v>1</v>
      </c>
    </row>
    <row r="53" spans="1:8" x14ac:dyDescent="0.35">
      <c r="A53">
        <v>12.46</v>
      </c>
      <c r="B53">
        <v>1.5</v>
      </c>
      <c r="C53" t="s">
        <v>8</v>
      </c>
      <c r="D53" t="s">
        <v>9</v>
      </c>
      <c r="E53" t="s">
        <v>17</v>
      </c>
      <c r="F53" t="s">
        <v>11</v>
      </c>
      <c r="G53">
        <v>2</v>
      </c>
      <c r="H53">
        <v>1</v>
      </c>
    </row>
    <row r="54" spans="1:8" x14ac:dyDescent="0.35">
      <c r="A54">
        <v>11.35</v>
      </c>
      <c r="B54">
        <v>2.5</v>
      </c>
      <c r="C54" t="s">
        <v>12</v>
      </c>
      <c r="D54" t="s">
        <v>14</v>
      </c>
      <c r="E54" t="s">
        <v>17</v>
      </c>
      <c r="F54" t="s">
        <v>11</v>
      </c>
      <c r="G54">
        <v>2</v>
      </c>
      <c r="H54">
        <v>1</v>
      </c>
    </row>
    <row r="55" spans="1:8" x14ac:dyDescent="0.35">
      <c r="A55">
        <v>15.38</v>
      </c>
      <c r="B55">
        <v>3</v>
      </c>
      <c r="C55" t="s">
        <v>12</v>
      </c>
      <c r="D55" t="s">
        <v>14</v>
      </c>
      <c r="E55" t="s">
        <v>17</v>
      </c>
      <c r="F55" t="s">
        <v>11</v>
      </c>
      <c r="G55">
        <v>2</v>
      </c>
      <c r="H55">
        <v>1</v>
      </c>
    </row>
    <row r="56" spans="1:8" x14ac:dyDescent="0.35">
      <c r="A56">
        <v>44.3</v>
      </c>
      <c r="B56">
        <v>2.5</v>
      </c>
      <c r="C56" t="s">
        <v>12</v>
      </c>
      <c r="D56" t="s">
        <v>14</v>
      </c>
      <c r="E56" t="s">
        <v>13</v>
      </c>
      <c r="F56" t="s">
        <v>11</v>
      </c>
      <c r="G56">
        <v>3</v>
      </c>
      <c r="H56">
        <v>1</v>
      </c>
    </row>
    <row r="57" spans="1:8" x14ac:dyDescent="0.35">
      <c r="A57">
        <v>22.42</v>
      </c>
      <c r="B57">
        <v>3.48</v>
      </c>
      <c r="C57" t="s">
        <v>12</v>
      </c>
      <c r="D57" t="s">
        <v>14</v>
      </c>
      <c r="E57" t="s">
        <v>13</v>
      </c>
      <c r="F57" t="s">
        <v>11</v>
      </c>
      <c r="G57">
        <v>2</v>
      </c>
      <c r="H57">
        <v>1</v>
      </c>
    </row>
    <row r="58" spans="1:8" x14ac:dyDescent="0.35">
      <c r="A58">
        <v>15.36</v>
      </c>
      <c r="B58">
        <v>1.64</v>
      </c>
      <c r="C58" t="s">
        <v>8</v>
      </c>
      <c r="D58" t="s">
        <v>14</v>
      </c>
      <c r="E58" t="s">
        <v>13</v>
      </c>
      <c r="F58" t="s">
        <v>11</v>
      </c>
      <c r="G58">
        <v>2</v>
      </c>
      <c r="H58">
        <v>1</v>
      </c>
    </row>
    <row r="59" spans="1:8" x14ac:dyDescent="0.35">
      <c r="A59">
        <v>14.31</v>
      </c>
      <c r="B59">
        <v>4</v>
      </c>
      <c r="C59" t="s">
        <v>12</v>
      </c>
      <c r="D59" t="s">
        <v>14</v>
      </c>
      <c r="E59" t="s">
        <v>13</v>
      </c>
      <c r="F59" t="s">
        <v>11</v>
      </c>
      <c r="G59">
        <v>2</v>
      </c>
      <c r="H59">
        <v>1</v>
      </c>
    </row>
    <row r="60" spans="1:8" x14ac:dyDescent="0.35">
      <c r="A60">
        <v>14</v>
      </c>
      <c r="B60">
        <v>3</v>
      </c>
      <c r="C60" t="s">
        <v>8</v>
      </c>
      <c r="D60" t="s">
        <v>9</v>
      </c>
      <c r="E60" t="s">
        <v>13</v>
      </c>
      <c r="F60" t="s">
        <v>11</v>
      </c>
      <c r="G60">
        <v>2</v>
      </c>
      <c r="H60">
        <v>1</v>
      </c>
    </row>
    <row r="61" spans="1:8" x14ac:dyDescent="0.35">
      <c r="A61">
        <v>23.95</v>
      </c>
      <c r="B61">
        <v>2.5499999999999998</v>
      </c>
      <c r="C61" t="s">
        <v>8</v>
      </c>
      <c r="D61" t="s">
        <v>9</v>
      </c>
      <c r="E61" t="s">
        <v>10</v>
      </c>
      <c r="F61" t="s">
        <v>11</v>
      </c>
      <c r="G61">
        <v>2</v>
      </c>
      <c r="H61">
        <v>1</v>
      </c>
    </row>
    <row r="62" spans="1:8" x14ac:dyDescent="0.35">
      <c r="A62">
        <v>25.71</v>
      </c>
      <c r="B62">
        <v>4</v>
      </c>
      <c r="C62" t="s">
        <v>12</v>
      </c>
      <c r="D62" t="s">
        <v>9</v>
      </c>
      <c r="E62" t="s">
        <v>10</v>
      </c>
      <c r="F62" t="s">
        <v>11</v>
      </c>
      <c r="G62">
        <v>3</v>
      </c>
      <c r="H62">
        <v>1</v>
      </c>
    </row>
    <row r="63" spans="1:8" x14ac:dyDescent="0.35">
      <c r="A63">
        <v>24.08</v>
      </c>
      <c r="B63">
        <v>2.92</v>
      </c>
      <c r="C63" t="s">
        <v>12</v>
      </c>
      <c r="D63" t="s">
        <v>9</v>
      </c>
      <c r="E63" t="s">
        <v>15</v>
      </c>
      <c r="F63" t="s">
        <v>16</v>
      </c>
      <c r="G63">
        <v>4</v>
      </c>
      <c r="H63">
        <v>1</v>
      </c>
    </row>
    <row r="64" spans="1:8" x14ac:dyDescent="0.35">
      <c r="A64">
        <v>11.69</v>
      </c>
      <c r="B64">
        <v>2.31</v>
      </c>
      <c r="C64" t="s">
        <v>8</v>
      </c>
      <c r="D64" t="s">
        <v>9</v>
      </c>
      <c r="E64" t="s">
        <v>15</v>
      </c>
      <c r="F64" t="s">
        <v>16</v>
      </c>
      <c r="G64">
        <v>2</v>
      </c>
      <c r="H64">
        <v>1</v>
      </c>
    </row>
    <row r="65" spans="1:8" x14ac:dyDescent="0.35">
      <c r="A65">
        <v>15.95</v>
      </c>
      <c r="B65">
        <v>2</v>
      </c>
      <c r="C65" t="s">
        <v>8</v>
      </c>
      <c r="D65" t="s">
        <v>9</v>
      </c>
      <c r="E65" t="s">
        <v>15</v>
      </c>
      <c r="F65" t="s">
        <v>16</v>
      </c>
      <c r="G65">
        <v>2</v>
      </c>
      <c r="H65">
        <v>1</v>
      </c>
    </row>
    <row r="66" spans="1:8" x14ac:dyDescent="0.35">
      <c r="A66">
        <v>8.52</v>
      </c>
      <c r="B66">
        <v>1.48</v>
      </c>
      <c r="C66" t="s">
        <v>8</v>
      </c>
      <c r="D66" t="s">
        <v>9</v>
      </c>
      <c r="E66" t="s">
        <v>15</v>
      </c>
      <c r="F66" t="s">
        <v>16</v>
      </c>
      <c r="G66">
        <v>2</v>
      </c>
      <c r="H66">
        <v>1</v>
      </c>
    </row>
    <row r="67" spans="1:8" x14ac:dyDescent="0.35">
      <c r="A67">
        <v>22.82</v>
      </c>
      <c r="B67">
        <v>2.1800000000000002</v>
      </c>
      <c r="C67" t="s">
        <v>8</v>
      </c>
      <c r="D67" t="s">
        <v>9</v>
      </c>
      <c r="E67" t="s">
        <v>15</v>
      </c>
      <c r="F67" t="s">
        <v>16</v>
      </c>
      <c r="G67">
        <v>3</v>
      </c>
      <c r="H67">
        <v>1</v>
      </c>
    </row>
    <row r="68" spans="1:8" x14ac:dyDescent="0.35">
      <c r="A68">
        <v>19.079999999999998</v>
      </c>
      <c r="B68">
        <v>1.5</v>
      </c>
      <c r="C68" t="s">
        <v>8</v>
      </c>
      <c r="D68" t="s">
        <v>9</v>
      </c>
      <c r="E68" t="s">
        <v>15</v>
      </c>
      <c r="F68" t="s">
        <v>16</v>
      </c>
      <c r="G68">
        <v>2</v>
      </c>
      <c r="H68">
        <v>1</v>
      </c>
    </row>
    <row r="69" spans="1:8" x14ac:dyDescent="0.35">
      <c r="A69">
        <v>20.27</v>
      </c>
      <c r="B69">
        <v>2.83</v>
      </c>
      <c r="C69" t="s">
        <v>12</v>
      </c>
      <c r="D69" t="s">
        <v>9</v>
      </c>
      <c r="E69" t="s">
        <v>15</v>
      </c>
      <c r="F69" t="s">
        <v>16</v>
      </c>
      <c r="G69">
        <v>2</v>
      </c>
      <c r="H69">
        <v>1</v>
      </c>
    </row>
    <row r="70" spans="1:8" x14ac:dyDescent="0.35">
      <c r="A70">
        <v>11.17</v>
      </c>
      <c r="B70">
        <v>1.5</v>
      </c>
      <c r="C70" t="s">
        <v>12</v>
      </c>
      <c r="D70" t="s">
        <v>9</v>
      </c>
      <c r="E70" t="s">
        <v>15</v>
      </c>
      <c r="F70" t="s">
        <v>16</v>
      </c>
      <c r="G70">
        <v>2</v>
      </c>
      <c r="H70">
        <v>1</v>
      </c>
    </row>
    <row r="71" spans="1:8" x14ac:dyDescent="0.35">
      <c r="A71">
        <v>12.26</v>
      </c>
      <c r="B71">
        <v>2</v>
      </c>
      <c r="C71" t="s">
        <v>12</v>
      </c>
      <c r="D71" t="s">
        <v>9</v>
      </c>
      <c r="E71" t="s">
        <v>15</v>
      </c>
      <c r="F71" t="s">
        <v>16</v>
      </c>
      <c r="G71">
        <v>2</v>
      </c>
      <c r="H71">
        <v>1</v>
      </c>
    </row>
    <row r="72" spans="1:8" x14ac:dyDescent="0.35">
      <c r="A72">
        <v>8.51</v>
      </c>
      <c r="B72">
        <v>1.25</v>
      </c>
      <c r="C72" t="s">
        <v>12</v>
      </c>
      <c r="D72" t="s">
        <v>9</v>
      </c>
      <c r="E72" t="s">
        <v>15</v>
      </c>
      <c r="F72" t="s">
        <v>16</v>
      </c>
      <c r="G72">
        <v>2</v>
      </c>
      <c r="H72">
        <v>1</v>
      </c>
    </row>
    <row r="73" spans="1:8" x14ac:dyDescent="0.35">
      <c r="A73">
        <v>10.33</v>
      </c>
      <c r="B73">
        <v>2</v>
      </c>
      <c r="C73" t="s">
        <v>12</v>
      </c>
      <c r="D73" t="s">
        <v>9</v>
      </c>
      <c r="E73" t="s">
        <v>15</v>
      </c>
      <c r="F73" t="s">
        <v>16</v>
      </c>
      <c r="G73">
        <v>2</v>
      </c>
      <c r="H73">
        <v>1</v>
      </c>
    </row>
    <row r="74" spans="1:8" x14ac:dyDescent="0.35">
      <c r="A74">
        <v>13.16</v>
      </c>
      <c r="B74">
        <v>2.75</v>
      </c>
      <c r="C74" t="s">
        <v>12</v>
      </c>
      <c r="D74" t="s">
        <v>9</v>
      </c>
      <c r="E74" t="s">
        <v>15</v>
      </c>
      <c r="F74" t="s">
        <v>16</v>
      </c>
      <c r="G74">
        <v>2</v>
      </c>
      <c r="H74">
        <v>1</v>
      </c>
    </row>
    <row r="75" spans="1:8" x14ac:dyDescent="0.35">
      <c r="A75">
        <v>41.19</v>
      </c>
      <c r="B75">
        <v>5</v>
      </c>
      <c r="C75" t="s">
        <v>8</v>
      </c>
      <c r="D75" t="s">
        <v>9</v>
      </c>
      <c r="E75" t="s">
        <v>15</v>
      </c>
      <c r="F75" t="s">
        <v>16</v>
      </c>
      <c r="G75">
        <v>5</v>
      </c>
      <c r="H75">
        <v>1</v>
      </c>
    </row>
    <row r="76" spans="1:8" x14ac:dyDescent="0.35">
      <c r="A76">
        <v>27.05</v>
      </c>
      <c r="B76">
        <v>5</v>
      </c>
      <c r="C76" t="s">
        <v>12</v>
      </c>
      <c r="D76" t="s">
        <v>9</v>
      </c>
      <c r="E76" t="s">
        <v>15</v>
      </c>
      <c r="F76" t="s">
        <v>16</v>
      </c>
      <c r="G76">
        <v>6</v>
      </c>
      <c r="H76">
        <v>1</v>
      </c>
    </row>
    <row r="77" spans="1:8" x14ac:dyDescent="0.35">
      <c r="A77">
        <v>16.43</v>
      </c>
      <c r="B77">
        <v>2.2999999999999998</v>
      </c>
      <c r="C77" t="s">
        <v>12</v>
      </c>
      <c r="D77" t="s">
        <v>9</v>
      </c>
      <c r="E77" t="s">
        <v>15</v>
      </c>
      <c r="F77" t="s">
        <v>16</v>
      </c>
      <c r="G77">
        <v>2</v>
      </c>
      <c r="H77">
        <v>1</v>
      </c>
    </row>
    <row r="78" spans="1:8" x14ac:dyDescent="0.35">
      <c r="A78">
        <v>18.64</v>
      </c>
      <c r="B78">
        <v>1.36</v>
      </c>
      <c r="C78" t="s">
        <v>12</v>
      </c>
      <c r="D78" t="s">
        <v>9</v>
      </c>
      <c r="E78" t="s">
        <v>15</v>
      </c>
      <c r="F78" t="s">
        <v>16</v>
      </c>
      <c r="G78">
        <v>3</v>
      </c>
      <c r="H78">
        <v>1</v>
      </c>
    </row>
    <row r="79" spans="1:8" x14ac:dyDescent="0.35">
      <c r="A79">
        <v>11.87</v>
      </c>
      <c r="B79">
        <v>1.63</v>
      </c>
      <c r="C79" t="s">
        <v>12</v>
      </c>
      <c r="D79" t="s">
        <v>9</v>
      </c>
      <c r="E79" t="s">
        <v>15</v>
      </c>
      <c r="F79" t="s">
        <v>16</v>
      </c>
      <c r="G79">
        <v>2</v>
      </c>
      <c r="H79">
        <v>1</v>
      </c>
    </row>
    <row r="80" spans="1:8" x14ac:dyDescent="0.35">
      <c r="A80">
        <v>9.7799999999999994</v>
      </c>
      <c r="B80">
        <v>1.73</v>
      </c>
      <c r="C80" t="s">
        <v>8</v>
      </c>
      <c r="D80" t="s">
        <v>9</v>
      </c>
      <c r="E80" t="s">
        <v>15</v>
      </c>
      <c r="F80" t="s">
        <v>16</v>
      </c>
      <c r="G80">
        <v>2</v>
      </c>
      <c r="H80">
        <v>1</v>
      </c>
    </row>
    <row r="81" spans="1:8" x14ac:dyDescent="0.35">
      <c r="A81">
        <v>14.07</v>
      </c>
      <c r="B81">
        <v>2.5</v>
      </c>
      <c r="C81" t="s">
        <v>8</v>
      </c>
      <c r="D81" t="s">
        <v>9</v>
      </c>
      <c r="E81" t="s">
        <v>10</v>
      </c>
      <c r="F81" t="s">
        <v>11</v>
      </c>
      <c r="G81">
        <v>2</v>
      </c>
      <c r="H81">
        <v>1</v>
      </c>
    </row>
    <row r="82" spans="1:8" x14ac:dyDescent="0.35">
      <c r="A82">
        <v>24.55</v>
      </c>
      <c r="B82">
        <v>2</v>
      </c>
      <c r="C82" t="s">
        <v>8</v>
      </c>
      <c r="D82" t="s">
        <v>9</v>
      </c>
      <c r="E82" t="s">
        <v>10</v>
      </c>
      <c r="F82" t="s">
        <v>11</v>
      </c>
      <c r="G82">
        <v>4</v>
      </c>
      <c r="H82">
        <v>1</v>
      </c>
    </row>
    <row r="83" spans="1:8" x14ac:dyDescent="0.35">
      <c r="A83">
        <v>29.85</v>
      </c>
      <c r="B83">
        <v>5.14</v>
      </c>
      <c r="C83" t="s">
        <v>12</v>
      </c>
      <c r="D83" t="s">
        <v>9</v>
      </c>
      <c r="E83" t="s">
        <v>10</v>
      </c>
      <c r="F83" t="s">
        <v>11</v>
      </c>
      <c r="G83">
        <v>5</v>
      </c>
      <c r="H83">
        <v>1</v>
      </c>
    </row>
    <row r="84" spans="1:8" x14ac:dyDescent="0.35">
      <c r="A84">
        <v>48.17</v>
      </c>
      <c r="B84">
        <v>5</v>
      </c>
      <c r="C84" t="s">
        <v>8</v>
      </c>
      <c r="D84" t="s">
        <v>9</v>
      </c>
      <c r="E84" t="s">
        <v>10</v>
      </c>
      <c r="F84" t="s">
        <v>11</v>
      </c>
      <c r="G84">
        <v>6</v>
      </c>
      <c r="H84">
        <v>1</v>
      </c>
    </row>
    <row r="85" spans="1:8" x14ac:dyDescent="0.35">
      <c r="A85">
        <v>25</v>
      </c>
      <c r="B85">
        <v>3.75</v>
      </c>
      <c r="C85" t="s">
        <v>12</v>
      </c>
      <c r="D85" t="s">
        <v>9</v>
      </c>
      <c r="E85" t="s">
        <v>10</v>
      </c>
      <c r="F85" t="s">
        <v>11</v>
      </c>
      <c r="G85">
        <v>4</v>
      </c>
      <c r="H85">
        <v>1</v>
      </c>
    </row>
    <row r="86" spans="1:8" x14ac:dyDescent="0.35">
      <c r="A86">
        <v>13.39</v>
      </c>
      <c r="B86">
        <v>2.61</v>
      </c>
      <c r="C86" t="s">
        <v>12</v>
      </c>
      <c r="D86" t="s">
        <v>9</v>
      </c>
      <c r="E86" t="s">
        <v>10</v>
      </c>
      <c r="F86" t="s">
        <v>11</v>
      </c>
      <c r="G86">
        <v>2</v>
      </c>
      <c r="H86">
        <v>1</v>
      </c>
    </row>
    <row r="87" spans="1:8" x14ac:dyDescent="0.35">
      <c r="A87">
        <v>21.5</v>
      </c>
      <c r="B87">
        <v>3.5</v>
      </c>
      <c r="C87" t="s">
        <v>8</v>
      </c>
      <c r="D87" t="s">
        <v>9</v>
      </c>
      <c r="E87" t="s">
        <v>10</v>
      </c>
      <c r="F87" t="s">
        <v>11</v>
      </c>
      <c r="G87">
        <v>4</v>
      </c>
      <c r="H87">
        <v>1</v>
      </c>
    </row>
    <row r="88" spans="1:8" x14ac:dyDescent="0.35">
      <c r="A88">
        <v>12.66</v>
      </c>
      <c r="B88">
        <v>2.5</v>
      </c>
      <c r="C88" t="s">
        <v>8</v>
      </c>
      <c r="D88" t="s">
        <v>9</v>
      </c>
      <c r="E88" t="s">
        <v>10</v>
      </c>
      <c r="F88" t="s">
        <v>11</v>
      </c>
      <c r="G88">
        <v>2</v>
      </c>
      <c r="H88">
        <v>1</v>
      </c>
    </row>
    <row r="89" spans="1:8" x14ac:dyDescent="0.35">
      <c r="A89">
        <v>24.52</v>
      </c>
      <c r="B89">
        <v>3.48</v>
      </c>
      <c r="C89" t="s">
        <v>8</v>
      </c>
      <c r="D89" t="s">
        <v>9</v>
      </c>
      <c r="E89" t="s">
        <v>10</v>
      </c>
      <c r="F89" t="s">
        <v>11</v>
      </c>
      <c r="G89">
        <v>3</v>
      </c>
      <c r="H89">
        <v>1</v>
      </c>
    </row>
    <row r="90" spans="1:8" x14ac:dyDescent="0.35">
      <c r="A90">
        <v>31.71</v>
      </c>
      <c r="B90">
        <v>4.5</v>
      </c>
      <c r="C90" t="s">
        <v>8</v>
      </c>
      <c r="D90" t="s">
        <v>9</v>
      </c>
      <c r="E90" t="s">
        <v>10</v>
      </c>
      <c r="F90" t="s">
        <v>11</v>
      </c>
      <c r="G90">
        <v>4</v>
      </c>
      <c r="H90">
        <v>1</v>
      </c>
    </row>
    <row r="91" spans="1:8" x14ac:dyDescent="0.35">
      <c r="A91">
        <v>10.59</v>
      </c>
      <c r="B91">
        <v>1.61</v>
      </c>
      <c r="C91" t="s">
        <v>12</v>
      </c>
      <c r="D91" t="s">
        <v>14</v>
      </c>
      <c r="E91" t="s">
        <v>13</v>
      </c>
      <c r="F91" t="s">
        <v>11</v>
      </c>
      <c r="G91">
        <v>2</v>
      </c>
      <c r="H91">
        <v>1</v>
      </c>
    </row>
    <row r="92" spans="1:8" x14ac:dyDescent="0.35">
      <c r="A92">
        <v>50.81</v>
      </c>
      <c r="B92">
        <v>10</v>
      </c>
      <c r="C92" t="s">
        <v>8</v>
      </c>
      <c r="D92" t="s">
        <v>14</v>
      </c>
      <c r="E92" t="s">
        <v>13</v>
      </c>
      <c r="F92" t="s">
        <v>11</v>
      </c>
      <c r="G92">
        <v>3</v>
      </c>
      <c r="H92">
        <v>1</v>
      </c>
    </row>
    <row r="93" spans="1:8" x14ac:dyDescent="0.35">
      <c r="A93">
        <v>14.48</v>
      </c>
      <c r="B93">
        <v>2</v>
      </c>
      <c r="C93" t="s">
        <v>8</v>
      </c>
      <c r="D93" t="s">
        <v>14</v>
      </c>
      <c r="E93" t="s">
        <v>10</v>
      </c>
      <c r="F93" t="s">
        <v>11</v>
      </c>
      <c r="G93">
        <v>2</v>
      </c>
      <c r="H93">
        <v>1</v>
      </c>
    </row>
    <row r="94" spans="1:8" x14ac:dyDescent="0.35">
      <c r="A94">
        <v>9.6</v>
      </c>
      <c r="B94">
        <v>4</v>
      </c>
      <c r="C94" t="s">
        <v>12</v>
      </c>
      <c r="D94" t="s">
        <v>14</v>
      </c>
      <c r="E94" t="s">
        <v>10</v>
      </c>
      <c r="F94" t="s">
        <v>11</v>
      </c>
      <c r="G94">
        <v>2</v>
      </c>
      <c r="H94">
        <v>1</v>
      </c>
    </row>
    <row r="95" spans="1:8" x14ac:dyDescent="0.35">
      <c r="A95">
        <v>45.35</v>
      </c>
      <c r="B95">
        <v>3.5</v>
      </c>
      <c r="C95" t="s">
        <v>8</v>
      </c>
      <c r="D95" t="s">
        <v>14</v>
      </c>
      <c r="E95" t="s">
        <v>10</v>
      </c>
      <c r="F95" t="s">
        <v>11</v>
      </c>
      <c r="G95">
        <v>3</v>
      </c>
      <c r="H95">
        <v>1</v>
      </c>
    </row>
    <row r="96" spans="1:8" x14ac:dyDescent="0.35">
      <c r="A96">
        <v>19.809999999999999</v>
      </c>
      <c r="B96">
        <v>4.1900000000000004</v>
      </c>
      <c r="C96" t="s">
        <v>12</v>
      </c>
      <c r="D96" t="s">
        <v>14</v>
      </c>
      <c r="E96" t="s">
        <v>15</v>
      </c>
      <c r="F96" t="s">
        <v>16</v>
      </c>
      <c r="G96">
        <v>2</v>
      </c>
      <c r="H96">
        <v>1</v>
      </c>
    </row>
    <row r="97" spans="1:8" x14ac:dyDescent="0.35">
      <c r="A97">
        <v>28.44</v>
      </c>
      <c r="B97">
        <v>2.56</v>
      </c>
      <c r="C97" t="s">
        <v>8</v>
      </c>
      <c r="D97" t="s">
        <v>14</v>
      </c>
      <c r="E97" t="s">
        <v>15</v>
      </c>
      <c r="F97" t="s">
        <v>16</v>
      </c>
      <c r="G97">
        <v>2</v>
      </c>
      <c r="H97">
        <v>1</v>
      </c>
    </row>
    <row r="98" spans="1:8" x14ac:dyDescent="0.35">
      <c r="A98">
        <v>13</v>
      </c>
      <c r="B98">
        <v>2</v>
      </c>
      <c r="C98" t="s">
        <v>12</v>
      </c>
      <c r="D98" t="s">
        <v>14</v>
      </c>
      <c r="E98" t="s">
        <v>15</v>
      </c>
      <c r="F98" t="s">
        <v>16</v>
      </c>
      <c r="G98">
        <v>2</v>
      </c>
      <c r="H98">
        <v>1</v>
      </c>
    </row>
    <row r="99" spans="1:8" x14ac:dyDescent="0.35">
      <c r="A99">
        <v>12.74</v>
      </c>
      <c r="B99">
        <v>2.0099999999999998</v>
      </c>
      <c r="C99" t="s">
        <v>12</v>
      </c>
      <c r="D99" t="s">
        <v>14</v>
      </c>
      <c r="E99" t="s">
        <v>15</v>
      </c>
      <c r="F99" t="s">
        <v>16</v>
      </c>
      <c r="G99">
        <v>2</v>
      </c>
      <c r="H99">
        <v>1</v>
      </c>
    </row>
    <row r="100" spans="1:8" x14ac:dyDescent="0.35">
      <c r="A100">
        <v>20.53</v>
      </c>
      <c r="B100">
        <v>4</v>
      </c>
      <c r="C100" t="s">
        <v>8</v>
      </c>
      <c r="D100" t="s">
        <v>14</v>
      </c>
      <c r="E100" t="s">
        <v>15</v>
      </c>
      <c r="F100" t="s">
        <v>16</v>
      </c>
      <c r="G100">
        <v>4</v>
      </c>
      <c r="H100">
        <v>1</v>
      </c>
    </row>
    <row r="101" spans="1:8" x14ac:dyDescent="0.35">
      <c r="A101">
        <v>26.59</v>
      </c>
      <c r="B101">
        <v>3.41</v>
      </c>
      <c r="C101" t="s">
        <v>8</v>
      </c>
      <c r="D101" t="s">
        <v>14</v>
      </c>
      <c r="E101" t="s">
        <v>13</v>
      </c>
      <c r="F101" t="s">
        <v>11</v>
      </c>
      <c r="G101">
        <v>3</v>
      </c>
      <c r="H101">
        <v>1</v>
      </c>
    </row>
    <row r="102" spans="1:8" x14ac:dyDescent="0.35">
      <c r="A102">
        <v>38.729999999999997</v>
      </c>
      <c r="B102">
        <v>3</v>
      </c>
      <c r="C102" t="s">
        <v>8</v>
      </c>
      <c r="D102" t="s">
        <v>14</v>
      </c>
      <c r="E102" t="s">
        <v>13</v>
      </c>
      <c r="F102" t="s">
        <v>11</v>
      </c>
      <c r="G102">
        <v>4</v>
      </c>
      <c r="H102">
        <v>1</v>
      </c>
    </row>
    <row r="103" spans="1:8" x14ac:dyDescent="0.35">
      <c r="A103">
        <v>24.27</v>
      </c>
      <c r="B103">
        <v>2.0299999999999998</v>
      </c>
      <c r="C103" t="s">
        <v>8</v>
      </c>
      <c r="D103" t="s">
        <v>14</v>
      </c>
      <c r="E103" t="s">
        <v>13</v>
      </c>
      <c r="F103" t="s">
        <v>11</v>
      </c>
      <c r="G103">
        <v>2</v>
      </c>
      <c r="H103">
        <v>1</v>
      </c>
    </row>
    <row r="104" spans="1:8" x14ac:dyDescent="0.35">
      <c r="A104">
        <v>12.76</v>
      </c>
      <c r="B104">
        <v>2.23</v>
      </c>
      <c r="C104" t="s">
        <v>12</v>
      </c>
      <c r="D104" t="s">
        <v>14</v>
      </c>
      <c r="E104" t="s">
        <v>13</v>
      </c>
      <c r="F104" t="s">
        <v>11</v>
      </c>
      <c r="G104">
        <v>2</v>
      </c>
      <c r="H104">
        <v>1</v>
      </c>
    </row>
    <row r="105" spans="1:8" x14ac:dyDescent="0.35">
      <c r="A105">
        <v>30.06</v>
      </c>
      <c r="B105">
        <v>2</v>
      </c>
      <c r="C105" t="s">
        <v>8</v>
      </c>
      <c r="D105" t="s">
        <v>14</v>
      </c>
      <c r="E105" t="s">
        <v>13</v>
      </c>
      <c r="F105" t="s">
        <v>11</v>
      </c>
      <c r="G105">
        <v>3</v>
      </c>
      <c r="H105">
        <v>1</v>
      </c>
    </row>
    <row r="106" spans="1:8" x14ac:dyDescent="0.35">
      <c r="A106">
        <v>12.9</v>
      </c>
      <c r="B106">
        <v>1.1000000000000001</v>
      </c>
      <c r="C106" t="s">
        <v>12</v>
      </c>
      <c r="D106" t="s">
        <v>14</v>
      </c>
      <c r="E106" t="s">
        <v>13</v>
      </c>
      <c r="F106" t="s">
        <v>11</v>
      </c>
      <c r="G106">
        <v>2</v>
      </c>
      <c r="H106">
        <v>1</v>
      </c>
    </row>
    <row r="107" spans="1:8" x14ac:dyDescent="0.35">
      <c r="A107">
        <v>28.15</v>
      </c>
      <c r="B107">
        <v>3</v>
      </c>
      <c r="C107" t="s">
        <v>8</v>
      </c>
      <c r="D107" t="s">
        <v>14</v>
      </c>
      <c r="E107" t="s">
        <v>13</v>
      </c>
      <c r="F107" t="s">
        <v>11</v>
      </c>
      <c r="G107">
        <v>5</v>
      </c>
      <c r="H107">
        <v>1</v>
      </c>
    </row>
    <row r="108" spans="1:8" x14ac:dyDescent="0.35">
      <c r="A108">
        <v>30.14</v>
      </c>
      <c r="B108">
        <v>3.09</v>
      </c>
      <c r="C108" t="s">
        <v>12</v>
      </c>
      <c r="D108" t="s">
        <v>14</v>
      </c>
      <c r="E108" t="s">
        <v>13</v>
      </c>
      <c r="F108" t="s">
        <v>11</v>
      </c>
      <c r="G108">
        <v>4</v>
      </c>
      <c r="H108">
        <v>1</v>
      </c>
    </row>
    <row r="109" spans="1:8" x14ac:dyDescent="0.35">
      <c r="A109">
        <v>12.16</v>
      </c>
      <c r="B109">
        <v>2.2000000000000002</v>
      </c>
      <c r="C109" t="s">
        <v>8</v>
      </c>
      <c r="D109" t="s">
        <v>14</v>
      </c>
      <c r="E109" t="s">
        <v>17</v>
      </c>
      <c r="F109" t="s">
        <v>16</v>
      </c>
      <c r="G109">
        <v>2</v>
      </c>
      <c r="H109">
        <v>1</v>
      </c>
    </row>
    <row r="110" spans="1:8" x14ac:dyDescent="0.35">
      <c r="A110">
        <v>8.58</v>
      </c>
      <c r="B110">
        <v>1.92</v>
      </c>
      <c r="C110" t="s">
        <v>8</v>
      </c>
      <c r="D110" t="s">
        <v>14</v>
      </c>
      <c r="E110" t="s">
        <v>17</v>
      </c>
      <c r="F110" t="s">
        <v>16</v>
      </c>
      <c r="G110">
        <v>1</v>
      </c>
      <c r="H110">
        <v>1</v>
      </c>
    </row>
    <row r="111" spans="1:8" x14ac:dyDescent="0.35">
      <c r="A111">
        <v>15.98</v>
      </c>
      <c r="B111">
        <v>3</v>
      </c>
      <c r="C111" t="s">
        <v>12</v>
      </c>
      <c r="D111" t="s">
        <v>9</v>
      </c>
      <c r="E111" t="s">
        <v>17</v>
      </c>
      <c r="F111" t="s">
        <v>16</v>
      </c>
      <c r="G111">
        <v>3</v>
      </c>
      <c r="H111">
        <v>1</v>
      </c>
    </row>
    <row r="112" spans="1:8" x14ac:dyDescent="0.35">
      <c r="A112">
        <v>16.27</v>
      </c>
      <c r="B112">
        <v>2.5</v>
      </c>
      <c r="C112" t="s">
        <v>12</v>
      </c>
      <c r="D112" t="s">
        <v>14</v>
      </c>
      <c r="E112" t="s">
        <v>17</v>
      </c>
      <c r="F112" t="s">
        <v>16</v>
      </c>
      <c r="G112">
        <v>2</v>
      </c>
      <c r="H112">
        <v>1</v>
      </c>
    </row>
    <row r="113" spans="1:8" x14ac:dyDescent="0.35">
      <c r="A113">
        <v>10.09</v>
      </c>
      <c r="B113">
        <v>2</v>
      </c>
      <c r="C113" t="s">
        <v>12</v>
      </c>
      <c r="D113" t="s">
        <v>14</v>
      </c>
      <c r="E113" t="s">
        <v>17</v>
      </c>
      <c r="F113" t="s">
        <v>16</v>
      </c>
      <c r="G113">
        <v>2</v>
      </c>
      <c r="H113">
        <v>1</v>
      </c>
    </row>
    <row r="114" spans="1:8" x14ac:dyDescent="0.35">
      <c r="A114">
        <v>20.45</v>
      </c>
      <c r="B114">
        <v>3</v>
      </c>
      <c r="C114" t="s">
        <v>8</v>
      </c>
      <c r="D114" t="s">
        <v>9</v>
      </c>
      <c r="E114" t="s">
        <v>13</v>
      </c>
      <c r="F114" t="s">
        <v>11</v>
      </c>
      <c r="G114">
        <v>4</v>
      </c>
      <c r="H114">
        <v>1</v>
      </c>
    </row>
    <row r="115" spans="1:8" x14ac:dyDescent="0.35">
      <c r="A115">
        <v>24.01</v>
      </c>
      <c r="B115">
        <v>2</v>
      </c>
      <c r="C115" t="s">
        <v>8</v>
      </c>
      <c r="D115" t="s">
        <v>14</v>
      </c>
      <c r="E115" t="s">
        <v>13</v>
      </c>
      <c r="F115" t="s">
        <v>11</v>
      </c>
      <c r="G115">
        <v>4</v>
      </c>
      <c r="H115">
        <v>1</v>
      </c>
    </row>
    <row r="116" spans="1:8" x14ac:dyDescent="0.35">
      <c r="A116">
        <v>15.69</v>
      </c>
      <c r="B116">
        <v>3</v>
      </c>
      <c r="C116" t="s">
        <v>8</v>
      </c>
      <c r="D116" t="s">
        <v>14</v>
      </c>
      <c r="E116" t="s">
        <v>13</v>
      </c>
      <c r="F116" t="s">
        <v>11</v>
      </c>
      <c r="G116">
        <v>3</v>
      </c>
      <c r="H116">
        <v>1</v>
      </c>
    </row>
    <row r="117" spans="1:8" x14ac:dyDescent="0.35">
      <c r="A117">
        <v>11.61</v>
      </c>
      <c r="B117">
        <v>3.39</v>
      </c>
      <c r="C117" t="s">
        <v>8</v>
      </c>
      <c r="D117" t="s">
        <v>9</v>
      </c>
      <c r="E117" t="s">
        <v>13</v>
      </c>
      <c r="F117" t="s">
        <v>11</v>
      </c>
      <c r="G117">
        <v>2</v>
      </c>
      <c r="H117">
        <v>1</v>
      </c>
    </row>
    <row r="118" spans="1:8" x14ac:dyDescent="0.35">
      <c r="A118">
        <v>15.53</v>
      </c>
      <c r="B118">
        <v>3</v>
      </c>
      <c r="C118" t="s">
        <v>8</v>
      </c>
      <c r="D118" t="s">
        <v>14</v>
      </c>
      <c r="E118" t="s">
        <v>13</v>
      </c>
      <c r="F118" t="s">
        <v>11</v>
      </c>
      <c r="G118">
        <v>2</v>
      </c>
      <c r="H118">
        <v>1</v>
      </c>
    </row>
    <row r="119" spans="1:8" x14ac:dyDescent="0.35">
      <c r="A119">
        <v>12.6</v>
      </c>
      <c r="B119">
        <v>1</v>
      </c>
      <c r="C119" t="s">
        <v>8</v>
      </c>
      <c r="D119" t="s">
        <v>14</v>
      </c>
      <c r="E119" t="s">
        <v>13</v>
      </c>
      <c r="F119" t="s">
        <v>11</v>
      </c>
      <c r="G119">
        <v>2</v>
      </c>
      <c r="H119">
        <v>1</v>
      </c>
    </row>
    <row r="120" spans="1:8" x14ac:dyDescent="0.35">
      <c r="A120">
        <v>35.83</v>
      </c>
      <c r="B120">
        <v>4.67</v>
      </c>
      <c r="C120" t="s">
        <v>12</v>
      </c>
      <c r="D120" t="s">
        <v>9</v>
      </c>
      <c r="E120" t="s">
        <v>13</v>
      </c>
      <c r="F120" t="s">
        <v>11</v>
      </c>
      <c r="G120">
        <v>3</v>
      </c>
      <c r="H120">
        <v>1</v>
      </c>
    </row>
    <row r="121" spans="1:8" x14ac:dyDescent="0.35">
      <c r="A121">
        <v>27.18</v>
      </c>
      <c r="B121">
        <v>2</v>
      </c>
      <c r="C121" t="s">
        <v>12</v>
      </c>
      <c r="D121" t="s">
        <v>14</v>
      </c>
      <c r="E121" t="s">
        <v>13</v>
      </c>
      <c r="F121" t="s">
        <v>11</v>
      </c>
      <c r="G121">
        <v>2</v>
      </c>
      <c r="H121">
        <v>1</v>
      </c>
    </row>
  </sheetData>
  <autoFilter ref="A1:H121" xr:uid="{D0DC5E03-4798-47D3-B934-9CA229CEB5A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D8D9-3C4C-4E5E-9064-F9DA927DBACD}">
  <dimension ref="B1:E18"/>
  <sheetViews>
    <sheetView tabSelected="1" zoomScale="86" zoomScaleNormal="86" workbookViewId="0">
      <selection activeCell="C16" sqref="C16"/>
    </sheetView>
  </sheetViews>
  <sheetFormatPr defaultRowHeight="14.5" x14ac:dyDescent="0.35"/>
  <cols>
    <col min="2" max="2" width="17.90625" customWidth="1"/>
  </cols>
  <sheetData>
    <row r="1" spans="2:5" ht="16.5" x14ac:dyDescent="0.45">
      <c r="B1" t="s">
        <v>18</v>
      </c>
      <c r="C1" t="s">
        <v>19</v>
      </c>
      <c r="D1" t="s">
        <v>26</v>
      </c>
      <c r="E1" t="s">
        <v>29</v>
      </c>
    </row>
    <row r="2" spans="2:5" x14ac:dyDescent="0.35">
      <c r="B2" t="s">
        <v>17</v>
      </c>
      <c r="C2">
        <f>COUNTIF(Sheet1!$E$2:$E$121,'ANOVA 1 WAY'!B2)</f>
        <v>13</v>
      </c>
      <c r="D2">
        <f>SUMIF(Sheet1!$E$2:$E$121,'ANOVA 1 WAY'!B2,Sheet1!$B$2:$B$121)</f>
        <v>35.4</v>
      </c>
      <c r="E2">
        <f>(D2^2)/C2</f>
        <v>96.396923076923059</v>
      </c>
    </row>
    <row r="3" spans="2:5" x14ac:dyDescent="0.35">
      <c r="B3" t="s">
        <v>13</v>
      </c>
      <c r="C3">
        <f>COUNTIF(Sheet1!$E$2:$E$121,'ANOVA 1 WAY'!B3)</f>
        <v>47</v>
      </c>
      <c r="D3">
        <f>SUMIF(Sheet1!$E$2:$E$121,'ANOVA 1 WAY'!B3,Sheet1!$B$2:$B$121)</f>
        <v>139.09</v>
      </c>
      <c r="E3">
        <f>(D3^2)/C3</f>
        <v>411.61761914893617</v>
      </c>
    </row>
    <row r="4" spans="2:5" x14ac:dyDescent="0.35">
      <c r="B4" t="s">
        <v>10</v>
      </c>
      <c r="C4">
        <f>COUNTIF(Sheet1!$E$2:$E$121,'ANOVA 1 WAY'!B4)</f>
        <v>34</v>
      </c>
      <c r="D4">
        <f>SUMIF(Sheet1!$E$2:$E$121,'ANOVA 1 WAY'!B4,Sheet1!$B$2:$B$121)</f>
        <v>117.10000000000001</v>
      </c>
      <c r="E4">
        <f t="shared" ref="E4:E5" si="0">(D4^2)/C4</f>
        <v>403.3061764705883</v>
      </c>
    </row>
    <row r="5" spans="2:5" x14ac:dyDescent="0.35">
      <c r="B5" t="s">
        <v>15</v>
      </c>
      <c r="C5">
        <f>COUNTIF(Sheet1!$E$2:$E$121,'ANOVA 1 WAY'!B5)</f>
        <v>26</v>
      </c>
      <c r="D5">
        <f>SUMIF(Sheet1!$E$2:$E$121,'ANOVA 1 WAY'!B5,Sheet1!$B$2:$B$121)</f>
        <v>66.5</v>
      </c>
      <c r="E5">
        <f t="shared" si="0"/>
        <v>170.08653846153845</v>
      </c>
    </row>
    <row r="6" spans="2:5" x14ac:dyDescent="0.35">
      <c r="C6">
        <f>SUM(C2:C5)</f>
        <v>120</v>
      </c>
      <c r="E6">
        <f>SUM(E2:E5)</f>
        <v>1081.4072571579859</v>
      </c>
    </row>
    <row r="8" spans="2:5" ht="16.5" x14ac:dyDescent="0.45">
      <c r="B8" t="s">
        <v>27</v>
      </c>
      <c r="C8">
        <f>SUM(Sheet1!$B$2:$B$121)</f>
        <v>358.09</v>
      </c>
    </row>
    <row r="9" spans="2:5" ht="16.5" x14ac:dyDescent="0.45">
      <c r="B9" t="s">
        <v>28</v>
      </c>
      <c r="C9">
        <f>SUMSQ(Sheet1!$B$2:$B$121)</f>
        <v>1275.6820999999993</v>
      </c>
    </row>
    <row r="10" spans="2:5" x14ac:dyDescent="0.35">
      <c r="B10" t="s">
        <v>30</v>
      </c>
      <c r="C10">
        <f>(C8^2)/C6</f>
        <v>1068.5704008333332</v>
      </c>
    </row>
    <row r="11" spans="2:5" x14ac:dyDescent="0.35">
      <c r="B11" t="s">
        <v>31</v>
      </c>
      <c r="C11">
        <f>C9-C10</f>
        <v>207.11169916666609</v>
      </c>
    </row>
    <row r="12" spans="2:5" x14ac:dyDescent="0.35">
      <c r="B12" t="s">
        <v>20</v>
      </c>
      <c r="C12" s="1">
        <f>E6-C10</f>
        <v>12.836856324652672</v>
      </c>
    </row>
    <row r="13" spans="2:5" x14ac:dyDescent="0.35">
      <c r="B13" t="s">
        <v>21</v>
      </c>
      <c r="C13" s="2">
        <f>C11-C12</f>
        <v>194.27484284201341</v>
      </c>
    </row>
    <row r="14" spans="2:5" x14ac:dyDescent="0.35">
      <c r="B14" t="s">
        <v>22</v>
      </c>
      <c r="C14">
        <f>C12/3</f>
        <v>4.278952108217557</v>
      </c>
    </row>
    <row r="15" spans="2:5" x14ac:dyDescent="0.35">
      <c r="B15" t="s">
        <v>23</v>
      </c>
      <c r="C15">
        <f>C13/(SUM(C2:C5)-4)</f>
        <v>1.6747831279483916</v>
      </c>
    </row>
    <row r="16" spans="2:5" ht="16.5" x14ac:dyDescent="0.45">
      <c r="B16" s="3" t="s">
        <v>24</v>
      </c>
      <c r="C16" s="4">
        <f>C14/C15</f>
        <v>2.5549290751807794</v>
      </c>
    </row>
    <row r="17" spans="2:3" ht="16.5" x14ac:dyDescent="0.45">
      <c r="B17" t="s">
        <v>25</v>
      </c>
      <c r="C17">
        <f>_xlfn.F.INV(0.95,3,116)</f>
        <v>2.6828094071218986</v>
      </c>
    </row>
    <row r="18" spans="2:3" x14ac:dyDescent="0.35">
      <c r="B18" t="s">
        <v>32</v>
      </c>
      <c r="C18" s="4">
        <f>1-_xlfn.F.DIST(C16,3,116,TRUE)</f>
        <v>5.8754972851416953E-2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ANOVA 1 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ANEEK BANDYOPADHYAY</dc:creator>
  <cp:lastModifiedBy>ANEEK BANDYOPADHYAY</cp:lastModifiedBy>
  <dcterms:created xsi:type="dcterms:W3CDTF">2023-10-29T06:21:03Z</dcterms:created>
  <dcterms:modified xsi:type="dcterms:W3CDTF">2023-11-10T13:25:55Z</dcterms:modified>
</cp:coreProperties>
</file>