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eek\Documents\Upwork\ANOVA\"/>
    </mc:Choice>
  </mc:AlternateContent>
  <xr:revisionPtr revIDLastSave="0" documentId="13_ncr:1_{2BACDB8F-027D-41F6-8987-E25ACE8A382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ANOVA_B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C18" i="2"/>
  <c r="C17" i="2"/>
  <c r="C16" i="2"/>
  <c r="C15" i="2"/>
  <c r="C14" i="2"/>
  <c r="C9" i="2"/>
  <c r="C11" i="2"/>
  <c r="C13" i="2" s="1"/>
  <c r="C10" i="2"/>
  <c r="D3" i="2"/>
  <c r="D4" i="2"/>
  <c r="D5" i="2"/>
  <c r="D2" i="2"/>
  <c r="C3" i="2"/>
  <c r="C4" i="2"/>
  <c r="E4" i="2" s="1"/>
  <c r="C5" i="2"/>
  <c r="C2" i="2"/>
  <c r="C12" i="2" l="1"/>
  <c r="E3" i="2"/>
  <c r="E2" i="2"/>
  <c r="E5" i="2"/>
</calcChain>
</file>

<file path=xl/sharedStrings.xml><?xml version="1.0" encoding="utf-8"?>
<sst xmlns="http://schemas.openxmlformats.org/spreadsheetml/2006/main" count="251" uniqueCount="33">
  <si>
    <t>total_bill</t>
  </si>
  <si>
    <t>tip</t>
  </si>
  <si>
    <t>sex</t>
  </si>
  <si>
    <t>smoker</t>
  </si>
  <si>
    <t>day</t>
  </si>
  <si>
    <t>time</t>
  </si>
  <si>
    <t>size</t>
  </si>
  <si>
    <t>Filter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</si>
  <si>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</si>
  <si>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</si>
  <si>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</si>
  <si>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</si>
  <si>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</si>
  <si>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</si>
  <si>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</si>
  <si>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</si>
  <si>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</si>
  <si>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</si>
  <si>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Day</t>
  </si>
  <si>
    <r>
      <t>n</t>
    </r>
    <r>
      <rPr>
        <vertAlign val="subscript"/>
        <sz val="11"/>
        <color theme="1"/>
        <rFont val="Calibri"/>
        <family val="2"/>
        <scheme val="minor"/>
      </rPr>
      <t>i</t>
    </r>
  </si>
  <si>
    <r>
      <t>T</t>
    </r>
    <r>
      <rPr>
        <vertAlign val="subscript"/>
        <sz val="11"/>
        <color theme="1"/>
        <rFont val="Calibri"/>
        <family val="2"/>
        <scheme val="minor"/>
      </rPr>
      <t>io</t>
    </r>
  </si>
  <si>
    <r>
      <t>(T</t>
    </r>
    <r>
      <rPr>
        <vertAlign val="subscript"/>
        <sz val="11"/>
        <color theme="1"/>
        <rFont val="Calibri"/>
        <family val="2"/>
        <scheme val="minor"/>
      </rPr>
      <t>io</t>
    </r>
    <r>
      <rPr>
        <sz val="11"/>
        <color theme="1"/>
        <rFont val="Calibri"/>
        <family val="2"/>
        <scheme val="minor"/>
      </rPr>
      <t>^2)/n</t>
    </r>
    <r>
      <rPr>
        <vertAlign val="subscript"/>
        <sz val="11"/>
        <color theme="1"/>
        <rFont val="Calibri"/>
        <family val="2"/>
        <scheme val="minor"/>
      </rPr>
      <t>i</t>
    </r>
  </si>
  <si>
    <r>
      <t>T</t>
    </r>
    <r>
      <rPr>
        <vertAlign val="subscript"/>
        <sz val="11"/>
        <color theme="1"/>
        <rFont val="Calibri"/>
        <family val="2"/>
        <scheme val="minor"/>
      </rPr>
      <t>oo</t>
    </r>
  </si>
  <si>
    <t>Raw Total SS</t>
  </si>
  <si>
    <t>Correction factor</t>
  </si>
  <si>
    <t>TSS</t>
  </si>
  <si>
    <t>SSA</t>
  </si>
  <si>
    <t>SSE</t>
  </si>
  <si>
    <t>MSA</t>
  </si>
  <si>
    <t>MSE</t>
  </si>
  <si>
    <r>
      <t>F</t>
    </r>
    <r>
      <rPr>
        <i/>
        <vertAlign val="subscript"/>
        <sz val="11"/>
        <color theme="1"/>
        <rFont val="Calibri"/>
        <family val="2"/>
        <scheme val="minor"/>
      </rPr>
      <t>o</t>
    </r>
  </si>
  <si>
    <t>p-value</t>
  </si>
  <si>
    <r>
      <t>F</t>
    </r>
    <r>
      <rPr>
        <vertAlign val="subscript"/>
        <sz val="11"/>
        <color theme="1"/>
        <rFont val="Calibri"/>
        <family val="2"/>
        <scheme val="minor"/>
      </rPr>
      <t>0.05;3,52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</si>
</sst>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7"/>
  <sheetViews>
    <sheetView topLeftCell="A39" workbookViewId="0">
      <selection activeCell="A57" sqref="A57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16.989999999999998</v>
      </c>
      <c r="B2">
        <v>1.01</v>
      </c>
      <c r="C2" t="s">
        <v>8</v>
      </c>
      <c r="D2" t="s">
        <v>9</v>
      </c>
      <c r="E2" t="s">
        <v>10</v>
      </c>
      <c r="F2" t="s">
        <v>11</v>
      </c>
      <c r="G2">
        <v>2</v>
      </c>
      <c r="H2">
        <v>1</v>
      </c>
    </row>
    <row r="3" spans="1:8" x14ac:dyDescent="0.35">
      <c r="A3">
        <v>23.68</v>
      </c>
      <c r="B3">
        <v>3.31</v>
      </c>
      <c r="C3" t="s">
        <v>12</v>
      </c>
      <c r="D3" t="s">
        <v>9</v>
      </c>
      <c r="E3" t="s">
        <v>10</v>
      </c>
      <c r="F3" t="s">
        <v>11</v>
      </c>
      <c r="G3">
        <v>2</v>
      </c>
      <c r="H3">
        <v>1</v>
      </c>
    </row>
    <row r="4" spans="1:8" x14ac:dyDescent="0.35">
      <c r="A4">
        <v>25.29</v>
      </c>
      <c r="B4">
        <v>4.71</v>
      </c>
      <c r="C4" t="s">
        <v>12</v>
      </c>
      <c r="D4" t="s">
        <v>9</v>
      </c>
      <c r="E4" t="s">
        <v>10</v>
      </c>
      <c r="F4" t="s">
        <v>11</v>
      </c>
      <c r="G4">
        <v>4</v>
      </c>
      <c r="H4">
        <v>1</v>
      </c>
    </row>
    <row r="5" spans="1:8" x14ac:dyDescent="0.35">
      <c r="A5">
        <v>8.77</v>
      </c>
      <c r="B5">
        <v>2</v>
      </c>
      <c r="C5" t="s">
        <v>12</v>
      </c>
      <c r="D5" t="s">
        <v>9</v>
      </c>
      <c r="E5" t="s">
        <v>10</v>
      </c>
      <c r="F5" t="s">
        <v>11</v>
      </c>
      <c r="G5">
        <v>2</v>
      </c>
      <c r="H5">
        <v>1</v>
      </c>
    </row>
    <row r="6" spans="1:8" x14ac:dyDescent="0.35">
      <c r="A6">
        <v>26.88</v>
      </c>
      <c r="B6">
        <v>3.12</v>
      </c>
      <c r="C6" t="s">
        <v>12</v>
      </c>
      <c r="D6" t="s">
        <v>9</v>
      </c>
      <c r="E6" t="s">
        <v>10</v>
      </c>
      <c r="F6" t="s">
        <v>11</v>
      </c>
      <c r="G6">
        <v>4</v>
      </c>
      <c r="H6">
        <v>1</v>
      </c>
    </row>
    <row r="7" spans="1:8" x14ac:dyDescent="0.35">
      <c r="A7">
        <v>15.04</v>
      </c>
      <c r="B7">
        <v>1.96</v>
      </c>
      <c r="C7" t="s">
        <v>12</v>
      </c>
      <c r="D7" t="s">
        <v>9</v>
      </c>
      <c r="E7" t="s">
        <v>10</v>
      </c>
      <c r="F7" t="s">
        <v>11</v>
      </c>
      <c r="G7">
        <v>2</v>
      </c>
      <c r="H7">
        <v>1</v>
      </c>
    </row>
    <row r="8" spans="1:8" x14ac:dyDescent="0.35">
      <c r="A8">
        <v>14.78</v>
      </c>
      <c r="B8">
        <v>3.23</v>
      </c>
      <c r="C8" t="s">
        <v>12</v>
      </c>
      <c r="D8" t="s">
        <v>9</v>
      </c>
      <c r="E8" t="s">
        <v>10</v>
      </c>
      <c r="F8" t="s">
        <v>11</v>
      </c>
      <c r="G8">
        <v>2</v>
      </c>
      <c r="H8">
        <v>1</v>
      </c>
    </row>
    <row r="9" spans="1:8" x14ac:dyDescent="0.35">
      <c r="A9">
        <v>10.27</v>
      </c>
      <c r="B9">
        <v>1.71</v>
      </c>
      <c r="C9" t="s">
        <v>12</v>
      </c>
      <c r="D9" t="s">
        <v>9</v>
      </c>
      <c r="E9" t="s">
        <v>10</v>
      </c>
      <c r="F9" t="s">
        <v>11</v>
      </c>
      <c r="G9">
        <v>2</v>
      </c>
      <c r="H9">
        <v>1</v>
      </c>
    </row>
    <row r="10" spans="1:8" x14ac:dyDescent="0.35">
      <c r="A10">
        <v>35.26</v>
      </c>
      <c r="B10">
        <v>5</v>
      </c>
      <c r="C10" t="s">
        <v>8</v>
      </c>
      <c r="D10" t="s">
        <v>9</v>
      </c>
      <c r="E10" t="s">
        <v>10</v>
      </c>
      <c r="F10" t="s">
        <v>11</v>
      </c>
      <c r="G10">
        <v>4</v>
      </c>
      <c r="H10">
        <v>1</v>
      </c>
    </row>
    <row r="11" spans="1:8" x14ac:dyDescent="0.35">
      <c r="A11">
        <v>15.42</v>
      </c>
      <c r="B11">
        <v>1.57</v>
      </c>
      <c r="C11" t="s">
        <v>12</v>
      </c>
      <c r="D11" t="s">
        <v>9</v>
      </c>
      <c r="E11" t="s">
        <v>10</v>
      </c>
      <c r="F11" t="s">
        <v>11</v>
      </c>
      <c r="G11">
        <v>2</v>
      </c>
      <c r="H11">
        <v>1</v>
      </c>
    </row>
    <row r="12" spans="1:8" x14ac:dyDescent="0.35">
      <c r="A12">
        <v>21.58</v>
      </c>
      <c r="B12">
        <v>3.92</v>
      </c>
      <c r="C12" t="s">
        <v>12</v>
      </c>
      <c r="D12" t="s">
        <v>9</v>
      </c>
      <c r="E12" t="s">
        <v>10</v>
      </c>
      <c r="F12" t="s">
        <v>11</v>
      </c>
      <c r="G12">
        <v>2</v>
      </c>
      <c r="H12">
        <v>1</v>
      </c>
    </row>
    <row r="13" spans="1:8" x14ac:dyDescent="0.35">
      <c r="A13">
        <v>16.97</v>
      </c>
      <c r="B13">
        <v>3.5</v>
      </c>
      <c r="C13" t="s">
        <v>8</v>
      </c>
      <c r="D13" t="s">
        <v>9</v>
      </c>
      <c r="E13" t="s">
        <v>10</v>
      </c>
      <c r="F13" t="s">
        <v>11</v>
      </c>
      <c r="G13">
        <v>3</v>
      </c>
      <c r="H13">
        <v>1</v>
      </c>
    </row>
    <row r="14" spans="1:8" x14ac:dyDescent="0.35">
      <c r="A14">
        <v>15.77</v>
      </c>
      <c r="B14">
        <v>2.23</v>
      </c>
      <c r="C14" t="s">
        <v>8</v>
      </c>
      <c r="D14" t="s">
        <v>9</v>
      </c>
      <c r="E14" t="s">
        <v>13</v>
      </c>
      <c r="F14" t="s">
        <v>11</v>
      </c>
      <c r="G14">
        <v>2</v>
      </c>
      <c r="H14">
        <v>1</v>
      </c>
    </row>
    <row r="15" spans="1:8" x14ac:dyDescent="0.35">
      <c r="A15">
        <v>39.42</v>
      </c>
      <c r="B15">
        <v>7.58</v>
      </c>
      <c r="C15" t="s">
        <v>12</v>
      </c>
      <c r="D15" t="s">
        <v>9</v>
      </c>
      <c r="E15" t="s">
        <v>13</v>
      </c>
      <c r="F15" t="s">
        <v>11</v>
      </c>
      <c r="G15">
        <v>4</v>
      </c>
      <c r="H15">
        <v>1</v>
      </c>
    </row>
    <row r="16" spans="1:8" x14ac:dyDescent="0.35">
      <c r="A16">
        <v>19.82</v>
      </c>
      <c r="B16">
        <v>3.18</v>
      </c>
      <c r="C16" t="s">
        <v>12</v>
      </c>
      <c r="D16" t="s">
        <v>9</v>
      </c>
      <c r="E16" t="s">
        <v>13</v>
      </c>
      <c r="F16" t="s">
        <v>11</v>
      </c>
      <c r="G16">
        <v>2</v>
      </c>
      <c r="H16">
        <v>1</v>
      </c>
    </row>
    <row r="17" spans="1:8" x14ac:dyDescent="0.35">
      <c r="A17">
        <v>17.809999999999999</v>
      </c>
      <c r="B17">
        <v>2.34</v>
      </c>
      <c r="C17" t="s">
        <v>12</v>
      </c>
      <c r="D17" t="s">
        <v>9</v>
      </c>
      <c r="E17" t="s">
        <v>13</v>
      </c>
      <c r="F17" t="s">
        <v>11</v>
      </c>
      <c r="G17">
        <v>4</v>
      </c>
      <c r="H17">
        <v>1</v>
      </c>
    </row>
    <row r="18" spans="1:8" x14ac:dyDescent="0.35">
      <c r="A18">
        <v>21.7</v>
      </c>
      <c r="B18">
        <v>4.3</v>
      </c>
      <c r="C18" t="s">
        <v>12</v>
      </c>
      <c r="D18" t="s">
        <v>9</v>
      </c>
      <c r="E18" t="s">
        <v>13</v>
      </c>
      <c r="F18" t="s">
        <v>11</v>
      </c>
      <c r="G18">
        <v>2</v>
      </c>
      <c r="H18">
        <v>1</v>
      </c>
    </row>
    <row r="19" spans="1:8" x14ac:dyDescent="0.35">
      <c r="A19">
        <v>15.06</v>
      </c>
      <c r="B19">
        <v>3</v>
      </c>
      <c r="C19" t="s">
        <v>8</v>
      </c>
      <c r="D19" t="s">
        <v>9</v>
      </c>
      <c r="E19" t="s">
        <v>13</v>
      </c>
      <c r="F19" t="s">
        <v>11</v>
      </c>
      <c r="G19">
        <v>2</v>
      </c>
      <c r="H19">
        <v>1</v>
      </c>
    </row>
    <row r="20" spans="1:8" x14ac:dyDescent="0.35">
      <c r="A20">
        <v>24.06</v>
      </c>
      <c r="B20">
        <v>3.6</v>
      </c>
      <c r="C20" t="s">
        <v>12</v>
      </c>
      <c r="D20" t="s">
        <v>9</v>
      </c>
      <c r="E20" t="s">
        <v>13</v>
      </c>
      <c r="F20" t="s">
        <v>11</v>
      </c>
      <c r="G20">
        <v>3</v>
      </c>
      <c r="H20">
        <v>1</v>
      </c>
    </row>
    <row r="21" spans="1:8" x14ac:dyDescent="0.35">
      <c r="A21">
        <v>16.93</v>
      </c>
      <c r="B21">
        <v>3.07</v>
      </c>
      <c r="C21" t="s">
        <v>8</v>
      </c>
      <c r="D21" t="s">
        <v>9</v>
      </c>
      <c r="E21" t="s">
        <v>13</v>
      </c>
      <c r="F21" t="s">
        <v>11</v>
      </c>
      <c r="G21">
        <v>3</v>
      </c>
      <c r="H21">
        <v>1</v>
      </c>
    </row>
    <row r="22" spans="1:8" x14ac:dyDescent="0.35">
      <c r="A22">
        <v>17.46</v>
      </c>
      <c r="B22">
        <v>2.54</v>
      </c>
      <c r="C22" t="s">
        <v>12</v>
      </c>
      <c r="D22" t="s">
        <v>9</v>
      </c>
      <c r="E22" t="s">
        <v>10</v>
      </c>
      <c r="F22" t="s">
        <v>11</v>
      </c>
      <c r="G22">
        <v>2</v>
      </c>
      <c r="H22">
        <v>1</v>
      </c>
    </row>
    <row r="23" spans="1:8" x14ac:dyDescent="0.35">
      <c r="A23">
        <v>9.68</v>
      </c>
      <c r="B23">
        <v>1.32</v>
      </c>
      <c r="C23" t="s">
        <v>12</v>
      </c>
      <c r="D23" t="s">
        <v>9</v>
      </c>
      <c r="E23" t="s">
        <v>10</v>
      </c>
      <c r="F23" t="s">
        <v>11</v>
      </c>
      <c r="G23">
        <v>2</v>
      </c>
      <c r="H23">
        <v>1</v>
      </c>
    </row>
    <row r="24" spans="1:8" x14ac:dyDescent="0.35">
      <c r="A24">
        <v>38.01</v>
      </c>
      <c r="B24">
        <v>3</v>
      </c>
      <c r="C24" t="s">
        <v>12</v>
      </c>
      <c r="D24" t="s">
        <v>14</v>
      </c>
      <c r="E24" t="s">
        <v>13</v>
      </c>
      <c r="F24" t="s">
        <v>11</v>
      </c>
      <c r="G24">
        <v>4</v>
      </c>
      <c r="H24">
        <v>1</v>
      </c>
    </row>
    <row r="25" spans="1:8" x14ac:dyDescent="0.35">
      <c r="A25">
        <v>26.41</v>
      </c>
      <c r="B25">
        <v>1.5</v>
      </c>
      <c r="C25" t="s">
        <v>8</v>
      </c>
      <c r="D25" t="s">
        <v>9</v>
      </c>
      <c r="E25" t="s">
        <v>13</v>
      </c>
      <c r="F25" t="s">
        <v>11</v>
      </c>
      <c r="G25">
        <v>2</v>
      </c>
      <c r="H25">
        <v>1</v>
      </c>
    </row>
    <row r="26" spans="1:8" x14ac:dyDescent="0.35">
      <c r="A26">
        <v>11.24</v>
      </c>
      <c r="B26">
        <v>1.76</v>
      </c>
      <c r="C26" t="s">
        <v>12</v>
      </c>
      <c r="D26" t="s">
        <v>14</v>
      </c>
      <c r="E26" t="s">
        <v>13</v>
      </c>
      <c r="F26" t="s">
        <v>11</v>
      </c>
      <c r="G26">
        <v>2</v>
      </c>
      <c r="H26">
        <v>1</v>
      </c>
    </row>
    <row r="27" spans="1:8" x14ac:dyDescent="0.35">
      <c r="A27">
        <v>48.27</v>
      </c>
      <c r="B27">
        <v>6.73</v>
      </c>
      <c r="C27" t="s">
        <v>12</v>
      </c>
      <c r="D27" t="s">
        <v>9</v>
      </c>
      <c r="E27" t="s">
        <v>13</v>
      </c>
      <c r="F27" t="s">
        <v>11</v>
      </c>
      <c r="G27">
        <v>4</v>
      </c>
      <c r="H27">
        <v>1</v>
      </c>
    </row>
    <row r="28" spans="1:8" x14ac:dyDescent="0.35">
      <c r="A28">
        <v>13.81</v>
      </c>
      <c r="B28">
        <v>2</v>
      </c>
      <c r="C28" t="s">
        <v>12</v>
      </c>
      <c r="D28" t="s">
        <v>14</v>
      </c>
      <c r="E28" t="s">
        <v>13</v>
      </c>
      <c r="F28" t="s">
        <v>11</v>
      </c>
      <c r="G28">
        <v>2</v>
      </c>
      <c r="H28">
        <v>1</v>
      </c>
    </row>
    <row r="29" spans="1:8" x14ac:dyDescent="0.35">
      <c r="A29">
        <v>17.59</v>
      </c>
      <c r="B29">
        <v>2.64</v>
      </c>
      <c r="C29" t="s">
        <v>12</v>
      </c>
      <c r="D29" t="s">
        <v>9</v>
      </c>
      <c r="E29" t="s">
        <v>13</v>
      </c>
      <c r="F29" t="s">
        <v>11</v>
      </c>
      <c r="G29">
        <v>3</v>
      </c>
      <c r="H29">
        <v>1</v>
      </c>
    </row>
    <row r="30" spans="1:8" x14ac:dyDescent="0.35">
      <c r="A30">
        <v>27.2</v>
      </c>
      <c r="B30">
        <v>4</v>
      </c>
      <c r="C30" t="s">
        <v>12</v>
      </c>
      <c r="D30" t="s">
        <v>9</v>
      </c>
      <c r="E30" t="s">
        <v>15</v>
      </c>
      <c r="F30" t="s">
        <v>16</v>
      </c>
      <c r="G30">
        <v>4</v>
      </c>
      <c r="H30">
        <v>1</v>
      </c>
    </row>
    <row r="31" spans="1:8" x14ac:dyDescent="0.35">
      <c r="A31">
        <v>22.76</v>
      </c>
      <c r="B31">
        <v>3</v>
      </c>
      <c r="C31" t="s">
        <v>12</v>
      </c>
      <c r="D31" t="s">
        <v>9</v>
      </c>
      <c r="E31" t="s">
        <v>15</v>
      </c>
      <c r="F31" t="s">
        <v>16</v>
      </c>
      <c r="G31">
        <v>2</v>
      </c>
      <c r="H31">
        <v>1</v>
      </c>
    </row>
    <row r="32" spans="1:8" x14ac:dyDescent="0.35">
      <c r="A32">
        <v>17.29</v>
      </c>
      <c r="B32">
        <v>2.71</v>
      </c>
      <c r="C32" t="s">
        <v>12</v>
      </c>
      <c r="D32" t="s">
        <v>9</v>
      </c>
      <c r="E32" t="s">
        <v>15</v>
      </c>
      <c r="F32" t="s">
        <v>16</v>
      </c>
      <c r="G32">
        <v>2</v>
      </c>
      <c r="H32">
        <v>1</v>
      </c>
    </row>
    <row r="33" spans="1:8" x14ac:dyDescent="0.35">
      <c r="A33">
        <v>16.66</v>
      </c>
      <c r="B33">
        <v>3.4</v>
      </c>
      <c r="C33" t="s">
        <v>12</v>
      </c>
      <c r="D33" t="s">
        <v>9</v>
      </c>
      <c r="E33" t="s">
        <v>15</v>
      </c>
      <c r="F33" t="s">
        <v>16</v>
      </c>
      <c r="G33">
        <v>2</v>
      </c>
      <c r="H33">
        <v>1</v>
      </c>
    </row>
    <row r="34" spans="1:8" x14ac:dyDescent="0.35">
      <c r="A34">
        <v>10.07</v>
      </c>
      <c r="B34">
        <v>1.83</v>
      </c>
      <c r="C34" t="s">
        <v>8</v>
      </c>
      <c r="D34" t="s">
        <v>9</v>
      </c>
      <c r="E34" t="s">
        <v>15</v>
      </c>
      <c r="F34" t="s">
        <v>16</v>
      </c>
      <c r="G34">
        <v>1</v>
      </c>
      <c r="H34">
        <v>1</v>
      </c>
    </row>
    <row r="35" spans="1:8" x14ac:dyDescent="0.35">
      <c r="A35">
        <v>15.98</v>
      </c>
      <c r="B35">
        <v>2.0299999999999998</v>
      </c>
      <c r="C35" t="s">
        <v>12</v>
      </c>
      <c r="D35" t="s">
        <v>9</v>
      </c>
      <c r="E35" t="s">
        <v>15</v>
      </c>
      <c r="F35" t="s">
        <v>16</v>
      </c>
      <c r="G35">
        <v>2</v>
      </c>
      <c r="H35">
        <v>1</v>
      </c>
    </row>
    <row r="36" spans="1:8" x14ac:dyDescent="0.35">
      <c r="A36">
        <v>34.83</v>
      </c>
      <c r="B36">
        <v>5.17</v>
      </c>
      <c r="C36" t="s">
        <v>8</v>
      </c>
      <c r="D36" t="s">
        <v>9</v>
      </c>
      <c r="E36" t="s">
        <v>15</v>
      </c>
      <c r="F36" t="s">
        <v>16</v>
      </c>
      <c r="G36">
        <v>4</v>
      </c>
      <c r="H36">
        <v>1</v>
      </c>
    </row>
    <row r="37" spans="1:8" x14ac:dyDescent="0.35">
      <c r="A37">
        <v>18.28</v>
      </c>
      <c r="B37">
        <v>4</v>
      </c>
      <c r="C37" t="s">
        <v>12</v>
      </c>
      <c r="D37" t="s">
        <v>9</v>
      </c>
      <c r="E37" t="s">
        <v>15</v>
      </c>
      <c r="F37" t="s">
        <v>16</v>
      </c>
      <c r="G37">
        <v>2</v>
      </c>
      <c r="H37">
        <v>1</v>
      </c>
    </row>
    <row r="38" spans="1:8" x14ac:dyDescent="0.35">
      <c r="A38">
        <v>21.16</v>
      </c>
      <c r="B38">
        <v>3</v>
      </c>
      <c r="C38" t="s">
        <v>12</v>
      </c>
      <c r="D38" t="s">
        <v>9</v>
      </c>
      <c r="E38" t="s">
        <v>15</v>
      </c>
      <c r="F38" t="s">
        <v>16</v>
      </c>
      <c r="G38">
        <v>2</v>
      </c>
      <c r="H38">
        <v>1</v>
      </c>
    </row>
    <row r="39" spans="1:8" x14ac:dyDescent="0.35">
      <c r="A39">
        <v>22.49</v>
      </c>
      <c r="B39">
        <v>3.5</v>
      </c>
      <c r="C39" t="s">
        <v>12</v>
      </c>
      <c r="D39" t="s">
        <v>9</v>
      </c>
      <c r="E39" t="s">
        <v>17</v>
      </c>
      <c r="F39" t="s">
        <v>11</v>
      </c>
      <c r="G39">
        <v>2</v>
      </c>
      <c r="H39">
        <v>1</v>
      </c>
    </row>
    <row r="40" spans="1:8" x14ac:dyDescent="0.35">
      <c r="A40">
        <v>5.75</v>
      </c>
      <c r="B40">
        <v>1</v>
      </c>
      <c r="C40" t="s">
        <v>8</v>
      </c>
      <c r="D40" t="s">
        <v>14</v>
      </c>
      <c r="E40" t="s">
        <v>17</v>
      </c>
      <c r="F40" t="s">
        <v>11</v>
      </c>
      <c r="G40">
        <v>2</v>
      </c>
      <c r="H40">
        <v>1</v>
      </c>
    </row>
    <row r="41" spans="1:8" x14ac:dyDescent="0.35">
      <c r="A41">
        <v>16.32</v>
      </c>
      <c r="B41">
        <v>4.3</v>
      </c>
      <c r="C41" t="s">
        <v>8</v>
      </c>
      <c r="D41" t="s">
        <v>14</v>
      </c>
      <c r="E41" t="s">
        <v>17</v>
      </c>
      <c r="F41" t="s">
        <v>11</v>
      </c>
      <c r="G41">
        <v>2</v>
      </c>
      <c r="H41">
        <v>1</v>
      </c>
    </row>
    <row r="42" spans="1:8" x14ac:dyDescent="0.35">
      <c r="A42">
        <v>22.75</v>
      </c>
      <c r="B42">
        <v>3.25</v>
      </c>
      <c r="C42" t="s">
        <v>8</v>
      </c>
      <c r="D42" t="s">
        <v>9</v>
      </c>
      <c r="E42" t="s">
        <v>17</v>
      </c>
      <c r="F42" t="s">
        <v>11</v>
      </c>
      <c r="G42">
        <v>2</v>
      </c>
      <c r="H42">
        <v>1</v>
      </c>
    </row>
    <row r="43" spans="1:8" x14ac:dyDescent="0.35">
      <c r="A43">
        <v>40.17</v>
      </c>
      <c r="B43">
        <v>4.7300000000000004</v>
      </c>
      <c r="C43" t="s">
        <v>12</v>
      </c>
      <c r="D43" t="s">
        <v>14</v>
      </c>
      <c r="E43" t="s">
        <v>17</v>
      </c>
      <c r="F43" t="s">
        <v>11</v>
      </c>
      <c r="G43">
        <v>4</v>
      </c>
      <c r="H43">
        <v>1</v>
      </c>
    </row>
    <row r="44" spans="1:8" x14ac:dyDescent="0.35">
      <c r="A44">
        <v>27.28</v>
      </c>
      <c r="B44">
        <v>4</v>
      </c>
      <c r="C44" t="s">
        <v>12</v>
      </c>
      <c r="D44" t="s">
        <v>14</v>
      </c>
      <c r="E44" t="s">
        <v>17</v>
      </c>
      <c r="F44" t="s">
        <v>11</v>
      </c>
      <c r="G44">
        <v>2</v>
      </c>
      <c r="H44">
        <v>1</v>
      </c>
    </row>
    <row r="45" spans="1:8" x14ac:dyDescent="0.35">
      <c r="A45">
        <v>21.01</v>
      </c>
      <c r="B45">
        <v>3</v>
      </c>
      <c r="C45" t="s">
        <v>12</v>
      </c>
      <c r="D45" t="s">
        <v>14</v>
      </c>
      <c r="E45" t="s">
        <v>17</v>
      </c>
      <c r="F45" t="s">
        <v>11</v>
      </c>
      <c r="G45">
        <v>2</v>
      </c>
      <c r="H45">
        <v>1</v>
      </c>
    </row>
    <row r="46" spans="1:8" x14ac:dyDescent="0.35">
      <c r="A46">
        <v>12.46</v>
      </c>
      <c r="B46">
        <v>1.5</v>
      </c>
      <c r="C46" t="s">
        <v>12</v>
      </c>
      <c r="D46" t="s">
        <v>9</v>
      </c>
      <c r="E46" t="s">
        <v>17</v>
      </c>
      <c r="F46" t="s">
        <v>11</v>
      </c>
      <c r="G46">
        <v>2</v>
      </c>
      <c r="H46">
        <v>1</v>
      </c>
    </row>
    <row r="47" spans="1:8" x14ac:dyDescent="0.35">
      <c r="A47">
        <v>11.35</v>
      </c>
      <c r="B47">
        <v>2.5</v>
      </c>
      <c r="C47" t="s">
        <v>8</v>
      </c>
      <c r="D47" t="s">
        <v>14</v>
      </c>
      <c r="E47" t="s">
        <v>17</v>
      </c>
      <c r="F47" t="s">
        <v>11</v>
      </c>
      <c r="G47">
        <v>2</v>
      </c>
      <c r="H47">
        <v>1</v>
      </c>
    </row>
    <row r="48" spans="1:8" x14ac:dyDescent="0.35">
      <c r="A48">
        <v>10.65</v>
      </c>
      <c r="B48">
        <v>1.5</v>
      </c>
      <c r="C48" t="s">
        <v>8</v>
      </c>
      <c r="D48" t="s">
        <v>9</v>
      </c>
      <c r="E48" t="s">
        <v>15</v>
      </c>
      <c r="F48" t="s">
        <v>16</v>
      </c>
      <c r="G48">
        <v>2</v>
      </c>
      <c r="H48">
        <v>1</v>
      </c>
    </row>
    <row r="49" spans="1:8" x14ac:dyDescent="0.35">
      <c r="A49">
        <v>11.69</v>
      </c>
      <c r="B49">
        <v>2.31</v>
      </c>
      <c r="C49" t="s">
        <v>12</v>
      </c>
      <c r="D49" t="s">
        <v>9</v>
      </c>
      <c r="E49" t="s">
        <v>15</v>
      </c>
      <c r="F49" t="s">
        <v>16</v>
      </c>
      <c r="G49">
        <v>2</v>
      </c>
      <c r="H49">
        <v>1</v>
      </c>
    </row>
    <row r="50" spans="1:8" x14ac:dyDescent="0.35">
      <c r="A50">
        <v>14.26</v>
      </c>
      <c r="B50">
        <v>2.5</v>
      </c>
      <c r="C50" t="s">
        <v>12</v>
      </c>
      <c r="D50" t="s">
        <v>9</v>
      </c>
      <c r="E50" t="s">
        <v>15</v>
      </c>
      <c r="F50" t="s">
        <v>16</v>
      </c>
      <c r="G50">
        <v>2</v>
      </c>
      <c r="H50">
        <v>1</v>
      </c>
    </row>
    <row r="51" spans="1:8" x14ac:dyDescent="0.35">
      <c r="A51">
        <v>12.48</v>
      </c>
      <c r="B51">
        <v>2.52</v>
      </c>
      <c r="C51" t="s">
        <v>8</v>
      </c>
      <c r="D51" t="s">
        <v>9</v>
      </c>
      <c r="E51" t="s">
        <v>15</v>
      </c>
      <c r="F51" t="s">
        <v>16</v>
      </c>
      <c r="G51">
        <v>2</v>
      </c>
      <c r="H51">
        <v>1</v>
      </c>
    </row>
    <row r="52" spans="1:8" x14ac:dyDescent="0.35">
      <c r="A52">
        <v>14.52</v>
      </c>
      <c r="B52">
        <v>2</v>
      </c>
      <c r="C52" t="s">
        <v>8</v>
      </c>
      <c r="D52" t="s">
        <v>9</v>
      </c>
      <c r="E52" t="s">
        <v>15</v>
      </c>
      <c r="F52" t="s">
        <v>16</v>
      </c>
      <c r="G52">
        <v>2</v>
      </c>
      <c r="H52">
        <v>1</v>
      </c>
    </row>
    <row r="53" spans="1:8" x14ac:dyDescent="0.35">
      <c r="A53">
        <v>12.16</v>
      </c>
      <c r="B53">
        <v>2.2000000000000002</v>
      </c>
      <c r="C53" t="s">
        <v>12</v>
      </c>
      <c r="D53" t="s">
        <v>14</v>
      </c>
      <c r="E53" t="s">
        <v>17</v>
      </c>
      <c r="F53" t="s">
        <v>16</v>
      </c>
      <c r="G53">
        <v>2</v>
      </c>
      <c r="H53">
        <v>1</v>
      </c>
    </row>
    <row r="54" spans="1:8" x14ac:dyDescent="0.35">
      <c r="A54">
        <v>13.42</v>
      </c>
      <c r="B54">
        <v>3.48</v>
      </c>
      <c r="C54" t="s">
        <v>8</v>
      </c>
      <c r="D54" t="s">
        <v>14</v>
      </c>
      <c r="E54" t="s">
        <v>17</v>
      </c>
      <c r="F54" t="s">
        <v>16</v>
      </c>
      <c r="G54">
        <v>2</v>
      </c>
      <c r="H54">
        <v>1</v>
      </c>
    </row>
    <row r="55" spans="1:8" x14ac:dyDescent="0.35">
      <c r="A55">
        <v>15.98</v>
      </c>
      <c r="B55">
        <v>3</v>
      </c>
      <c r="C55" t="s">
        <v>8</v>
      </c>
      <c r="D55" t="s">
        <v>9</v>
      </c>
      <c r="E55" t="s">
        <v>17</v>
      </c>
      <c r="F55" t="s">
        <v>16</v>
      </c>
      <c r="G55">
        <v>3</v>
      </c>
      <c r="H55">
        <v>1</v>
      </c>
    </row>
    <row r="56" spans="1:8" x14ac:dyDescent="0.35">
      <c r="A56">
        <v>16.27</v>
      </c>
      <c r="B56">
        <v>2.5</v>
      </c>
      <c r="C56" t="s">
        <v>8</v>
      </c>
      <c r="D56" t="s">
        <v>14</v>
      </c>
      <c r="E56" t="s">
        <v>17</v>
      </c>
      <c r="F56" t="s">
        <v>16</v>
      </c>
      <c r="G56">
        <v>2</v>
      </c>
      <c r="H56">
        <v>1</v>
      </c>
    </row>
    <row r="57" spans="1:8" x14ac:dyDescent="0.35">
      <c r="A57">
        <v>10.09</v>
      </c>
      <c r="B57">
        <v>2</v>
      </c>
      <c r="C57" t="s">
        <v>8</v>
      </c>
      <c r="D57" t="s">
        <v>14</v>
      </c>
      <c r="E57" t="s">
        <v>17</v>
      </c>
      <c r="F57" t="s">
        <v>16</v>
      </c>
      <c r="G57">
        <v>2</v>
      </c>
      <c r="H5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0D181-2B3B-483F-97DA-1F3EE3A0AAFD}">
  <dimension ref="B1:E19"/>
  <sheetViews>
    <sheetView tabSelected="1" zoomScale="89" zoomScaleNormal="89" workbookViewId="0">
      <selection activeCell="C20" sqref="C20"/>
    </sheetView>
  </sheetViews>
  <sheetFormatPr defaultRowHeight="14.5" x14ac:dyDescent="0.35"/>
  <cols>
    <col min="2" max="2" width="16.08984375" customWidth="1"/>
  </cols>
  <sheetData>
    <row r="1" spans="2:5" ht="16.5" x14ac:dyDescent="0.45">
      <c r="B1" t="s">
        <v>18</v>
      </c>
      <c r="C1" t="s">
        <v>19</v>
      </c>
      <c r="D1" t="s">
        <v>20</v>
      </c>
      <c r="E1" t="s">
        <v>21</v>
      </c>
    </row>
    <row r="2" spans="2:5" x14ac:dyDescent="0.35">
      <c r="B2" t="s">
        <v>17</v>
      </c>
      <c r="C2">
        <f>COUNTIF(Sheet1!$E$2:$E$57,ANOVA_BD!B2)</f>
        <v>14</v>
      </c>
      <c r="D2">
        <f>SUMIF(Sheet1!$E$2:$E$57,ANOVA_BD!B2,Sheet1!$B$2:$B$57)</f>
        <v>40.96</v>
      </c>
      <c r="E2">
        <f>(D2^2)/C2</f>
        <v>119.83725714285715</v>
      </c>
    </row>
    <row r="3" spans="2:5" x14ac:dyDescent="0.35">
      <c r="B3" t="s">
        <v>13</v>
      </c>
      <c r="C3">
        <f>COUNTIF(Sheet1!$E$2:$E$57,ANOVA_BD!B3)</f>
        <v>14</v>
      </c>
      <c r="D3">
        <f>SUMIF(Sheet1!$E$2:$E$57,ANOVA_BD!B3,Sheet1!$B$2:$B$57)</f>
        <v>46.929999999999993</v>
      </c>
      <c r="E3">
        <f>(D3^2)/C3</f>
        <v>157.31606428571425</v>
      </c>
    </row>
    <row r="4" spans="2:5" x14ac:dyDescent="0.35">
      <c r="B4" t="s">
        <v>10</v>
      </c>
      <c r="C4">
        <f>COUNTIF(Sheet1!$E$2:$E$57,ANOVA_BD!B4)</f>
        <v>14</v>
      </c>
      <c r="D4">
        <f>SUMIF(Sheet1!$E$2:$E$57,ANOVA_BD!B4,Sheet1!$B$2:$B$57)</f>
        <v>38.900000000000006</v>
      </c>
      <c r="E4">
        <f>(D4^2)/C4</f>
        <v>108.08642857142861</v>
      </c>
    </row>
    <row r="5" spans="2:5" x14ac:dyDescent="0.35">
      <c r="B5" t="s">
        <v>15</v>
      </c>
      <c r="C5">
        <f>COUNTIF(Sheet1!$E$2:$E$57,ANOVA_BD!B5)</f>
        <v>14</v>
      </c>
      <c r="D5">
        <f>SUMIF(Sheet1!$E$2:$E$57,ANOVA_BD!B5,Sheet1!$B$2:$B$57)</f>
        <v>39.970000000000006</v>
      </c>
      <c r="E5">
        <f>(D5^2)/C5</f>
        <v>114.11435000000003</v>
      </c>
    </row>
    <row r="9" spans="2:5" ht="16.5" x14ac:dyDescent="0.45">
      <c r="B9" t="s">
        <v>22</v>
      </c>
      <c r="C9">
        <f>SUM(D2:D5)</f>
        <v>166.76</v>
      </c>
    </row>
    <row r="10" spans="2:5" x14ac:dyDescent="0.35">
      <c r="B10" t="s">
        <v>23</v>
      </c>
      <c r="C10">
        <f>SUMSQ(Sheet1!$B$2:$B$57)</f>
        <v>588.53600000000017</v>
      </c>
    </row>
    <row r="11" spans="2:5" x14ac:dyDescent="0.35">
      <c r="B11" t="s">
        <v>24</v>
      </c>
      <c r="C11">
        <f>(C9^2)/SUM(C2:C5)</f>
        <v>496.58745714285709</v>
      </c>
    </row>
    <row r="12" spans="2:5" x14ac:dyDescent="0.35">
      <c r="B12" t="s">
        <v>25</v>
      </c>
      <c r="C12">
        <f>C10-C11</f>
        <v>91.948542857143082</v>
      </c>
    </row>
    <row r="13" spans="2:5" x14ac:dyDescent="0.35">
      <c r="B13" t="s">
        <v>26</v>
      </c>
      <c r="C13">
        <f>SUM(E2:E5)-C11</f>
        <v>2.7666428571429265</v>
      </c>
    </row>
    <row r="14" spans="2:5" x14ac:dyDescent="0.35">
      <c r="B14" t="s">
        <v>27</v>
      </c>
      <c r="C14">
        <f>C12-C13</f>
        <v>89.181900000000155</v>
      </c>
    </row>
    <row r="15" spans="2:5" x14ac:dyDescent="0.35">
      <c r="B15" t="s">
        <v>28</v>
      </c>
      <c r="C15">
        <f>C13/3</f>
        <v>0.92221428571430886</v>
      </c>
    </row>
    <row r="16" spans="2:5" x14ac:dyDescent="0.35">
      <c r="B16" t="s">
        <v>29</v>
      </c>
      <c r="C16">
        <f>C14/52</f>
        <v>1.7150365384615414</v>
      </c>
    </row>
    <row r="17" spans="2:3" ht="16.5" x14ac:dyDescent="0.45">
      <c r="B17" s="1" t="s">
        <v>30</v>
      </c>
      <c r="C17" s="2">
        <f>C15/C16</f>
        <v>0.53772282107853697</v>
      </c>
    </row>
    <row r="18" spans="2:3" ht="16.5" x14ac:dyDescent="0.45">
      <c r="B18" t="s">
        <v>32</v>
      </c>
      <c r="C18">
        <f>_xlfn.F.INV(0.95,3,52)</f>
        <v>2.7826004234346042</v>
      </c>
    </row>
    <row r="19" spans="2:3" x14ac:dyDescent="0.35">
      <c r="B19" t="s">
        <v>31</v>
      </c>
      <c r="C19" s="2">
        <f>1-_xlfn.F.DIST(C17,3,52,TRUE)</f>
        <v>0.65853589639898802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ANOVA_BD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ANEEK BANDYOPADHYAY</dc:creator>
  <cp:lastModifiedBy>ANEEK BANDYOPADHYAY</cp:lastModifiedBy>
  <dcterms:created xsi:type="dcterms:W3CDTF">2023-11-12T06:26:18Z</dcterms:created>
  <dcterms:modified xsi:type="dcterms:W3CDTF">2023-11-18T06:34:00Z</dcterms:modified>
</cp:coreProperties>
</file>