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Excel dashboard\"/>
    </mc:Choice>
  </mc:AlternateContent>
  <xr:revisionPtr revIDLastSave="0" documentId="13_ncr:1_{E3C48C4C-D21A-4BD3-A22A-6843AA8313F8}" xr6:coauthVersionLast="47" xr6:coauthVersionMax="47" xr10:uidLastSave="{00000000-0000-0000-0000-000000000000}"/>
  <bookViews>
    <workbookView xWindow="-110" yWindow="-110" windowWidth="19420" windowHeight="10300" activeTab="2" xr2:uid="{7A1E166C-C523-407B-B0A4-BABBF97028EE}"/>
  </bookViews>
  <sheets>
    <sheet name="Data" sheetId="2" r:id="rId1"/>
    <sheet name="Lookup_Sheet2" sheetId="4" r:id="rId2"/>
    <sheet name="Sheet1" sheetId="1" r:id="rId3"/>
    <sheet name="Lookup_Sheet1" sheetId="3" r:id="rId4"/>
  </sheets>
  <definedNames>
    <definedName name="_xlnm._FilterDatabase" localSheetId="0" hidden="1">Data!$A$1:$H$3198</definedName>
    <definedName name="my_range1">Sheet1!$BZ$1:OFFSET(Sheet1!$BY$1,0,COUNTA(Sheet1!$1:$1)-3,1,1)</definedName>
    <definedName name="my_range2">Lookup_Sheet1!$A$1:OFFSET(Lookup_Sheet1!$A$1,0,COUNTA(Lookup_Sheet1!$1:$1)-1,1,1)</definedName>
    <definedName name="my_range4">Sheet1!$JU$83:OFFSET(Sheet1!$JU$83,COUNTA(Sheet1!$JU:$JU)-1,0,1,1)</definedName>
    <definedName name="Yrs">Sheet1!$BW$2:OFFSET(Sheet1!$BW$2,COUNTA(Sheet1!$BW:$BW)-2,0,1,1)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" i="4" l="1"/>
  <c r="D21" i="4" s="1"/>
  <c r="B1" i="4"/>
  <c r="C21" i="4" s="1"/>
  <c r="BX14" i="1"/>
  <c r="JU83" i="1" s="1" a="1"/>
  <c r="JU83" i="1" s="1"/>
  <c r="P20" i="2"/>
  <c r="P18" i="2"/>
  <c r="P16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B54" i="4" l="1"/>
  <c r="B34" i="4"/>
  <c r="JT83" i="1" a="1"/>
  <c r="JT83" i="1" s="1"/>
  <c r="B2" i="4"/>
  <c r="C13" i="4"/>
  <c r="D13" i="4"/>
  <c r="D2954" i="2"/>
  <c r="D2955" i="2"/>
  <c r="D2956" i="2"/>
  <c r="D2957" i="2"/>
  <c r="E2954" i="2"/>
  <c r="E2955" i="2"/>
  <c r="E2956" i="2"/>
  <c r="E2957" i="2"/>
  <c r="I2954" i="2"/>
  <c r="I2955" i="2"/>
  <c r="I2956" i="2"/>
  <c r="I2957" i="2"/>
  <c r="E2947" i="2"/>
  <c r="E2948" i="2"/>
  <c r="D2949" i="2"/>
  <c r="D2950" i="2"/>
  <c r="E2951" i="2"/>
  <c r="E2952" i="2"/>
  <c r="D2946" i="2"/>
  <c r="D2951" i="2"/>
  <c r="D2953" i="2"/>
  <c r="E2953" i="2"/>
  <c r="I2951" i="2"/>
  <c r="I2952" i="2"/>
  <c r="I2953" i="2"/>
  <c r="E2950" i="2"/>
  <c r="I2946" i="2"/>
  <c r="I2947" i="2"/>
  <c r="I2948" i="2"/>
  <c r="I2949" i="2"/>
  <c r="I2950" i="2"/>
  <c r="D2942" i="2"/>
  <c r="D2943" i="2"/>
  <c r="D2944" i="2"/>
  <c r="D2945" i="2"/>
  <c r="E2942" i="2"/>
  <c r="E2943" i="2"/>
  <c r="E2944" i="2"/>
  <c r="E2945" i="2"/>
  <c r="I2942" i="2"/>
  <c r="I2943" i="2"/>
  <c r="I2944" i="2"/>
  <c r="I2945" i="2"/>
  <c r="D2936" i="2"/>
  <c r="D2937" i="2"/>
  <c r="D2938" i="2"/>
  <c r="D2939" i="2"/>
  <c r="D2940" i="2"/>
  <c r="D2941" i="2"/>
  <c r="E2936" i="2"/>
  <c r="E2937" i="2"/>
  <c r="E2938" i="2"/>
  <c r="E2939" i="2"/>
  <c r="E2940" i="2"/>
  <c r="E2941" i="2"/>
  <c r="I2936" i="2"/>
  <c r="I2937" i="2"/>
  <c r="I2938" i="2"/>
  <c r="I2939" i="2"/>
  <c r="I2940" i="2"/>
  <c r="I2941" i="2"/>
  <c r="D2933" i="2"/>
  <c r="D2934" i="2"/>
  <c r="D2935" i="2"/>
  <c r="E2933" i="2"/>
  <c r="E2934" i="2"/>
  <c r="E2935" i="2"/>
  <c r="I2933" i="2"/>
  <c r="I2934" i="2"/>
  <c r="I2935" i="2"/>
  <c r="D2930" i="2"/>
  <c r="D2931" i="2"/>
  <c r="D2932" i="2"/>
  <c r="E2930" i="2"/>
  <c r="E2931" i="2"/>
  <c r="E2932" i="2"/>
  <c r="I2930" i="2"/>
  <c r="I2931" i="2"/>
  <c r="I2932" i="2"/>
  <c r="D2929" i="2"/>
  <c r="E2929" i="2"/>
  <c r="I2929" i="2"/>
  <c r="D2926" i="2"/>
  <c r="D2927" i="2"/>
  <c r="D2928" i="2"/>
  <c r="E2926" i="2"/>
  <c r="E2927" i="2"/>
  <c r="E2928" i="2"/>
  <c r="I2926" i="2"/>
  <c r="I2927" i="2"/>
  <c r="I2928" i="2"/>
  <c r="D2922" i="2"/>
  <c r="D2923" i="2"/>
  <c r="D2924" i="2"/>
  <c r="D2925" i="2"/>
  <c r="E2922" i="2"/>
  <c r="E2923" i="2"/>
  <c r="E2924" i="2"/>
  <c r="E2925" i="2"/>
  <c r="I2922" i="2"/>
  <c r="I2923" i="2"/>
  <c r="I2924" i="2"/>
  <c r="I2925" i="2"/>
  <c r="I2917" i="2"/>
  <c r="I2918" i="2"/>
  <c r="I2919" i="2"/>
  <c r="I2916" i="2"/>
  <c r="D2917" i="2"/>
  <c r="E2918" i="2"/>
  <c r="D2919" i="2"/>
  <c r="D2920" i="2"/>
  <c r="E2916" i="2"/>
  <c r="D2921" i="2"/>
  <c r="E2917" i="2"/>
  <c r="E2921" i="2"/>
  <c r="I2920" i="2"/>
  <c r="I2921" i="2"/>
  <c r="D2913" i="2"/>
  <c r="D2914" i="2"/>
  <c r="D2915" i="2"/>
  <c r="E2913" i="2"/>
  <c r="E2914" i="2"/>
  <c r="E2915" i="2"/>
  <c r="I2913" i="2"/>
  <c r="I2914" i="2"/>
  <c r="I2915" i="2"/>
  <c r="I2905" i="2"/>
  <c r="I2906" i="2"/>
  <c r="I2907" i="2"/>
  <c r="I2908" i="2"/>
  <c r="I2909" i="2"/>
  <c r="I2910" i="2"/>
  <c r="I2911" i="2"/>
  <c r="I2912" i="2"/>
  <c r="E2905" i="2"/>
  <c r="E2906" i="2"/>
  <c r="E2907" i="2"/>
  <c r="E2908" i="2"/>
  <c r="E2909" i="2"/>
  <c r="E2910" i="2"/>
  <c r="E2911" i="2"/>
  <c r="E2912" i="2"/>
  <c r="D2905" i="2"/>
  <c r="D2906" i="2"/>
  <c r="D2907" i="2"/>
  <c r="D2908" i="2"/>
  <c r="D2909" i="2"/>
  <c r="D2910" i="2"/>
  <c r="D2911" i="2"/>
  <c r="D2912" i="2"/>
  <c r="I2898" i="2"/>
  <c r="I2900" i="2"/>
  <c r="I2904" i="2"/>
  <c r="D2898" i="2"/>
  <c r="D2899" i="2"/>
  <c r="D2903" i="2"/>
  <c r="D2897" i="2"/>
  <c r="D2901" i="2"/>
  <c r="D2902" i="2"/>
  <c r="D2904" i="2"/>
  <c r="E2901" i="2"/>
  <c r="E2902" i="2"/>
  <c r="E2904" i="2"/>
  <c r="I2901" i="2"/>
  <c r="I2902" i="2"/>
  <c r="I2903" i="2"/>
  <c r="D2900" i="2"/>
  <c r="E2900" i="2"/>
  <c r="I2897" i="2"/>
  <c r="I2899" i="2"/>
  <c r="D2894" i="2"/>
  <c r="D2895" i="2"/>
  <c r="D2896" i="2"/>
  <c r="E2894" i="2"/>
  <c r="E2895" i="2"/>
  <c r="E2896" i="2"/>
  <c r="I2894" i="2"/>
  <c r="I2895" i="2"/>
  <c r="I2896" i="2"/>
  <c r="D2891" i="2"/>
  <c r="D2892" i="2"/>
  <c r="D2893" i="2"/>
  <c r="E2891" i="2"/>
  <c r="E2892" i="2"/>
  <c r="E2893" i="2"/>
  <c r="I2891" i="2"/>
  <c r="I2892" i="2"/>
  <c r="I2893" i="2"/>
  <c r="D2889" i="2"/>
  <c r="D2890" i="2"/>
  <c r="E2889" i="2"/>
  <c r="E2890" i="2"/>
  <c r="I2889" i="2"/>
  <c r="I2890" i="2"/>
  <c r="D2886" i="2"/>
  <c r="D2887" i="2"/>
  <c r="D2888" i="2"/>
  <c r="E2886" i="2"/>
  <c r="E2887" i="2"/>
  <c r="E2888" i="2"/>
  <c r="I2886" i="2"/>
  <c r="I2887" i="2"/>
  <c r="I2888" i="2"/>
  <c r="D2883" i="2"/>
  <c r="D2884" i="2"/>
  <c r="D2885" i="2"/>
  <c r="E2883" i="2"/>
  <c r="E2884" i="2"/>
  <c r="E2885" i="2"/>
  <c r="I2883" i="2"/>
  <c r="I2884" i="2"/>
  <c r="I2885" i="2"/>
  <c r="D2880" i="2"/>
  <c r="D2881" i="2"/>
  <c r="D2882" i="2"/>
  <c r="E2880" i="2"/>
  <c r="E2881" i="2"/>
  <c r="E2882" i="2"/>
  <c r="I2880" i="2"/>
  <c r="I2881" i="2"/>
  <c r="I2882" i="2"/>
  <c r="D2877" i="2"/>
  <c r="D2878" i="2"/>
  <c r="D2879" i="2"/>
  <c r="E2877" i="2"/>
  <c r="E2878" i="2"/>
  <c r="E2879" i="2"/>
  <c r="I2877" i="2"/>
  <c r="I2878" i="2"/>
  <c r="I2879" i="2"/>
  <c r="D2876" i="2"/>
  <c r="E2876" i="2"/>
  <c r="I2876" i="2"/>
  <c r="D2875" i="2"/>
  <c r="E2875" i="2"/>
  <c r="I2875" i="2"/>
  <c r="D2871" i="2"/>
  <c r="D2872" i="2"/>
  <c r="D2873" i="2"/>
  <c r="D2874" i="2"/>
  <c r="E2871" i="2"/>
  <c r="E2872" i="2"/>
  <c r="E2873" i="2"/>
  <c r="E2874" i="2"/>
  <c r="I2871" i="2"/>
  <c r="I2872" i="2"/>
  <c r="I2873" i="2"/>
  <c r="I2874" i="2"/>
  <c r="I2868" i="2"/>
  <c r="D2864" i="2"/>
  <c r="D2865" i="2"/>
  <c r="D2866" i="2"/>
  <c r="D2867" i="2"/>
  <c r="D2868" i="2"/>
  <c r="E2870" i="2"/>
  <c r="D2869" i="2"/>
  <c r="D2870" i="2"/>
  <c r="E2869" i="2"/>
  <c r="I2869" i="2"/>
  <c r="I2870" i="2"/>
  <c r="D2860" i="2"/>
  <c r="D2861" i="2"/>
  <c r="D2862" i="2"/>
  <c r="D2863" i="2"/>
  <c r="E2860" i="2"/>
  <c r="E2861" i="2"/>
  <c r="E2862" i="2"/>
  <c r="E2863" i="2"/>
  <c r="I2860" i="2"/>
  <c r="I2861" i="2"/>
  <c r="I2862" i="2"/>
  <c r="I2863" i="2"/>
  <c r="I2864" i="2"/>
  <c r="I2865" i="2"/>
  <c r="I2866" i="2"/>
  <c r="I2867" i="2"/>
  <c r="I2853" i="2"/>
  <c r="D2855" i="2"/>
  <c r="E2856" i="2"/>
  <c r="E2857" i="2"/>
  <c r="E2858" i="2"/>
  <c r="E2859" i="2"/>
  <c r="D2853" i="2"/>
  <c r="D2854" i="2"/>
  <c r="E2854" i="2"/>
  <c r="E2855" i="2"/>
  <c r="I2854" i="2"/>
  <c r="I2855" i="2"/>
  <c r="I2856" i="2"/>
  <c r="I2857" i="2"/>
  <c r="I2858" i="2"/>
  <c r="I2859" i="2"/>
  <c r="I2847" i="2"/>
  <c r="I2848" i="2"/>
  <c r="I2849" i="2"/>
  <c r="I2850" i="2"/>
  <c r="I2851" i="2"/>
  <c r="D2845" i="2"/>
  <c r="D2846" i="2"/>
  <c r="E2847" i="2"/>
  <c r="E2848" i="2"/>
  <c r="D2849" i="2"/>
  <c r="E2850" i="2"/>
  <c r="D2851" i="2"/>
  <c r="D2843" i="2"/>
  <c r="D2852" i="2"/>
  <c r="E2852" i="2"/>
  <c r="I2852" i="2"/>
  <c r="D2844" i="2"/>
  <c r="E2843" i="2"/>
  <c r="E2844" i="2"/>
  <c r="E2845" i="2"/>
  <c r="E2846" i="2"/>
  <c r="I2843" i="2"/>
  <c r="I2844" i="2"/>
  <c r="I2845" i="2"/>
  <c r="I2846" i="2"/>
  <c r="I2835" i="2"/>
  <c r="I2836" i="2"/>
  <c r="I2837" i="2"/>
  <c r="I2838" i="2"/>
  <c r="I2839" i="2"/>
  <c r="E2838" i="2"/>
  <c r="E2839" i="2"/>
  <c r="D2839" i="2"/>
  <c r="D2836" i="2"/>
  <c r="D2837" i="2"/>
  <c r="D2838" i="2"/>
  <c r="E2840" i="2"/>
  <c r="E2841" i="2"/>
  <c r="D2842" i="2"/>
  <c r="D2835" i="2"/>
  <c r="D2840" i="2"/>
  <c r="D2841" i="2"/>
  <c r="I2840" i="2"/>
  <c r="I2841" i="2"/>
  <c r="I2842" i="2"/>
  <c r="I2831" i="2"/>
  <c r="E2831" i="2"/>
  <c r="E2832" i="2"/>
  <c r="E2833" i="2"/>
  <c r="E2834" i="2"/>
  <c r="D2831" i="2"/>
  <c r="D2832" i="2"/>
  <c r="D2833" i="2"/>
  <c r="D2834" i="2"/>
  <c r="I2832" i="2"/>
  <c r="I2833" i="2"/>
  <c r="I2834" i="2"/>
  <c r="D2827" i="2"/>
  <c r="D2828" i="2"/>
  <c r="D2829" i="2"/>
  <c r="D2830" i="2"/>
  <c r="E2827" i="2"/>
  <c r="E2828" i="2"/>
  <c r="E2829" i="2"/>
  <c r="E2830" i="2"/>
  <c r="I2827" i="2"/>
  <c r="I2828" i="2"/>
  <c r="I2829" i="2"/>
  <c r="I2830" i="2"/>
  <c r="D2825" i="2"/>
  <c r="D2826" i="2"/>
  <c r="E2825" i="2"/>
  <c r="E2826" i="2"/>
  <c r="I2825" i="2"/>
  <c r="I2826" i="2"/>
  <c r="D2823" i="2"/>
  <c r="D2824" i="2"/>
  <c r="E2823" i="2"/>
  <c r="E2824" i="2"/>
  <c r="I2823" i="2"/>
  <c r="I2824" i="2"/>
  <c r="I2817" i="2"/>
  <c r="I2818" i="2"/>
  <c r="I2820" i="2"/>
  <c r="I2812" i="2"/>
  <c r="E2820" i="2"/>
  <c r="E2821" i="2"/>
  <c r="D2822" i="2"/>
  <c r="E2816" i="2"/>
  <c r="D2821" i="2"/>
  <c r="I2821" i="2"/>
  <c r="I2822" i="2"/>
  <c r="D2818" i="2"/>
  <c r="D2819" i="2"/>
  <c r="D2820" i="2"/>
  <c r="E2818" i="2"/>
  <c r="E2819" i="2"/>
  <c r="I2819" i="2"/>
  <c r="D2812" i="2"/>
  <c r="D2813" i="2"/>
  <c r="D2814" i="2"/>
  <c r="D2815" i="2"/>
  <c r="D2817" i="2"/>
  <c r="E2812" i="2"/>
  <c r="E2813" i="2"/>
  <c r="E2814" i="2"/>
  <c r="E2815" i="2"/>
  <c r="E2817" i="2"/>
  <c r="I2813" i="2"/>
  <c r="I2814" i="2"/>
  <c r="I2815" i="2"/>
  <c r="I2816" i="2"/>
  <c r="D2809" i="2"/>
  <c r="D2810" i="2"/>
  <c r="D2811" i="2"/>
  <c r="E2809" i="2"/>
  <c r="E2810" i="2"/>
  <c r="E2811" i="2"/>
  <c r="I2809" i="2"/>
  <c r="I2810" i="2"/>
  <c r="I2811" i="2"/>
  <c r="D2807" i="2"/>
  <c r="D2808" i="2"/>
  <c r="E2807" i="2"/>
  <c r="E2808" i="2"/>
  <c r="I2807" i="2"/>
  <c r="I2808" i="2"/>
  <c r="D2804" i="2"/>
  <c r="D2805" i="2"/>
  <c r="D2806" i="2"/>
  <c r="E2804" i="2"/>
  <c r="E2805" i="2"/>
  <c r="E2806" i="2"/>
  <c r="I2804" i="2"/>
  <c r="I2805" i="2"/>
  <c r="I2806" i="2"/>
  <c r="D2801" i="2"/>
  <c r="D2802" i="2"/>
  <c r="D2803" i="2"/>
  <c r="E2801" i="2"/>
  <c r="E2802" i="2"/>
  <c r="E2803" i="2"/>
  <c r="I2801" i="2"/>
  <c r="I2802" i="2"/>
  <c r="I2803" i="2"/>
  <c r="D2797" i="2"/>
  <c r="D2798" i="2"/>
  <c r="D2799" i="2"/>
  <c r="D2800" i="2"/>
  <c r="E2797" i="2"/>
  <c r="E2798" i="2"/>
  <c r="E2799" i="2"/>
  <c r="E2800" i="2"/>
  <c r="I2797" i="2"/>
  <c r="I2798" i="2"/>
  <c r="I2799" i="2"/>
  <c r="I2800" i="2"/>
  <c r="D2793" i="2"/>
  <c r="D2794" i="2"/>
  <c r="D2795" i="2"/>
  <c r="D2796" i="2"/>
  <c r="E2793" i="2"/>
  <c r="E2794" i="2"/>
  <c r="E2795" i="2"/>
  <c r="E2796" i="2"/>
  <c r="I2793" i="2"/>
  <c r="I2794" i="2"/>
  <c r="I2795" i="2"/>
  <c r="I2796" i="2"/>
  <c r="D2787" i="2"/>
  <c r="D2788" i="2"/>
  <c r="D2789" i="2"/>
  <c r="D2790" i="2"/>
  <c r="D2791" i="2"/>
  <c r="D2792" i="2"/>
  <c r="E2787" i="2"/>
  <c r="E2788" i="2"/>
  <c r="E2789" i="2"/>
  <c r="E2790" i="2"/>
  <c r="E2791" i="2"/>
  <c r="E2792" i="2"/>
  <c r="I2787" i="2"/>
  <c r="I2788" i="2"/>
  <c r="I2789" i="2"/>
  <c r="I2790" i="2"/>
  <c r="I2791" i="2"/>
  <c r="I2792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D2765" i="2"/>
  <c r="D2766" i="2"/>
  <c r="D2767" i="2"/>
  <c r="D2768" i="2"/>
  <c r="D2769" i="2"/>
  <c r="D2770" i="2"/>
  <c r="D2771" i="2"/>
  <c r="D2772" i="2"/>
  <c r="D2773" i="2"/>
  <c r="E2765" i="2"/>
  <c r="E2766" i="2"/>
  <c r="E2767" i="2"/>
  <c r="E2768" i="2"/>
  <c r="E2769" i="2"/>
  <c r="E2770" i="2"/>
  <c r="E2771" i="2"/>
  <c r="E2772" i="2"/>
  <c r="E2773" i="2"/>
  <c r="I2765" i="2"/>
  <c r="I2766" i="2"/>
  <c r="I2767" i="2"/>
  <c r="I2768" i="2"/>
  <c r="I2769" i="2"/>
  <c r="I2770" i="2"/>
  <c r="I2771" i="2"/>
  <c r="I2772" i="2"/>
  <c r="I2773" i="2"/>
  <c r="D2756" i="2"/>
  <c r="D2757" i="2"/>
  <c r="D2758" i="2"/>
  <c r="D2759" i="2"/>
  <c r="D2760" i="2"/>
  <c r="D2761" i="2"/>
  <c r="D2762" i="2"/>
  <c r="D2763" i="2"/>
  <c r="D2764" i="2"/>
  <c r="E2756" i="2"/>
  <c r="E2757" i="2"/>
  <c r="E2758" i="2"/>
  <c r="E2759" i="2"/>
  <c r="E2760" i="2"/>
  <c r="E2761" i="2"/>
  <c r="E2762" i="2"/>
  <c r="E2763" i="2"/>
  <c r="E2764" i="2"/>
  <c r="I2756" i="2"/>
  <c r="I2757" i="2"/>
  <c r="I2758" i="2"/>
  <c r="I2759" i="2"/>
  <c r="I2760" i="2"/>
  <c r="I2761" i="2"/>
  <c r="I2762" i="2"/>
  <c r="I2763" i="2"/>
  <c r="I2764" i="2"/>
  <c r="D2752" i="2"/>
  <c r="D2753" i="2"/>
  <c r="D2754" i="2"/>
  <c r="D2755" i="2"/>
  <c r="E2752" i="2"/>
  <c r="E2753" i="2"/>
  <c r="E2754" i="2"/>
  <c r="E2755" i="2"/>
  <c r="I2752" i="2"/>
  <c r="I2753" i="2"/>
  <c r="I2754" i="2"/>
  <c r="I2755" i="2"/>
  <c r="D2749" i="2"/>
  <c r="D2750" i="2"/>
  <c r="D2751" i="2"/>
  <c r="E2749" i="2"/>
  <c r="E2750" i="2"/>
  <c r="E2751" i="2"/>
  <c r="I2749" i="2"/>
  <c r="I2750" i="2"/>
  <c r="I2751" i="2"/>
  <c r="D2745" i="2"/>
  <c r="D2746" i="2"/>
  <c r="D2747" i="2"/>
  <c r="D2748" i="2"/>
  <c r="E2745" i="2"/>
  <c r="E2746" i="2"/>
  <c r="E2747" i="2"/>
  <c r="E2748" i="2"/>
  <c r="I2745" i="2"/>
  <c r="I2746" i="2"/>
  <c r="I2747" i="2"/>
  <c r="I2748" i="2"/>
  <c r="D2741" i="2"/>
  <c r="D2742" i="2"/>
  <c r="D2743" i="2"/>
  <c r="D2744" i="2"/>
  <c r="E2741" i="2"/>
  <c r="E2742" i="2"/>
  <c r="E2743" i="2"/>
  <c r="E2744" i="2"/>
  <c r="I2741" i="2"/>
  <c r="I2742" i="2"/>
  <c r="I2743" i="2"/>
  <c r="I2744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D2721" i="2"/>
  <c r="D2722" i="2"/>
  <c r="E2721" i="2"/>
  <c r="E2722" i="2"/>
  <c r="I2721" i="2"/>
  <c r="I2722" i="2"/>
  <c r="D2716" i="2"/>
  <c r="D2717" i="2"/>
  <c r="D2718" i="2"/>
  <c r="D2719" i="2"/>
  <c r="D2720" i="2"/>
  <c r="E2716" i="2"/>
  <c r="E2717" i="2"/>
  <c r="E2718" i="2"/>
  <c r="E2719" i="2"/>
  <c r="E2720" i="2"/>
  <c r="I2716" i="2"/>
  <c r="I2717" i="2"/>
  <c r="I2718" i="2"/>
  <c r="I2719" i="2"/>
  <c r="I2720" i="2"/>
  <c r="D2709" i="2"/>
  <c r="D2710" i="2"/>
  <c r="D2711" i="2"/>
  <c r="D2712" i="2"/>
  <c r="D2713" i="2"/>
  <c r="D2714" i="2"/>
  <c r="D2715" i="2"/>
  <c r="E2709" i="2"/>
  <c r="E2710" i="2"/>
  <c r="E2711" i="2"/>
  <c r="E2712" i="2"/>
  <c r="E2713" i="2"/>
  <c r="E2714" i="2"/>
  <c r="E2715" i="2"/>
  <c r="I2709" i="2"/>
  <c r="I2710" i="2"/>
  <c r="I2711" i="2"/>
  <c r="I2712" i="2"/>
  <c r="I2713" i="2"/>
  <c r="I2714" i="2"/>
  <c r="I2715" i="2"/>
  <c r="D2705" i="2"/>
  <c r="D2706" i="2"/>
  <c r="D2707" i="2"/>
  <c r="D2708" i="2"/>
  <c r="E2705" i="2"/>
  <c r="E2706" i="2"/>
  <c r="E2707" i="2"/>
  <c r="E2708" i="2"/>
  <c r="I2705" i="2"/>
  <c r="I2706" i="2"/>
  <c r="I2707" i="2"/>
  <c r="I2708" i="2"/>
  <c r="D2701" i="2"/>
  <c r="D2702" i="2"/>
  <c r="D2703" i="2"/>
  <c r="D2704" i="2"/>
  <c r="E2701" i="2"/>
  <c r="E2702" i="2"/>
  <c r="E2703" i="2"/>
  <c r="E2704" i="2"/>
  <c r="I2701" i="2"/>
  <c r="I2702" i="2"/>
  <c r="I2703" i="2"/>
  <c r="I2704" i="2"/>
  <c r="D2698" i="2"/>
  <c r="D2699" i="2"/>
  <c r="D2700" i="2"/>
  <c r="E2698" i="2"/>
  <c r="E2699" i="2"/>
  <c r="E2700" i="2"/>
  <c r="I2698" i="2"/>
  <c r="I2699" i="2"/>
  <c r="I2700" i="2"/>
  <c r="D2696" i="2"/>
  <c r="D2697" i="2"/>
  <c r="E2696" i="2"/>
  <c r="E2697" i="2"/>
  <c r="I2696" i="2"/>
  <c r="I2697" i="2"/>
  <c r="D2692" i="2"/>
  <c r="D2693" i="2"/>
  <c r="D2694" i="2"/>
  <c r="D2695" i="2"/>
  <c r="E2692" i="2"/>
  <c r="E2693" i="2"/>
  <c r="E2694" i="2"/>
  <c r="E2695" i="2"/>
  <c r="I2692" i="2"/>
  <c r="I2693" i="2"/>
  <c r="I2694" i="2"/>
  <c r="I2695" i="2"/>
  <c r="D2687" i="2"/>
  <c r="D2688" i="2"/>
  <c r="D2689" i="2"/>
  <c r="D2690" i="2"/>
  <c r="D2691" i="2"/>
  <c r="E2687" i="2"/>
  <c r="E2688" i="2"/>
  <c r="E2689" i="2"/>
  <c r="E2690" i="2"/>
  <c r="E2691" i="2"/>
  <c r="I2687" i="2"/>
  <c r="I2688" i="2"/>
  <c r="I2689" i="2"/>
  <c r="I2690" i="2"/>
  <c r="I2691" i="2"/>
  <c r="D2684" i="2"/>
  <c r="D2685" i="2"/>
  <c r="D2686" i="2"/>
  <c r="E2684" i="2"/>
  <c r="E2685" i="2"/>
  <c r="E2686" i="2"/>
  <c r="I2684" i="2"/>
  <c r="I2685" i="2"/>
  <c r="I2686" i="2"/>
  <c r="D2680" i="2"/>
  <c r="D2681" i="2"/>
  <c r="D2682" i="2"/>
  <c r="D2683" i="2"/>
  <c r="E2680" i="2"/>
  <c r="E2681" i="2"/>
  <c r="E2682" i="2"/>
  <c r="E2683" i="2"/>
  <c r="I2680" i="2"/>
  <c r="I2681" i="2"/>
  <c r="I2682" i="2"/>
  <c r="I2683" i="2"/>
  <c r="D2679" i="2"/>
  <c r="E2679" i="2"/>
  <c r="I2679" i="2"/>
  <c r="D2675" i="2"/>
  <c r="D2676" i="2"/>
  <c r="D2677" i="2"/>
  <c r="D2678" i="2"/>
  <c r="E2675" i="2"/>
  <c r="E2676" i="2"/>
  <c r="E2677" i="2"/>
  <c r="E2678" i="2"/>
  <c r="I2675" i="2"/>
  <c r="I2676" i="2"/>
  <c r="I2677" i="2"/>
  <c r="I267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D2658" i="2"/>
  <c r="E2658" i="2"/>
  <c r="I2658" i="2"/>
  <c r="D2654" i="2"/>
  <c r="D2655" i="2"/>
  <c r="D2656" i="2"/>
  <c r="D2657" i="2"/>
  <c r="E2654" i="2"/>
  <c r="E2655" i="2"/>
  <c r="E2656" i="2"/>
  <c r="E2657" i="2"/>
  <c r="I2654" i="2"/>
  <c r="I2655" i="2"/>
  <c r="I2656" i="2"/>
  <c r="I2657" i="2"/>
  <c r="D2649" i="2"/>
  <c r="D2650" i="2"/>
  <c r="D2651" i="2"/>
  <c r="D2652" i="2"/>
  <c r="D2653" i="2"/>
  <c r="E2649" i="2"/>
  <c r="E2650" i="2"/>
  <c r="E2651" i="2"/>
  <c r="E2652" i="2"/>
  <c r="E2653" i="2"/>
  <c r="I2649" i="2"/>
  <c r="I2650" i="2"/>
  <c r="I2651" i="2"/>
  <c r="I2652" i="2"/>
  <c r="I2653" i="2"/>
  <c r="D2639" i="2"/>
  <c r="D2640" i="2"/>
  <c r="D2641" i="2"/>
  <c r="D2642" i="2"/>
  <c r="D2643" i="2"/>
  <c r="D2644" i="2"/>
  <c r="D2645" i="2"/>
  <c r="D2646" i="2"/>
  <c r="D2647" i="2"/>
  <c r="D2648" i="2"/>
  <c r="E2639" i="2"/>
  <c r="E2640" i="2"/>
  <c r="E2641" i="2"/>
  <c r="E2642" i="2"/>
  <c r="E2643" i="2"/>
  <c r="E2644" i="2"/>
  <c r="E2645" i="2"/>
  <c r="E2646" i="2"/>
  <c r="E2647" i="2"/>
  <c r="E2648" i="2"/>
  <c r="I2639" i="2"/>
  <c r="I2640" i="2"/>
  <c r="I2641" i="2"/>
  <c r="I2642" i="2"/>
  <c r="I2643" i="2"/>
  <c r="I2644" i="2"/>
  <c r="I2645" i="2"/>
  <c r="I2646" i="2"/>
  <c r="I2647" i="2"/>
  <c r="I2648" i="2"/>
  <c r="D2636" i="2"/>
  <c r="D2637" i="2"/>
  <c r="D2638" i="2"/>
  <c r="E2636" i="2"/>
  <c r="E2637" i="2"/>
  <c r="E2638" i="2"/>
  <c r="I2636" i="2"/>
  <c r="I2637" i="2"/>
  <c r="I2638" i="2"/>
  <c r="D2633" i="2"/>
  <c r="D2634" i="2"/>
  <c r="D2635" i="2"/>
  <c r="E2633" i="2"/>
  <c r="E2634" i="2"/>
  <c r="E2635" i="2"/>
  <c r="I2633" i="2"/>
  <c r="I2634" i="2"/>
  <c r="I2635" i="2"/>
  <c r="D2624" i="2"/>
  <c r="D2625" i="2"/>
  <c r="D2626" i="2"/>
  <c r="D2627" i="2"/>
  <c r="D2628" i="2"/>
  <c r="D2629" i="2"/>
  <c r="D2630" i="2"/>
  <c r="D2631" i="2"/>
  <c r="D2632" i="2"/>
  <c r="E2624" i="2"/>
  <c r="E2625" i="2"/>
  <c r="E2626" i="2"/>
  <c r="E2627" i="2"/>
  <c r="E2628" i="2"/>
  <c r="E2629" i="2"/>
  <c r="E2630" i="2"/>
  <c r="E2631" i="2"/>
  <c r="E2632" i="2"/>
  <c r="I2624" i="2"/>
  <c r="I2625" i="2"/>
  <c r="I2626" i="2"/>
  <c r="I2627" i="2"/>
  <c r="I2628" i="2"/>
  <c r="I2629" i="2"/>
  <c r="I2630" i="2"/>
  <c r="I2631" i="2"/>
  <c r="I2632" i="2"/>
  <c r="D2620" i="2"/>
  <c r="D2621" i="2"/>
  <c r="D2622" i="2"/>
  <c r="D2623" i="2"/>
  <c r="E2620" i="2"/>
  <c r="E2621" i="2"/>
  <c r="E2622" i="2"/>
  <c r="E2623" i="2"/>
  <c r="I2620" i="2"/>
  <c r="I2621" i="2"/>
  <c r="I2622" i="2"/>
  <c r="I2623" i="2"/>
  <c r="D2618" i="2"/>
  <c r="D2619" i="2"/>
  <c r="E2618" i="2"/>
  <c r="E2619" i="2"/>
  <c r="I2618" i="2"/>
  <c r="I2619" i="2"/>
  <c r="D2616" i="2"/>
  <c r="D2617" i="2"/>
  <c r="E2616" i="2"/>
  <c r="E2617" i="2"/>
  <c r="I2616" i="2"/>
  <c r="I2617" i="2"/>
  <c r="D2613" i="2"/>
  <c r="D2614" i="2"/>
  <c r="D2615" i="2"/>
  <c r="E2613" i="2"/>
  <c r="E2614" i="2"/>
  <c r="E2615" i="2"/>
  <c r="I2613" i="2"/>
  <c r="I2614" i="2"/>
  <c r="I2615" i="2"/>
  <c r="D2611" i="2"/>
  <c r="D2612" i="2"/>
  <c r="E2611" i="2"/>
  <c r="E2612" i="2"/>
  <c r="I2611" i="2"/>
  <c r="I2612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D2592" i="2"/>
  <c r="D2593" i="2"/>
  <c r="D2594" i="2"/>
  <c r="D2595" i="2"/>
  <c r="D2596" i="2"/>
  <c r="D2597" i="2"/>
  <c r="D2598" i="2"/>
  <c r="E2592" i="2"/>
  <c r="E2593" i="2"/>
  <c r="E2594" i="2"/>
  <c r="E2595" i="2"/>
  <c r="E2596" i="2"/>
  <c r="E2597" i="2"/>
  <c r="E2598" i="2"/>
  <c r="I2592" i="2"/>
  <c r="I2593" i="2"/>
  <c r="I2594" i="2"/>
  <c r="I2595" i="2"/>
  <c r="I2596" i="2"/>
  <c r="I2597" i="2"/>
  <c r="I2598" i="2"/>
  <c r="D2587" i="2"/>
  <c r="D2588" i="2"/>
  <c r="D2589" i="2"/>
  <c r="D2590" i="2"/>
  <c r="D2591" i="2"/>
  <c r="E2587" i="2"/>
  <c r="E2588" i="2"/>
  <c r="E2589" i="2"/>
  <c r="E2590" i="2"/>
  <c r="E2591" i="2"/>
  <c r="I2587" i="2"/>
  <c r="I2588" i="2"/>
  <c r="I2589" i="2"/>
  <c r="I2590" i="2"/>
  <c r="I2591" i="2"/>
  <c r="D2579" i="2"/>
  <c r="D2580" i="2"/>
  <c r="D2581" i="2"/>
  <c r="D2582" i="2"/>
  <c r="D2583" i="2"/>
  <c r="D2584" i="2"/>
  <c r="D2585" i="2"/>
  <c r="D2586" i="2"/>
  <c r="E2579" i="2"/>
  <c r="E2580" i="2"/>
  <c r="E2581" i="2"/>
  <c r="E2582" i="2"/>
  <c r="E2583" i="2"/>
  <c r="E2584" i="2"/>
  <c r="E2585" i="2"/>
  <c r="E2586" i="2"/>
  <c r="I2579" i="2"/>
  <c r="I2580" i="2"/>
  <c r="I2581" i="2"/>
  <c r="I2582" i="2"/>
  <c r="I2583" i="2"/>
  <c r="I2584" i="2"/>
  <c r="I2585" i="2"/>
  <c r="I2586" i="2"/>
  <c r="D2573" i="2"/>
  <c r="D2574" i="2"/>
  <c r="D2575" i="2"/>
  <c r="D2576" i="2"/>
  <c r="D2577" i="2"/>
  <c r="D2578" i="2"/>
  <c r="E2573" i="2"/>
  <c r="E2574" i="2"/>
  <c r="E2575" i="2"/>
  <c r="E2576" i="2"/>
  <c r="E2577" i="2"/>
  <c r="E2578" i="2"/>
  <c r="I2573" i="2"/>
  <c r="I2574" i="2"/>
  <c r="I2575" i="2"/>
  <c r="I2576" i="2"/>
  <c r="I2577" i="2"/>
  <c r="I2578" i="2"/>
  <c r="D2562" i="2"/>
  <c r="D2563" i="2"/>
  <c r="D2564" i="2"/>
  <c r="D2565" i="2"/>
  <c r="D2566" i="2"/>
  <c r="D2567" i="2"/>
  <c r="D2568" i="2"/>
  <c r="D2569" i="2"/>
  <c r="D2570" i="2"/>
  <c r="D2571" i="2"/>
  <c r="D2572" i="2"/>
  <c r="E2562" i="2"/>
  <c r="E2563" i="2"/>
  <c r="E2564" i="2"/>
  <c r="E2565" i="2"/>
  <c r="E2566" i="2"/>
  <c r="E2567" i="2"/>
  <c r="E2568" i="2"/>
  <c r="E2569" i="2"/>
  <c r="E2570" i="2"/>
  <c r="E2571" i="2"/>
  <c r="E2572" i="2"/>
  <c r="I2562" i="2"/>
  <c r="I2563" i="2"/>
  <c r="I2564" i="2"/>
  <c r="I2565" i="2"/>
  <c r="I2566" i="2"/>
  <c r="I2567" i="2"/>
  <c r="I2568" i="2"/>
  <c r="I2569" i="2"/>
  <c r="I2570" i="2"/>
  <c r="I2571" i="2"/>
  <c r="I2572" i="2"/>
  <c r="D2558" i="2"/>
  <c r="D2559" i="2"/>
  <c r="D2560" i="2"/>
  <c r="D2561" i="2"/>
  <c r="E2558" i="2"/>
  <c r="E2559" i="2"/>
  <c r="E2560" i="2"/>
  <c r="E2561" i="2"/>
  <c r="I2558" i="2"/>
  <c r="I2559" i="2"/>
  <c r="I2560" i="2"/>
  <c r="I2561" i="2"/>
  <c r="D2548" i="2"/>
  <c r="D2549" i="2"/>
  <c r="D2550" i="2"/>
  <c r="D2551" i="2"/>
  <c r="D2552" i="2"/>
  <c r="D2553" i="2"/>
  <c r="D2554" i="2"/>
  <c r="D2555" i="2"/>
  <c r="D2556" i="2"/>
  <c r="D2557" i="2"/>
  <c r="E2548" i="2"/>
  <c r="E2549" i="2"/>
  <c r="E2550" i="2"/>
  <c r="E2551" i="2"/>
  <c r="E2552" i="2"/>
  <c r="E2553" i="2"/>
  <c r="E2554" i="2"/>
  <c r="E2555" i="2"/>
  <c r="E2556" i="2"/>
  <c r="E2557" i="2"/>
  <c r="I2548" i="2"/>
  <c r="I2549" i="2"/>
  <c r="I2550" i="2"/>
  <c r="I2551" i="2"/>
  <c r="I2552" i="2"/>
  <c r="I2553" i="2"/>
  <c r="I2554" i="2"/>
  <c r="I2555" i="2"/>
  <c r="I2556" i="2"/>
  <c r="I2557" i="2"/>
  <c r="D2539" i="2"/>
  <c r="D2540" i="2"/>
  <c r="D2541" i="2"/>
  <c r="D2542" i="2"/>
  <c r="D2543" i="2"/>
  <c r="D2544" i="2"/>
  <c r="D2545" i="2"/>
  <c r="D2546" i="2"/>
  <c r="D2547" i="2"/>
  <c r="E2539" i="2"/>
  <c r="E2540" i="2"/>
  <c r="E2541" i="2"/>
  <c r="E2542" i="2"/>
  <c r="E2543" i="2"/>
  <c r="E2544" i="2"/>
  <c r="E2545" i="2"/>
  <c r="E2546" i="2"/>
  <c r="E2547" i="2"/>
  <c r="I2539" i="2"/>
  <c r="I2540" i="2"/>
  <c r="I2541" i="2"/>
  <c r="I2542" i="2"/>
  <c r="I2543" i="2"/>
  <c r="I2544" i="2"/>
  <c r="I2545" i="2"/>
  <c r="I2546" i="2"/>
  <c r="I2547" i="2"/>
  <c r="D2534" i="2"/>
  <c r="D2535" i="2"/>
  <c r="D2536" i="2"/>
  <c r="D2537" i="2"/>
  <c r="D2538" i="2"/>
  <c r="E2534" i="2"/>
  <c r="E2535" i="2"/>
  <c r="E2536" i="2"/>
  <c r="E2537" i="2"/>
  <c r="E2538" i="2"/>
  <c r="I2534" i="2"/>
  <c r="I2535" i="2"/>
  <c r="I2536" i="2"/>
  <c r="I2537" i="2"/>
  <c r="I2538" i="2"/>
  <c r="D2532" i="2"/>
  <c r="D2533" i="2"/>
  <c r="E2532" i="2"/>
  <c r="E2533" i="2"/>
  <c r="I2532" i="2"/>
  <c r="I2533" i="2"/>
  <c r="D2527" i="2"/>
  <c r="D2528" i="2"/>
  <c r="D2529" i="2"/>
  <c r="D2530" i="2"/>
  <c r="D2531" i="2"/>
  <c r="E2527" i="2"/>
  <c r="E2528" i="2"/>
  <c r="E2529" i="2"/>
  <c r="E2530" i="2"/>
  <c r="E2531" i="2"/>
  <c r="I2527" i="2"/>
  <c r="I2528" i="2"/>
  <c r="I2529" i="2"/>
  <c r="I2530" i="2"/>
  <c r="I2531" i="2"/>
  <c r="D2523" i="2"/>
  <c r="D2524" i="2"/>
  <c r="D2525" i="2"/>
  <c r="D2526" i="2"/>
  <c r="E2523" i="2"/>
  <c r="E2524" i="2"/>
  <c r="E2525" i="2"/>
  <c r="E2526" i="2"/>
  <c r="I2523" i="2"/>
  <c r="I2524" i="2"/>
  <c r="I2525" i="2"/>
  <c r="I2526" i="2"/>
  <c r="D2521" i="2"/>
  <c r="D2522" i="2"/>
  <c r="E2521" i="2"/>
  <c r="E2522" i="2"/>
  <c r="I2521" i="2"/>
  <c r="I2522" i="2"/>
  <c r="D2519" i="2"/>
  <c r="D2520" i="2"/>
  <c r="E2519" i="2"/>
  <c r="E2520" i="2"/>
  <c r="I2519" i="2"/>
  <c r="I2520" i="2"/>
  <c r="D2517" i="2"/>
  <c r="D2518" i="2"/>
  <c r="E2517" i="2"/>
  <c r="E2518" i="2"/>
  <c r="I2517" i="2"/>
  <c r="I2518" i="2"/>
  <c r="D2511" i="2"/>
  <c r="D2512" i="2"/>
  <c r="D2513" i="2"/>
  <c r="D2514" i="2"/>
  <c r="D2515" i="2"/>
  <c r="D2516" i="2"/>
  <c r="E2511" i="2"/>
  <c r="E2512" i="2"/>
  <c r="E2513" i="2"/>
  <c r="E2514" i="2"/>
  <c r="E2515" i="2"/>
  <c r="E2516" i="2"/>
  <c r="I2511" i="2"/>
  <c r="I2512" i="2"/>
  <c r="I2513" i="2"/>
  <c r="I2514" i="2"/>
  <c r="I2515" i="2"/>
  <c r="I2516" i="2"/>
  <c r="D2509" i="2"/>
  <c r="D2510" i="2"/>
  <c r="E2509" i="2"/>
  <c r="E2510" i="2"/>
  <c r="I2509" i="2"/>
  <c r="I2510" i="2"/>
  <c r="D2504" i="2"/>
  <c r="D2505" i="2"/>
  <c r="D2506" i="2"/>
  <c r="D2507" i="2"/>
  <c r="D2508" i="2"/>
  <c r="E2504" i="2"/>
  <c r="E2505" i="2"/>
  <c r="E2506" i="2"/>
  <c r="E2507" i="2"/>
  <c r="E2508" i="2"/>
  <c r="I2504" i="2"/>
  <c r="I2505" i="2"/>
  <c r="I2506" i="2"/>
  <c r="I2507" i="2"/>
  <c r="I2508" i="2"/>
  <c r="D2499" i="2"/>
  <c r="D2500" i="2"/>
  <c r="D2501" i="2"/>
  <c r="D2502" i="2"/>
  <c r="D2503" i="2"/>
  <c r="E2499" i="2"/>
  <c r="E2500" i="2"/>
  <c r="E2501" i="2"/>
  <c r="E2502" i="2"/>
  <c r="E2503" i="2"/>
  <c r="I2499" i="2"/>
  <c r="I2500" i="2"/>
  <c r="I2501" i="2"/>
  <c r="I2502" i="2"/>
  <c r="I2503" i="2"/>
  <c r="D2495" i="2"/>
  <c r="D2496" i="2"/>
  <c r="D2497" i="2"/>
  <c r="D2498" i="2"/>
  <c r="E2495" i="2"/>
  <c r="E2496" i="2"/>
  <c r="E2497" i="2"/>
  <c r="E2498" i="2"/>
  <c r="I2495" i="2"/>
  <c r="I2496" i="2"/>
  <c r="I2497" i="2"/>
  <c r="I2498" i="2"/>
  <c r="D2492" i="2"/>
  <c r="D2493" i="2"/>
  <c r="D2494" i="2"/>
  <c r="E2492" i="2"/>
  <c r="E2493" i="2"/>
  <c r="E2494" i="2"/>
  <c r="I2492" i="2"/>
  <c r="I2493" i="2"/>
  <c r="I2494" i="2"/>
  <c r="D2487" i="2"/>
  <c r="D2488" i="2"/>
  <c r="D2489" i="2"/>
  <c r="D2490" i="2"/>
  <c r="D2491" i="2"/>
  <c r="E2487" i="2"/>
  <c r="E2488" i="2"/>
  <c r="E2489" i="2"/>
  <c r="E2490" i="2"/>
  <c r="E2491" i="2"/>
  <c r="I2487" i="2"/>
  <c r="I2488" i="2"/>
  <c r="I2489" i="2"/>
  <c r="I2490" i="2"/>
  <c r="I2491" i="2"/>
  <c r="D2485" i="2"/>
  <c r="D2486" i="2"/>
  <c r="E2485" i="2"/>
  <c r="E2486" i="2"/>
  <c r="I2485" i="2"/>
  <c r="I2486" i="2"/>
  <c r="D2481" i="2"/>
  <c r="D2482" i="2"/>
  <c r="D2483" i="2"/>
  <c r="D2484" i="2"/>
  <c r="E2481" i="2"/>
  <c r="E2482" i="2"/>
  <c r="E2483" i="2"/>
  <c r="E2484" i="2"/>
  <c r="I2481" i="2"/>
  <c r="I2482" i="2"/>
  <c r="I2483" i="2"/>
  <c r="I2484" i="2"/>
  <c r="D2477" i="2"/>
  <c r="D2478" i="2"/>
  <c r="D2479" i="2"/>
  <c r="D2480" i="2"/>
  <c r="E2477" i="2"/>
  <c r="E2478" i="2"/>
  <c r="E2479" i="2"/>
  <c r="E2480" i="2"/>
  <c r="I2477" i="2"/>
  <c r="I2478" i="2"/>
  <c r="I2479" i="2"/>
  <c r="I2480" i="2"/>
  <c r="D2476" i="2"/>
  <c r="E2476" i="2"/>
  <c r="I2476" i="2"/>
  <c r="D2472" i="2"/>
  <c r="D2473" i="2"/>
  <c r="D2474" i="2"/>
  <c r="D2475" i="2"/>
  <c r="E2472" i="2"/>
  <c r="E2473" i="2"/>
  <c r="E2474" i="2"/>
  <c r="E2475" i="2"/>
  <c r="I2472" i="2"/>
  <c r="I2473" i="2"/>
  <c r="I2474" i="2"/>
  <c r="I2475" i="2"/>
  <c r="D2466" i="2"/>
  <c r="D2467" i="2"/>
  <c r="D2468" i="2"/>
  <c r="D2469" i="2"/>
  <c r="D2470" i="2"/>
  <c r="D2471" i="2"/>
  <c r="E2466" i="2"/>
  <c r="E2467" i="2"/>
  <c r="E2468" i="2"/>
  <c r="E2469" i="2"/>
  <c r="E2470" i="2"/>
  <c r="E2471" i="2"/>
  <c r="I2466" i="2"/>
  <c r="I2467" i="2"/>
  <c r="I2468" i="2"/>
  <c r="I2469" i="2"/>
  <c r="I2470" i="2"/>
  <c r="I2471" i="2"/>
  <c r="D2460" i="2"/>
  <c r="D2461" i="2"/>
  <c r="D2462" i="2"/>
  <c r="D2463" i="2"/>
  <c r="D2464" i="2"/>
  <c r="D2465" i="2"/>
  <c r="E2460" i="2"/>
  <c r="E2461" i="2"/>
  <c r="E2462" i="2"/>
  <c r="E2463" i="2"/>
  <c r="E2464" i="2"/>
  <c r="E2465" i="2"/>
  <c r="I2460" i="2"/>
  <c r="I2461" i="2"/>
  <c r="I2462" i="2"/>
  <c r="I2463" i="2"/>
  <c r="I2464" i="2"/>
  <c r="I2465" i="2"/>
  <c r="D2457" i="2"/>
  <c r="D2458" i="2"/>
  <c r="D2459" i="2"/>
  <c r="E2457" i="2"/>
  <c r="E2458" i="2"/>
  <c r="E2459" i="2"/>
  <c r="I2457" i="2"/>
  <c r="I2458" i="2"/>
  <c r="I2459" i="2"/>
  <c r="E2" i="4" l="1"/>
  <c r="B16" i="4" s="1"/>
  <c r="B23" i="4" s="1"/>
  <c r="I54" i="4"/>
  <c r="K2" i="4"/>
  <c r="K3" i="4" s="1"/>
  <c r="P35" i="4"/>
  <c r="B3" i="4"/>
  <c r="P3" i="4" s="1"/>
  <c r="H2" i="4"/>
  <c r="B15" i="4" s="1"/>
  <c r="B22" i="4" s="1"/>
  <c r="D3" i="4"/>
  <c r="R3" i="4" s="1"/>
  <c r="C3" i="4"/>
  <c r="Q3" i="4" s="1"/>
  <c r="B17" i="4"/>
  <c r="B24" i="4" s="1"/>
  <c r="P2" i="4"/>
  <c r="S12" i="2" a="1"/>
  <c r="S12" i="2" s="1"/>
  <c r="S11" i="2" a="1"/>
  <c r="S11" i="2" s="1"/>
  <c r="S10" i="2" a="1"/>
  <c r="S10" i="2" s="1"/>
  <c r="D2948" i="2"/>
  <c r="D2947" i="2"/>
  <c r="D2952" i="2"/>
  <c r="E2949" i="2"/>
  <c r="E2946" i="2"/>
  <c r="D2918" i="2"/>
  <c r="E2920" i="2"/>
  <c r="E2919" i="2"/>
  <c r="D2916" i="2"/>
  <c r="E2899" i="2"/>
  <c r="E2898" i="2"/>
  <c r="E2903" i="2"/>
  <c r="E2897" i="2"/>
  <c r="E2868" i="2"/>
  <c r="E2867" i="2"/>
  <c r="E2866" i="2"/>
  <c r="E2865" i="2"/>
  <c r="E2864" i="2"/>
  <c r="E2853" i="2"/>
  <c r="D2859" i="2"/>
  <c r="D2858" i="2"/>
  <c r="D2857" i="2"/>
  <c r="D2856" i="2"/>
  <c r="D2848" i="2"/>
  <c r="E2849" i="2"/>
  <c r="D2847" i="2"/>
  <c r="E2851" i="2"/>
  <c r="D2850" i="2"/>
  <c r="E2837" i="2"/>
  <c r="E2836" i="2"/>
  <c r="E2835" i="2"/>
  <c r="E2842" i="2"/>
  <c r="D2816" i="2"/>
  <c r="E2822" i="2"/>
  <c r="D2454" i="2"/>
  <c r="D2455" i="2"/>
  <c r="D2456" i="2"/>
  <c r="E2454" i="2"/>
  <c r="E2455" i="2"/>
  <c r="E2456" i="2"/>
  <c r="I2454" i="2"/>
  <c r="I2455" i="2"/>
  <c r="I2456" i="2"/>
  <c r="D2450" i="2"/>
  <c r="D2451" i="2"/>
  <c r="D2452" i="2"/>
  <c r="D2453" i="2"/>
  <c r="E2450" i="2"/>
  <c r="E2451" i="2"/>
  <c r="E2452" i="2"/>
  <c r="E2453" i="2"/>
  <c r="I2450" i="2"/>
  <c r="I2451" i="2"/>
  <c r="I2452" i="2"/>
  <c r="I2453" i="2"/>
  <c r="D2447" i="2"/>
  <c r="D2448" i="2"/>
  <c r="D2449" i="2"/>
  <c r="E2447" i="2"/>
  <c r="E2448" i="2"/>
  <c r="E2449" i="2"/>
  <c r="I2447" i="2"/>
  <c r="I2448" i="2"/>
  <c r="I2449" i="2"/>
  <c r="D2442" i="2"/>
  <c r="D2443" i="2"/>
  <c r="D2444" i="2"/>
  <c r="D2445" i="2"/>
  <c r="D2446" i="2"/>
  <c r="E2442" i="2"/>
  <c r="E2443" i="2"/>
  <c r="E2444" i="2"/>
  <c r="E2445" i="2"/>
  <c r="E2446" i="2"/>
  <c r="I2442" i="2"/>
  <c r="I2443" i="2"/>
  <c r="I2444" i="2"/>
  <c r="I2445" i="2"/>
  <c r="I2446" i="2"/>
  <c r="D2440" i="2"/>
  <c r="D2441" i="2"/>
  <c r="E2440" i="2"/>
  <c r="E2441" i="2"/>
  <c r="I2440" i="2"/>
  <c r="I2441" i="2"/>
  <c r="D2436" i="2"/>
  <c r="D2437" i="2"/>
  <c r="D2438" i="2"/>
  <c r="D2439" i="2"/>
  <c r="E2436" i="2"/>
  <c r="E2437" i="2"/>
  <c r="E2438" i="2"/>
  <c r="E2439" i="2"/>
  <c r="I2436" i="2"/>
  <c r="I2437" i="2"/>
  <c r="I2438" i="2"/>
  <c r="I2439" i="2"/>
  <c r="D2429" i="2"/>
  <c r="D2430" i="2"/>
  <c r="D2431" i="2"/>
  <c r="D2432" i="2"/>
  <c r="D2433" i="2"/>
  <c r="D2434" i="2"/>
  <c r="D2435" i="2"/>
  <c r="E2429" i="2"/>
  <c r="E2430" i="2"/>
  <c r="E2431" i="2"/>
  <c r="E2432" i="2"/>
  <c r="E2433" i="2"/>
  <c r="E2434" i="2"/>
  <c r="E2435" i="2"/>
  <c r="I2429" i="2"/>
  <c r="I2430" i="2"/>
  <c r="I2431" i="2"/>
  <c r="I2432" i="2"/>
  <c r="I2433" i="2"/>
  <c r="I2434" i="2"/>
  <c r="I2435" i="2"/>
  <c r="D2426" i="2"/>
  <c r="D2427" i="2"/>
  <c r="D2428" i="2"/>
  <c r="E2426" i="2"/>
  <c r="E2427" i="2"/>
  <c r="E2428" i="2"/>
  <c r="I2426" i="2"/>
  <c r="I2427" i="2"/>
  <c r="I2428" i="2"/>
  <c r="D2421" i="2"/>
  <c r="D2422" i="2"/>
  <c r="D2423" i="2"/>
  <c r="D2424" i="2"/>
  <c r="D2425" i="2"/>
  <c r="E2421" i="2"/>
  <c r="E2422" i="2"/>
  <c r="E2423" i="2"/>
  <c r="E2424" i="2"/>
  <c r="E2425" i="2"/>
  <c r="I2421" i="2"/>
  <c r="I2422" i="2"/>
  <c r="I2423" i="2"/>
  <c r="I2424" i="2"/>
  <c r="I2425" i="2"/>
  <c r="D2417" i="2"/>
  <c r="D2418" i="2"/>
  <c r="D2419" i="2"/>
  <c r="D2420" i="2"/>
  <c r="E2417" i="2"/>
  <c r="E2418" i="2"/>
  <c r="E2419" i="2"/>
  <c r="E2420" i="2"/>
  <c r="I2417" i="2"/>
  <c r="I2418" i="2"/>
  <c r="I2419" i="2"/>
  <c r="I2420" i="2"/>
  <c r="D2415" i="2"/>
  <c r="D2416" i="2"/>
  <c r="E2415" i="2"/>
  <c r="E2416" i="2"/>
  <c r="I2415" i="2"/>
  <c r="I2416" i="2"/>
  <c r="D2413" i="2"/>
  <c r="D2414" i="2"/>
  <c r="E2413" i="2"/>
  <c r="E2414" i="2"/>
  <c r="I2413" i="2"/>
  <c r="I2414" i="2"/>
  <c r="D2410" i="2"/>
  <c r="D2411" i="2"/>
  <c r="D2412" i="2"/>
  <c r="E2410" i="2"/>
  <c r="E2411" i="2"/>
  <c r="E2412" i="2"/>
  <c r="I2410" i="2"/>
  <c r="I2411" i="2"/>
  <c r="I2412" i="2"/>
  <c r="D2406" i="2"/>
  <c r="D2407" i="2"/>
  <c r="D2408" i="2"/>
  <c r="D2409" i="2"/>
  <c r="E2406" i="2"/>
  <c r="E2407" i="2"/>
  <c r="E2408" i="2"/>
  <c r="E2409" i="2"/>
  <c r="I2406" i="2"/>
  <c r="I2407" i="2"/>
  <c r="I2408" i="2"/>
  <c r="I2409" i="2"/>
  <c r="D2402" i="2"/>
  <c r="D2403" i="2"/>
  <c r="D2404" i="2"/>
  <c r="D2405" i="2"/>
  <c r="E2402" i="2"/>
  <c r="E2403" i="2"/>
  <c r="E2404" i="2"/>
  <c r="E2405" i="2"/>
  <c r="I2402" i="2"/>
  <c r="I2403" i="2"/>
  <c r="I2404" i="2"/>
  <c r="I2405" i="2"/>
  <c r="D2398" i="2"/>
  <c r="D2399" i="2"/>
  <c r="D2400" i="2"/>
  <c r="D2401" i="2"/>
  <c r="E2398" i="2"/>
  <c r="E2399" i="2"/>
  <c r="E2400" i="2"/>
  <c r="E2401" i="2"/>
  <c r="I2398" i="2"/>
  <c r="I2399" i="2"/>
  <c r="I2400" i="2"/>
  <c r="I2401" i="2"/>
  <c r="D2393" i="2"/>
  <c r="D2394" i="2"/>
  <c r="D2395" i="2"/>
  <c r="D2396" i="2"/>
  <c r="D2397" i="2"/>
  <c r="E2393" i="2"/>
  <c r="E2394" i="2"/>
  <c r="E2395" i="2"/>
  <c r="E2396" i="2"/>
  <c r="E2397" i="2"/>
  <c r="I2393" i="2"/>
  <c r="I2394" i="2"/>
  <c r="I2395" i="2"/>
  <c r="I2396" i="2"/>
  <c r="I2397" i="2"/>
  <c r="D2388" i="2"/>
  <c r="D2389" i="2"/>
  <c r="D2390" i="2"/>
  <c r="D2391" i="2"/>
  <c r="D2392" i="2"/>
  <c r="E2388" i="2"/>
  <c r="E2389" i="2"/>
  <c r="E2390" i="2"/>
  <c r="E2391" i="2"/>
  <c r="E2392" i="2"/>
  <c r="I2388" i="2"/>
  <c r="I2389" i="2"/>
  <c r="I2390" i="2"/>
  <c r="I2391" i="2"/>
  <c r="I2392" i="2"/>
  <c r="D2382" i="2"/>
  <c r="D2383" i="2"/>
  <c r="D2384" i="2"/>
  <c r="D2385" i="2"/>
  <c r="D2386" i="2"/>
  <c r="D2387" i="2"/>
  <c r="E2382" i="2"/>
  <c r="E2383" i="2"/>
  <c r="E2384" i="2"/>
  <c r="E2385" i="2"/>
  <c r="E2386" i="2"/>
  <c r="E2387" i="2"/>
  <c r="I2382" i="2"/>
  <c r="I2383" i="2"/>
  <c r="I2384" i="2"/>
  <c r="I2385" i="2"/>
  <c r="I2386" i="2"/>
  <c r="I2387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D2366" i="2"/>
  <c r="D2367" i="2"/>
  <c r="D2368" i="2"/>
  <c r="D2369" i="2"/>
  <c r="E2366" i="2"/>
  <c r="E2367" i="2"/>
  <c r="E2368" i="2"/>
  <c r="E2369" i="2"/>
  <c r="I2366" i="2"/>
  <c r="I2367" i="2"/>
  <c r="I2368" i="2"/>
  <c r="I2369" i="2"/>
  <c r="D2360" i="2"/>
  <c r="D2361" i="2"/>
  <c r="D2362" i="2"/>
  <c r="D2363" i="2"/>
  <c r="D2364" i="2"/>
  <c r="D2365" i="2"/>
  <c r="E2360" i="2"/>
  <c r="E2361" i="2"/>
  <c r="E2362" i="2"/>
  <c r="E2363" i="2"/>
  <c r="E2364" i="2"/>
  <c r="E2365" i="2"/>
  <c r="I2360" i="2"/>
  <c r="I2361" i="2"/>
  <c r="I2362" i="2"/>
  <c r="I2363" i="2"/>
  <c r="I2364" i="2"/>
  <c r="I2365" i="2"/>
  <c r="D2358" i="2"/>
  <c r="D2359" i="2"/>
  <c r="E2358" i="2"/>
  <c r="E2359" i="2"/>
  <c r="I2358" i="2"/>
  <c r="I2359" i="2"/>
  <c r="D2353" i="2"/>
  <c r="D2354" i="2"/>
  <c r="D2355" i="2"/>
  <c r="D2356" i="2"/>
  <c r="D2357" i="2"/>
  <c r="E2353" i="2"/>
  <c r="E2354" i="2"/>
  <c r="E2355" i="2"/>
  <c r="E2356" i="2"/>
  <c r="E2357" i="2"/>
  <c r="I2353" i="2"/>
  <c r="I2354" i="2"/>
  <c r="I2355" i="2"/>
  <c r="I2356" i="2"/>
  <c r="I2357" i="2"/>
  <c r="D2352" i="2"/>
  <c r="E2352" i="2"/>
  <c r="I2352" i="2"/>
  <c r="D2345" i="2"/>
  <c r="D2346" i="2"/>
  <c r="D2347" i="2"/>
  <c r="D2348" i="2"/>
  <c r="D2349" i="2"/>
  <c r="D2350" i="2"/>
  <c r="D2351" i="2"/>
  <c r="E2345" i="2"/>
  <c r="E2346" i="2"/>
  <c r="E2347" i="2"/>
  <c r="E2348" i="2"/>
  <c r="E2349" i="2"/>
  <c r="E2350" i="2"/>
  <c r="E2351" i="2"/>
  <c r="I2345" i="2"/>
  <c r="I2346" i="2"/>
  <c r="I2347" i="2"/>
  <c r="I2348" i="2"/>
  <c r="I2349" i="2"/>
  <c r="I2350" i="2"/>
  <c r="I2351" i="2"/>
  <c r="D2341" i="2"/>
  <c r="D2342" i="2"/>
  <c r="D2343" i="2"/>
  <c r="D2344" i="2"/>
  <c r="E2341" i="2"/>
  <c r="E2342" i="2"/>
  <c r="E2343" i="2"/>
  <c r="E2344" i="2"/>
  <c r="I2341" i="2"/>
  <c r="I2342" i="2"/>
  <c r="I2343" i="2"/>
  <c r="I2344" i="2"/>
  <c r="D2336" i="2"/>
  <c r="D2337" i="2"/>
  <c r="D2338" i="2"/>
  <c r="D2339" i="2"/>
  <c r="D2340" i="2"/>
  <c r="E2336" i="2"/>
  <c r="E2337" i="2"/>
  <c r="E2338" i="2"/>
  <c r="E2339" i="2"/>
  <c r="E2340" i="2"/>
  <c r="I2336" i="2"/>
  <c r="I2337" i="2"/>
  <c r="I2338" i="2"/>
  <c r="I2339" i="2"/>
  <c r="I2340" i="2"/>
  <c r="D2331" i="2"/>
  <c r="D2332" i="2"/>
  <c r="D2333" i="2"/>
  <c r="D2334" i="2"/>
  <c r="D2335" i="2"/>
  <c r="E2331" i="2"/>
  <c r="E2332" i="2"/>
  <c r="E2333" i="2"/>
  <c r="E2334" i="2"/>
  <c r="E2335" i="2"/>
  <c r="I2331" i="2"/>
  <c r="I2332" i="2"/>
  <c r="I2333" i="2"/>
  <c r="I2334" i="2"/>
  <c r="I2335" i="2"/>
  <c r="D2328" i="2"/>
  <c r="D2329" i="2"/>
  <c r="D2330" i="2"/>
  <c r="E2328" i="2"/>
  <c r="E2329" i="2"/>
  <c r="E2330" i="2"/>
  <c r="I2328" i="2"/>
  <c r="I2329" i="2"/>
  <c r="I2330" i="2"/>
  <c r="D2327" i="2"/>
  <c r="E2327" i="2"/>
  <c r="I2327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D2305" i="2"/>
  <c r="D2306" i="2"/>
  <c r="D2307" i="2"/>
  <c r="D2308" i="2"/>
  <c r="D2309" i="2"/>
  <c r="D2310" i="2"/>
  <c r="D2311" i="2"/>
  <c r="E2305" i="2"/>
  <c r="E2306" i="2"/>
  <c r="E2307" i="2"/>
  <c r="E2308" i="2"/>
  <c r="E2309" i="2"/>
  <c r="E2310" i="2"/>
  <c r="E2311" i="2"/>
  <c r="I2305" i="2"/>
  <c r="I2306" i="2"/>
  <c r="I2307" i="2"/>
  <c r="I2308" i="2"/>
  <c r="I2309" i="2"/>
  <c r="I2310" i="2"/>
  <c r="I2311" i="2"/>
  <c r="D2302" i="2"/>
  <c r="D2303" i="2"/>
  <c r="D2304" i="2"/>
  <c r="E2302" i="2"/>
  <c r="E2303" i="2"/>
  <c r="E2304" i="2"/>
  <c r="I2302" i="2"/>
  <c r="I2303" i="2"/>
  <c r="I2304" i="2"/>
  <c r="D2298" i="2"/>
  <c r="D2299" i="2"/>
  <c r="D2300" i="2"/>
  <c r="D2301" i="2"/>
  <c r="E2298" i="2"/>
  <c r="E2299" i="2"/>
  <c r="E2300" i="2"/>
  <c r="E2301" i="2"/>
  <c r="I2298" i="2"/>
  <c r="I2299" i="2"/>
  <c r="I2300" i="2"/>
  <c r="I2301" i="2"/>
  <c r="D2291" i="2"/>
  <c r="D2292" i="2"/>
  <c r="D2293" i="2"/>
  <c r="D2294" i="2"/>
  <c r="D2295" i="2"/>
  <c r="D2296" i="2"/>
  <c r="D2297" i="2"/>
  <c r="E2291" i="2"/>
  <c r="E2292" i="2"/>
  <c r="E2293" i="2"/>
  <c r="E2294" i="2"/>
  <c r="E2295" i="2"/>
  <c r="E2296" i="2"/>
  <c r="E2297" i="2"/>
  <c r="I2291" i="2"/>
  <c r="I2292" i="2"/>
  <c r="I2293" i="2"/>
  <c r="I2294" i="2"/>
  <c r="I2295" i="2"/>
  <c r="I2296" i="2"/>
  <c r="I2297" i="2"/>
  <c r="D2281" i="2"/>
  <c r="D2282" i="2"/>
  <c r="D2283" i="2"/>
  <c r="D2284" i="2"/>
  <c r="D2285" i="2"/>
  <c r="D2286" i="2"/>
  <c r="D2287" i="2"/>
  <c r="D2288" i="2"/>
  <c r="D2289" i="2"/>
  <c r="D2290" i="2"/>
  <c r="E2281" i="2"/>
  <c r="E2282" i="2"/>
  <c r="E2283" i="2"/>
  <c r="E2284" i="2"/>
  <c r="E2285" i="2"/>
  <c r="E2286" i="2"/>
  <c r="E2287" i="2"/>
  <c r="E2288" i="2"/>
  <c r="E2289" i="2"/>
  <c r="E2290" i="2"/>
  <c r="I2281" i="2"/>
  <c r="I2282" i="2"/>
  <c r="I2283" i="2"/>
  <c r="I2284" i="2"/>
  <c r="I2285" i="2"/>
  <c r="I2286" i="2"/>
  <c r="I2287" i="2"/>
  <c r="I2288" i="2"/>
  <c r="I2289" i="2"/>
  <c r="I2290" i="2"/>
  <c r="D2273" i="2"/>
  <c r="D2274" i="2"/>
  <c r="D2275" i="2"/>
  <c r="D2276" i="2"/>
  <c r="D2277" i="2"/>
  <c r="D2278" i="2"/>
  <c r="D2279" i="2"/>
  <c r="D2280" i="2"/>
  <c r="E2273" i="2"/>
  <c r="E2274" i="2"/>
  <c r="E2275" i="2"/>
  <c r="E2276" i="2"/>
  <c r="E2277" i="2"/>
  <c r="E2278" i="2"/>
  <c r="E2279" i="2"/>
  <c r="E2280" i="2"/>
  <c r="I2273" i="2"/>
  <c r="I2274" i="2"/>
  <c r="I2275" i="2"/>
  <c r="I2276" i="2"/>
  <c r="I2277" i="2"/>
  <c r="I2278" i="2"/>
  <c r="I2279" i="2"/>
  <c r="I2280" i="2"/>
  <c r="D2263" i="2"/>
  <c r="D2264" i="2"/>
  <c r="D2265" i="2"/>
  <c r="D2266" i="2"/>
  <c r="D2267" i="2"/>
  <c r="D2268" i="2"/>
  <c r="D2269" i="2"/>
  <c r="D2270" i="2"/>
  <c r="D2271" i="2"/>
  <c r="D2272" i="2"/>
  <c r="E2263" i="2"/>
  <c r="E2264" i="2"/>
  <c r="E2265" i="2"/>
  <c r="E2266" i="2"/>
  <c r="E2267" i="2"/>
  <c r="E2268" i="2"/>
  <c r="E2269" i="2"/>
  <c r="E2270" i="2"/>
  <c r="E2271" i="2"/>
  <c r="E2272" i="2"/>
  <c r="I2263" i="2"/>
  <c r="I2264" i="2"/>
  <c r="I2265" i="2"/>
  <c r="I2266" i="2"/>
  <c r="I2267" i="2"/>
  <c r="I2268" i="2"/>
  <c r="I2269" i="2"/>
  <c r="I2270" i="2"/>
  <c r="I2271" i="2"/>
  <c r="I2272" i="2"/>
  <c r="D2260" i="2"/>
  <c r="D2261" i="2"/>
  <c r="D2262" i="2"/>
  <c r="E2260" i="2"/>
  <c r="E2261" i="2"/>
  <c r="E2262" i="2"/>
  <c r="I2260" i="2"/>
  <c r="I2261" i="2"/>
  <c r="I2262" i="2"/>
  <c r="D2256" i="2"/>
  <c r="D2257" i="2"/>
  <c r="D2258" i="2"/>
  <c r="D2259" i="2"/>
  <c r="E2256" i="2"/>
  <c r="E2257" i="2"/>
  <c r="E2258" i="2"/>
  <c r="E2259" i="2"/>
  <c r="I2256" i="2"/>
  <c r="I2257" i="2"/>
  <c r="I2258" i="2"/>
  <c r="I2259" i="2"/>
  <c r="D2255" i="2"/>
  <c r="E2255" i="2"/>
  <c r="I2255" i="2"/>
  <c r="D2254" i="2"/>
  <c r="E2254" i="2"/>
  <c r="I2254" i="2"/>
  <c r="D2247" i="2"/>
  <c r="D2248" i="2"/>
  <c r="D2249" i="2"/>
  <c r="D2250" i="2"/>
  <c r="D2251" i="2"/>
  <c r="D2252" i="2"/>
  <c r="D2253" i="2"/>
  <c r="E2247" i="2"/>
  <c r="E2248" i="2"/>
  <c r="E2249" i="2"/>
  <c r="E2250" i="2"/>
  <c r="E2251" i="2"/>
  <c r="E2252" i="2"/>
  <c r="E2253" i="2"/>
  <c r="I2247" i="2"/>
  <c r="I2248" i="2"/>
  <c r="I2249" i="2"/>
  <c r="I2250" i="2"/>
  <c r="I2251" i="2"/>
  <c r="I2252" i="2"/>
  <c r="I2253" i="2"/>
  <c r="D2243" i="2"/>
  <c r="D2244" i="2"/>
  <c r="D2245" i="2"/>
  <c r="D2246" i="2"/>
  <c r="E2243" i="2"/>
  <c r="E2244" i="2"/>
  <c r="E2245" i="2"/>
  <c r="E2246" i="2"/>
  <c r="I2243" i="2"/>
  <c r="I2244" i="2"/>
  <c r="I2245" i="2"/>
  <c r="I2246" i="2"/>
  <c r="D2236" i="2"/>
  <c r="D2237" i="2"/>
  <c r="D2238" i="2"/>
  <c r="D2239" i="2"/>
  <c r="D2240" i="2"/>
  <c r="D2241" i="2"/>
  <c r="D2242" i="2"/>
  <c r="E2236" i="2"/>
  <c r="E2237" i="2"/>
  <c r="E2238" i="2"/>
  <c r="E2239" i="2"/>
  <c r="E2240" i="2"/>
  <c r="E2241" i="2"/>
  <c r="E2242" i="2"/>
  <c r="I2236" i="2"/>
  <c r="I2237" i="2"/>
  <c r="I2238" i="2"/>
  <c r="I2239" i="2"/>
  <c r="I2240" i="2"/>
  <c r="I2241" i="2"/>
  <c r="I2242" i="2"/>
  <c r="D2235" i="2"/>
  <c r="E2235" i="2"/>
  <c r="I2235" i="2"/>
  <c r="D2232" i="2"/>
  <c r="D2233" i="2"/>
  <c r="D2234" i="2"/>
  <c r="E2232" i="2"/>
  <c r="E2233" i="2"/>
  <c r="E2234" i="2"/>
  <c r="I2232" i="2"/>
  <c r="I2233" i="2"/>
  <c r="I2234" i="2"/>
  <c r="D2231" i="2"/>
  <c r="E2231" i="2"/>
  <c r="I2231" i="2"/>
  <c r="D2227" i="2"/>
  <c r="D2228" i="2"/>
  <c r="D2229" i="2"/>
  <c r="D2230" i="2"/>
  <c r="E2227" i="2"/>
  <c r="E2228" i="2"/>
  <c r="E2229" i="2"/>
  <c r="E2230" i="2"/>
  <c r="I2227" i="2"/>
  <c r="I2228" i="2"/>
  <c r="I2229" i="2"/>
  <c r="I2230" i="2"/>
  <c r="D2226" i="2"/>
  <c r="E2226" i="2"/>
  <c r="I2226" i="2"/>
  <c r="D2223" i="2"/>
  <c r="D2224" i="2"/>
  <c r="D2225" i="2"/>
  <c r="E2223" i="2"/>
  <c r="E2224" i="2"/>
  <c r="E2225" i="2"/>
  <c r="I2223" i="2"/>
  <c r="I2224" i="2"/>
  <c r="I2225" i="2"/>
  <c r="D2222" i="2"/>
  <c r="E2222" i="2"/>
  <c r="I2222" i="2"/>
  <c r="F3" i="4" l="1"/>
  <c r="T3" i="4" s="1"/>
  <c r="B14" i="4"/>
  <c r="J3" i="4"/>
  <c r="X3" i="4" s="1"/>
  <c r="I3" i="4"/>
  <c r="W3" i="4" s="1"/>
  <c r="H3" i="4"/>
  <c r="V3" i="4" s="1"/>
  <c r="S2" i="4"/>
  <c r="G3" i="4"/>
  <c r="U3" i="4" s="1"/>
  <c r="E3" i="4"/>
  <c r="S3" i="4" s="1"/>
  <c r="Y2" i="4"/>
  <c r="V2" i="4"/>
  <c r="Y3" i="4"/>
  <c r="L3" i="4"/>
  <c r="Z3" i="4" s="1"/>
  <c r="M3" i="4"/>
  <c r="AA3" i="4" s="1"/>
  <c r="D2221" i="2"/>
  <c r="E2221" i="2"/>
  <c r="I2221" i="2"/>
  <c r="D2220" i="2"/>
  <c r="E2220" i="2"/>
  <c r="I2220" i="2"/>
  <c r="D2219" i="2"/>
  <c r="E2219" i="2"/>
  <c r="I2219" i="2"/>
  <c r="D2212" i="2"/>
  <c r="D2213" i="2"/>
  <c r="D2214" i="2"/>
  <c r="D2215" i="2"/>
  <c r="D2216" i="2"/>
  <c r="D2217" i="2"/>
  <c r="D2218" i="2"/>
  <c r="E2212" i="2"/>
  <c r="E2213" i="2"/>
  <c r="E2214" i="2"/>
  <c r="E2215" i="2"/>
  <c r="E2216" i="2"/>
  <c r="E2217" i="2"/>
  <c r="E2218" i="2"/>
  <c r="I2212" i="2"/>
  <c r="I2213" i="2"/>
  <c r="I2214" i="2"/>
  <c r="I2215" i="2"/>
  <c r="I2216" i="2"/>
  <c r="I2217" i="2"/>
  <c r="I2218" i="2"/>
  <c r="D2211" i="2"/>
  <c r="E2211" i="2"/>
  <c r="I2211" i="2"/>
  <c r="D2210" i="2"/>
  <c r="E2210" i="2"/>
  <c r="I2210" i="2"/>
  <c r="D2209" i="2"/>
  <c r="E2209" i="2"/>
  <c r="I2209" i="2"/>
  <c r="D2198" i="2"/>
  <c r="D2199" i="2"/>
  <c r="D2200" i="2"/>
  <c r="D2201" i="2"/>
  <c r="D2202" i="2"/>
  <c r="D2203" i="2"/>
  <c r="D2204" i="2"/>
  <c r="D2205" i="2"/>
  <c r="D2206" i="2"/>
  <c r="D2207" i="2"/>
  <c r="D2208" i="2"/>
  <c r="E2198" i="2"/>
  <c r="E2199" i="2"/>
  <c r="E2200" i="2"/>
  <c r="E2201" i="2"/>
  <c r="E2202" i="2"/>
  <c r="E2203" i="2"/>
  <c r="E2204" i="2"/>
  <c r="E2205" i="2"/>
  <c r="E2206" i="2"/>
  <c r="E2207" i="2"/>
  <c r="E2208" i="2"/>
  <c r="I2198" i="2"/>
  <c r="I2199" i="2"/>
  <c r="I2200" i="2"/>
  <c r="I2201" i="2"/>
  <c r="I2202" i="2"/>
  <c r="I2203" i="2"/>
  <c r="I2204" i="2"/>
  <c r="I2205" i="2"/>
  <c r="I2206" i="2"/>
  <c r="I2207" i="2"/>
  <c r="I2208" i="2"/>
  <c r="D2197" i="2"/>
  <c r="E2197" i="2"/>
  <c r="I2197" i="2"/>
  <c r="D2196" i="2"/>
  <c r="E2196" i="2"/>
  <c r="I2196" i="2"/>
  <c r="D2195" i="2"/>
  <c r="E2195" i="2"/>
  <c r="I2195" i="2"/>
  <c r="D2194" i="2"/>
  <c r="E2194" i="2"/>
  <c r="I2194" i="2"/>
  <c r="D2193" i="2"/>
  <c r="E2193" i="2"/>
  <c r="I2193" i="2"/>
  <c r="D2192" i="2"/>
  <c r="E2192" i="2"/>
  <c r="I2192" i="2"/>
  <c r="D2191" i="2"/>
  <c r="E2191" i="2"/>
  <c r="I2191" i="2"/>
  <c r="D2190" i="2"/>
  <c r="E2190" i="2"/>
  <c r="I2190" i="2"/>
  <c r="D2189" i="2"/>
  <c r="E2189" i="2"/>
  <c r="I2189" i="2"/>
  <c r="D2188" i="2"/>
  <c r="E2188" i="2"/>
  <c r="I2188" i="2"/>
  <c r="D2187" i="2"/>
  <c r="E2187" i="2"/>
  <c r="I2187" i="2"/>
  <c r="D2186" i="2"/>
  <c r="E2186" i="2"/>
  <c r="I2186" i="2"/>
  <c r="D2185" i="2"/>
  <c r="E2185" i="2"/>
  <c r="I2185" i="2"/>
  <c r="D2184" i="2"/>
  <c r="E2184" i="2"/>
  <c r="I2184" i="2"/>
  <c r="D2183" i="2"/>
  <c r="E2183" i="2"/>
  <c r="I2183" i="2"/>
  <c r="D2182" i="2"/>
  <c r="E2182" i="2"/>
  <c r="I2182" i="2"/>
  <c r="D2181" i="2"/>
  <c r="E2181" i="2"/>
  <c r="I2181" i="2"/>
  <c r="D2180" i="2"/>
  <c r="E2180" i="2"/>
  <c r="I2180" i="2"/>
  <c r="D2179" i="2"/>
  <c r="E2179" i="2"/>
  <c r="I2179" i="2"/>
  <c r="D2178" i="2"/>
  <c r="E2178" i="2"/>
  <c r="I2178" i="2"/>
  <c r="D2177" i="2"/>
  <c r="E2177" i="2"/>
  <c r="I2177" i="2"/>
  <c r="D2176" i="2"/>
  <c r="E2176" i="2"/>
  <c r="I2176" i="2"/>
  <c r="D2175" i="2"/>
  <c r="E2175" i="2"/>
  <c r="I2175" i="2"/>
  <c r="D2174" i="2"/>
  <c r="E2174" i="2"/>
  <c r="I2174" i="2"/>
  <c r="D2173" i="2"/>
  <c r="E2173" i="2"/>
  <c r="I2173" i="2"/>
  <c r="D2172" i="2"/>
  <c r="E2172" i="2"/>
  <c r="I2172" i="2"/>
  <c r="D2171" i="2"/>
  <c r="E2171" i="2"/>
  <c r="I2171" i="2"/>
  <c r="D2170" i="2"/>
  <c r="E2170" i="2"/>
  <c r="I2170" i="2"/>
  <c r="D2169" i="2"/>
  <c r="E2169" i="2"/>
  <c r="I2169" i="2"/>
  <c r="D2168" i="2"/>
  <c r="E2168" i="2"/>
  <c r="I2168" i="2"/>
  <c r="D2167" i="2"/>
  <c r="E2167" i="2"/>
  <c r="I2167" i="2"/>
  <c r="D2166" i="2"/>
  <c r="E2166" i="2"/>
  <c r="I2166" i="2"/>
  <c r="D2165" i="2"/>
  <c r="E2165" i="2"/>
  <c r="I2165" i="2"/>
  <c r="D2164" i="2"/>
  <c r="E2164" i="2"/>
  <c r="I2164" i="2"/>
  <c r="D2163" i="2"/>
  <c r="E2163" i="2"/>
  <c r="I2163" i="2"/>
  <c r="D2162" i="2"/>
  <c r="E2162" i="2"/>
  <c r="I2162" i="2"/>
  <c r="D2161" i="2"/>
  <c r="E2161" i="2"/>
  <c r="I2161" i="2"/>
  <c r="D2160" i="2"/>
  <c r="E2160" i="2"/>
  <c r="I2160" i="2"/>
  <c r="D2159" i="2"/>
  <c r="E2159" i="2"/>
  <c r="I2159" i="2"/>
  <c r="D2158" i="2"/>
  <c r="E2158" i="2"/>
  <c r="I2158" i="2"/>
  <c r="D2157" i="2"/>
  <c r="E2157" i="2"/>
  <c r="I2157" i="2"/>
  <c r="D2156" i="2"/>
  <c r="E2156" i="2"/>
  <c r="I2156" i="2"/>
  <c r="D2155" i="2"/>
  <c r="E2155" i="2"/>
  <c r="I2155" i="2"/>
  <c r="D2154" i="2"/>
  <c r="E2154" i="2"/>
  <c r="I2154" i="2"/>
  <c r="D2153" i="2"/>
  <c r="E2153" i="2"/>
  <c r="I2153" i="2"/>
  <c r="D2152" i="2"/>
  <c r="E2152" i="2"/>
  <c r="I2152" i="2"/>
  <c r="D2151" i="2"/>
  <c r="E2151" i="2"/>
  <c r="I2151" i="2"/>
  <c r="D2150" i="2"/>
  <c r="E2150" i="2"/>
  <c r="I2150" i="2"/>
  <c r="D2149" i="2"/>
  <c r="E2149" i="2"/>
  <c r="I2149" i="2"/>
  <c r="D2148" i="2"/>
  <c r="E2148" i="2"/>
  <c r="I2148" i="2"/>
  <c r="D2147" i="2"/>
  <c r="E2147" i="2"/>
  <c r="I2147" i="2"/>
  <c r="D2146" i="2"/>
  <c r="E2146" i="2"/>
  <c r="I2146" i="2"/>
  <c r="D2145" i="2"/>
  <c r="E2145" i="2"/>
  <c r="I2145" i="2"/>
  <c r="D2144" i="2"/>
  <c r="E2144" i="2"/>
  <c r="I2144" i="2"/>
  <c r="D2143" i="2"/>
  <c r="E2143" i="2"/>
  <c r="I2143" i="2"/>
  <c r="D2142" i="2"/>
  <c r="E2142" i="2"/>
  <c r="I2142" i="2"/>
  <c r="D2141" i="2"/>
  <c r="E2141" i="2"/>
  <c r="I2141" i="2"/>
  <c r="D2140" i="2"/>
  <c r="E2140" i="2"/>
  <c r="I2140" i="2"/>
  <c r="D2139" i="2"/>
  <c r="E2139" i="2"/>
  <c r="I2139" i="2"/>
  <c r="D2138" i="2"/>
  <c r="E2138" i="2"/>
  <c r="I2138" i="2"/>
  <c r="D2137" i="2"/>
  <c r="E2137" i="2"/>
  <c r="I2137" i="2"/>
  <c r="D2136" i="2"/>
  <c r="E2136" i="2"/>
  <c r="I2136" i="2"/>
  <c r="D2135" i="2"/>
  <c r="E2135" i="2"/>
  <c r="I2135" i="2"/>
  <c r="D2134" i="2"/>
  <c r="E2134" i="2"/>
  <c r="I2134" i="2"/>
  <c r="D2133" i="2"/>
  <c r="E2133" i="2"/>
  <c r="I2133" i="2"/>
  <c r="D2132" i="2"/>
  <c r="E2132" i="2"/>
  <c r="I2132" i="2"/>
  <c r="D2131" i="2"/>
  <c r="E2131" i="2"/>
  <c r="I2131" i="2"/>
  <c r="D2130" i="2"/>
  <c r="E2130" i="2"/>
  <c r="I2130" i="2"/>
  <c r="D2129" i="2"/>
  <c r="E2129" i="2"/>
  <c r="I2129" i="2"/>
  <c r="D2128" i="2"/>
  <c r="E2128" i="2"/>
  <c r="I2128" i="2"/>
  <c r="D2127" i="2"/>
  <c r="E2127" i="2"/>
  <c r="I2127" i="2"/>
  <c r="D2126" i="2"/>
  <c r="E2126" i="2"/>
  <c r="I212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I2125" i="2" l="1"/>
  <c r="D2125" i="2"/>
  <c r="I2124" i="2"/>
  <c r="D2124" i="2"/>
  <c r="I2123" i="2"/>
  <c r="D2123" i="2"/>
  <c r="I2122" i="2"/>
  <c r="D2122" i="2"/>
  <c r="I2121" i="2"/>
  <c r="D2121" i="2"/>
  <c r="I2120" i="2"/>
  <c r="D2120" i="2"/>
  <c r="I2119" i="2"/>
  <c r="D2119" i="2"/>
  <c r="I2118" i="2"/>
  <c r="D2118" i="2"/>
  <c r="I2117" i="2"/>
  <c r="D2117" i="2"/>
  <c r="I2116" i="2"/>
  <c r="D2116" i="2"/>
  <c r="I2115" i="2"/>
  <c r="D2115" i="2"/>
  <c r="I2114" i="2"/>
  <c r="D2114" i="2"/>
  <c r="I2113" i="2"/>
  <c r="D2113" i="2"/>
  <c r="I2112" i="2"/>
  <c r="D2112" i="2"/>
  <c r="I2111" i="2"/>
  <c r="D2111" i="2"/>
  <c r="I2110" i="2"/>
  <c r="D2110" i="2"/>
  <c r="I2109" i="2"/>
  <c r="D2109" i="2"/>
  <c r="I2108" i="2"/>
  <c r="D2108" i="2"/>
  <c r="I2107" i="2"/>
  <c r="D2107" i="2"/>
  <c r="I2106" i="2"/>
  <c r="D2106" i="2"/>
  <c r="I2105" i="2"/>
  <c r="D2105" i="2"/>
  <c r="I2104" i="2"/>
  <c r="D2104" i="2"/>
  <c r="I2103" i="2"/>
  <c r="D2103" i="2"/>
  <c r="I2102" i="2"/>
  <c r="D2102" i="2"/>
  <c r="I2101" i="2"/>
  <c r="D2101" i="2"/>
  <c r="I2100" i="2"/>
  <c r="D2100" i="2"/>
  <c r="I2099" i="2"/>
  <c r="D2099" i="2"/>
  <c r="I2098" i="2"/>
  <c r="D2098" i="2"/>
  <c r="I2097" i="2"/>
  <c r="D2097" i="2"/>
  <c r="I2096" i="2"/>
  <c r="D2096" i="2"/>
  <c r="I2095" i="2"/>
  <c r="D2095" i="2"/>
  <c r="I2094" i="2"/>
  <c r="D2094" i="2"/>
  <c r="I2093" i="2"/>
  <c r="D2093" i="2"/>
  <c r="I2092" i="2"/>
  <c r="D2092" i="2"/>
  <c r="I2091" i="2"/>
  <c r="D2091" i="2"/>
  <c r="I2090" i="2"/>
  <c r="D2090" i="2"/>
  <c r="I2089" i="2"/>
  <c r="D2089" i="2"/>
  <c r="I2088" i="2"/>
  <c r="D2088" i="2"/>
  <c r="I2087" i="2"/>
  <c r="D2087" i="2"/>
  <c r="I2086" i="2"/>
  <c r="D2086" i="2"/>
  <c r="I2085" i="2"/>
  <c r="D2085" i="2"/>
  <c r="I2084" i="2"/>
  <c r="D2084" i="2"/>
  <c r="I2083" i="2"/>
  <c r="D2083" i="2"/>
  <c r="I2082" i="2"/>
  <c r="D2082" i="2"/>
  <c r="I2081" i="2"/>
  <c r="D2081" i="2"/>
  <c r="I2080" i="2"/>
  <c r="D2080" i="2"/>
  <c r="I2079" i="2"/>
  <c r="D2079" i="2"/>
  <c r="I2078" i="2"/>
  <c r="D2078" i="2"/>
  <c r="I2077" i="2"/>
  <c r="D2077" i="2"/>
  <c r="I2076" i="2"/>
  <c r="D2076" i="2"/>
  <c r="I2075" i="2"/>
  <c r="D2075" i="2"/>
  <c r="I2074" i="2"/>
  <c r="D2074" i="2"/>
  <c r="I2073" i="2"/>
  <c r="D2073" i="2"/>
  <c r="I2072" i="2"/>
  <c r="D2072" i="2"/>
  <c r="I2071" i="2"/>
  <c r="D2071" i="2"/>
  <c r="I2070" i="2"/>
  <c r="D2070" i="2"/>
  <c r="I2069" i="2"/>
  <c r="D2069" i="2"/>
  <c r="I2068" i="2"/>
  <c r="D2068" i="2"/>
  <c r="I2067" i="2"/>
  <c r="D2067" i="2"/>
  <c r="I2066" i="2"/>
  <c r="D2066" i="2"/>
  <c r="I2065" i="2"/>
  <c r="D2065" i="2"/>
  <c r="I2064" i="2"/>
  <c r="D2064" i="2"/>
  <c r="I2063" i="2"/>
  <c r="D2063" i="2"/>
  <c r="I2062" i="2"/>
  <c r="D2062" i="2"/>
  <c r="I2061" i="2"/>
  <c r="D2061" i="2"/>
  <c r="I2060" i="2"/>
  <c r="D2060" i="2"/>
  <c r="I2059" i="2"/>
  <c r="D2059" i="2"/>
  <c r="I2058" i="2"/>
  <c r="D2058" i="2"/>
  <c r="I2057" i="2"/>
  <c r="D2057" i="2"/>
  <c r="I2056" i="2"/>
  <c r="D2056" i="2"/>
  <c r="I2055" i="2"/>
  <c r="D2055" i="2"/>
  <c r="I2054" i="2"/>
  <c r="D2054" i="2"/>
  <c r="I2053" i="2"/>
  <c r="D2053" i="2"/>
  <c r="I2052" i="2"/>
  <c r="D2052" i="2"/>
  <c r="I2051" i="2"/>
  <c r="D2051" i="2"/>
  <c r="I2050" i="2"/>
  <c r="D2050" i="2"/>
  <c r="I2049" i="2"/>
  <c r="D2049" i="2"/>
  <c r="I2048" i="2"/>
  <c r="D2048" i="2"/>
  <c r="I2047" i="2"/>
  <c r="D2047" i="2"/>
  <c r="I2046" i="2"/>
  <c r="D2046" i="2"/>
  <c r="I2045" i="2"/>
  <c r="D2045" i="2"/>
  <c r="I2044" i="2"/>
  <c r="D2044" i="2"/>
  <c r="I2043" i="2"/>
  <c r="D2043" i="2"/>
  <c r="I2042" i="2"/>
  <c r="D2042" i="2"/>
  <c r="I2041" i="2"/>
  <c r="D2041" i="2"/>
  <c r="I2040" i="2"/>
  <c r="D2040" i="2"/>
  <c r="I2039" i="2"/>
  <c r="D2039" i="2"/>
  <c r="I2038" i="2"/>
  <c r="D2038" i="2"/>
  <c r="I2037" i="2"/>
  <c r="D2037" i="2"/>
  <c r="I2036" i="2"/>
  <c r="D2036" i="2"/>
  <c r="I2035" i="2"/>
  <c r="D2035" i="2"/>
  <c r="I2034" i="2"/>
  <c r="D2034" i="2"/>
  <c r="I2033" i="2"/>
  <c r="D2033" i="2"/>
  <c r="I2032" i="2"/>
  <c r="D2032" i="2"/>
  <c r="I2031" i="2"/>
  <c r="D2031" i="2"/>
  <c r="I2030" i="2"/>
  <c r="D2030" i="2"/>
  <c r="I2029" i="2"/>
  <c r="D2029" i="2"/>
  <c r="I2028" i="2"/>
  <c r="D2028" i="2"/>
  <c r="I2027" i="2"/>
  <c r="D2027" i="2"/>
  <c r="I2026" i="2"/>
  <c r="D2026" i="2"/>
  <c r="I2025" i="2"/>
  <c r="D2025" i="2"/>
  <c r="I2024" i="2"/>
  <c r="D2024" i="2"/>
  <c r="I2023" i="2"/>
  <c r="D2023" i="2"/>
  <c r="I2022" i="2"/>
  <c r="D2022" i="2"/>
  <c r="I2021" i="2"/>
  <c r="D2021" i="2"/>
  <c r="I2020" i="2"/>
  <c r="D2020" i="2"/>
  <c r="I2019" i="2"/>
  <c r="D2019" i="2"/>
  <c r="I2018" i="2"/>
  <c r="D2018" i="2"/>
  <c r="I2017" i="2"/>
  <c r="D2017" i="2"/>
  <c r="I2016" i="2"/>
  <c r="D2016" i="2"/>
  <c r="I2015" i="2"/>
  <c r="D2015" i="2"/>
  <c r="I2014" i="2"/>
  <c r="D2014" i="2"/>
  <c r="I2013" i="2"/>
  <c r="D2013" i="2"/>
  <c r="I2012" i="2"/>
  <c r="D2012" i="2"/>
  <c r="I2011" i="2"/>
  <c r="D2011" i="2"/>
  <c r="I2010" i="2"/>
  <c r="D2010" i="2"/>
  <c r="I2009" i="2"/>
  <c r="D2009" i="2"/>
  <c r="I2008" i="2"/>
  <c r="D2008" i="2"/>
  <c r="I2007" i="2"/>
  <c r="D2007" i="2"/>
  <c r="I2006" i="2"/>
  <c r="D2006" i="2"/>
  <c r="I2005" i="2"/>
  <c r="D2005" i="2"/>
  <c r="I2004" i="2"/>
  <c r="D2004" i="2"/>
  <c r="I2003" i="2"/>
  <c r="D2003" i="2"/>
  <c r="I2002" i="2"/>
  <c r="D2002" i="2"/>
  <c r="I2001" i="2"/>
  <c r="D2001" i="2"/>
  <c r="I2000" i="2"/>
  <c r="D2000" i="2"/>
  <c r="I1999" i="2"/>
  <c r="D1999" i="2"/>
  <c r="I1998" i="2"/>
  <c r="D1998" i="2"/>
  <c r="I1997" i="2"/>
  <c r="D1997" i="2"/>
  <c r="I1996" i="2"/>
  <c r="D1996" i="2"/>
  <c r="I1995" i="2"/>
  <c r="D1995" i="2"/>
  <c r="I1994" i="2"/>
  <c r="D1994" i="2"/>
  <c r="I1993" i="2"/>
  <c r="D1993" i="2"/>
  <c r="I1992" i="2"/>
  <c r="D1992" i="2"/>
  <c r="I1991" i="2"/>
  <c r="D1991" i="2"/>
  <c r="I1990" i="2"/>
  <c r="D1990" i="2"/>
  <c r="I1989" i="2"/>
  <c r="D1989" i="2"/>
  <c r="I1988" i="2"/>
  <c r="D1988" i="2"/>
  <c r="I1987" i="2"/>
  <c r="D1987" i="2"/>
  <c r="I1986" i="2"/>
  <c r="D1986" i="2"/>
  <c r="I1985" i="2"/>
  <c r="D1985" i="2"/>
  <c r="I1984" i="2"/>
  <c r="D1984" i="2"/>
  <c r="I1983" i="2"/>
  <c r="D1983" i="2"/>
  <c r="I1982" i="2"/>
  <c r="D1982" i="2"/>
  <c r="I1981" i="2"/>
  <c r="D1981" i="2"/>
  <c r="I1980" i="2"/>
  <c r="D1980" i="2"/>
  <c r="I1979" i="2"/>
  <c r="D1979" i="2"/>
  <c r="I1978" i="2"/>
  <c r="D1978" i="2"/>
  <c r="I1977" i="2"/>
  <c r="D1977" i="2"/>
  <c r="I1976" i="2"/>
  <c r="D1976" i="2"/>
  <c r="I1975" i="2"/>
  <c r="D1975" i="2"/>
  <c r="I1974" i="2"/>
  <c r="D1974" i="2"/>
  <c r="I1973" i="2"/>
  <c r="D1973" i="2"/>
  <c r="I1972" i="2"/>
  <c r="D1972" i="2"/>
  <c r="I1971" i="2"/>
  <c r="D1971" i="2"/>
  <c r="I1970" i="2"/>
  <c r="D1970" i="2"/>
  <c r="I1969" i="2"/>
  <c r="D1969" i="2"/>
  <c r="I1968" i="2"/>
  <c r="D1968" i="2"/>
  <c r="I1967" i="2"/>
  <c r="D1967" i="2"/>
  <c r="I1966" i="2"/>
  <c r="D1966" i="2"/>
  <c r="I1965" i="2"/>
  <c r="D1965" i="2"/>
  <c r="I1964" i="2"/>
  <c r="D1964" i="2"/>
  <c r="I1963" i="2"/>
  <c r="D1963" i="2"/>
  <c r="I1962" i="2"/>
  <c r="D1962" i="2"/>
  <c r="I1961" i="2"/>
  <c r="D1961" i="2"/>
  <c r="I1960" i="2"/>
  <c r="D1960" i="2"/>
  <c r="I1959" i="2"/>
  <c r="D1959" i="2"/>
  <c r="I1958" i="2"/>
  <c r="D1958" i="2"/>
  <c r="I1957" i="2"/>
  <c r="D1957" i="2"/>
  <c r="I1956" i="2"/>
  <c r="D1956" i="2"/>
  <c r="I1955" i="2"/>
  <c r="D1955" i="2"/>
  <c r="I1954" i="2"/>
  <c r="D1954" i="2"/>
  <c r="I1953" i="2"/>
  <c r="D1953" i="2"/>
  <c r="I1952" i="2"/>
  <c r="D1952" i="2"/>
  <c r="I1951" i="2"/>
  <c r="D1951" i="2"/>
  <c r="I1950" i="2"/>
  <c r="D1950" i="2"/>
  <c r="I1949" i="2"/>
  <c r="D1949" i="2"/>
  <c r="I1948" i="2"/>
  <c r="D1948" i="2"/>
  <c r="I1947" i="2"/>
  <c r="D1947" i="2"/>
  <c r="I1946" i="2"/>
  <c r="D1946" i="2"/>
  <c r="I1945" i="2"/>
  <c r="D1945" i="2"/>
  <c r="I1944" i="2"/>
  <c r="D1944" i="2"/>
  <c r="I1943" i="2"/>
  <c r="D1943" i="2"/>
  <c r="I1942" i="2"/>
  <c r="D1942" i="2"/>
  <c r="I1941" i="2"/>
  <c r="D1941" i="2"/>
  <c r="I1940" i="2"/>
  <c r="D1940" i="2"/>
  <c r="I1939" i="2"/>
  <c r="D1939" i="2"/>
  <c r="I1938" i="2"/>
  <c r="D1938" i="2"/>
  <c r="I1937" i="2"/>
  <c r="D1937" i="2"/>
  <c r="I1936" i="2"/>
  <c r="D1936" i="2"/>
  <c r="I1935" i="2"/>
  <c r="D1935" i="2"/>
  <c r="C40" i="4" s="1"/>
  <c r="I1934" i="2"/>
  <c r="D1934" i="2"/>
  <c r="C36" i="4" s="1"/>
  <c r="I1933" i="2"/>
  <c r="D1933" i="2"/>
  <c r="I1932" i="2"/>
  <c r="D1932" i="2"/>
  <c r="I1931" i="2"/>
  <c r="D1931" i="2"/>
  <c r="I1930" i="2"/>
  <c r="D1930" i="2"/>
  <c r="I1929" i="2"/>
  <c r="D1929" i="2"/>
  <c r="I1928" i="2"/>
  <c r="D1928" i="2"/>
  <c r="I1927" i="2"/>
  <c r="D1927" i="2"/>
  <c r="I1926" i="2"/>
  <c r="D1926" i="2"/>
  <c r="I1925" i="2"/>
  <c r="D1925" i="2"/>
  <c r="I1924" i="2"/>
  <c r="D1924" i="2"/>
  <c r="I1923" i="2"/>
  <c r="D1923" i="2"/>
  <c r="I1922" i="2"/>
  <c r="D1922" i="2"/>
  <c r="I1921" i="2"/>
  <c r="D1921" i="2"/>
  <c r="I1920" i="2"/>
  <c r="D1920" i="2"/>
  <c r="I1919" i="2"/>
  <c r="D1919" i="2"/>
  <c r="I1918" i="2"/>
  <c r="D1918" i="2"/>
  <c r="I1917" i="2"/>
  <c r="D1917" i="2"/>
  <c r="I1916" i="2"/>
  <c r="D1916" i="2"/>
  <c r="I1915" i="2"/>
  <c r="D1915" i="2"/>
  <c r="I1914" i="2"/>
  <c r="D1914" i="2"/>
  <c r="I1913" i="2"/>
  <c r="D1913" i="2"/>
  <c r="I1912" i="2"/>
  <c r="D1912" i="2"/>
  <c r="I1911" i="2"/>
  <c r="D1911" i="2"/>
  <c r="I1910" i="2"/>
  <c r="D1910" i="2"/>
  <c r="I1909" i="2"/>
  <c r="D1909" i="2"/>
  <c r="I1908" i="2"/>
  <c r="D1908" i="2"/>
  <c r="I1907" i="2"/>
  <c r="D1907" i="2"/>
  <c r="I1906" i="2"/>
  <c r="D1906" i="2"/>
  <c r="I1905" i="2"/>
  <c r="D1905" i="2"/>
  <c r="I1904" i="2"/>
  <c r="D1904" i="2"/>
  <c r="I1903" i="2"/>
  <c r="D1903" i="2"/>
  <c r="I1902" i="2"/>
  <c r="D1902" i="2"/>
  <c r="I1901" i="2"/>
  <c r="D1901" i="2"/>
  <c r="I1900" i="2"/>
  <c r="D1900" i="2"/>
  <c r="I1899" i="2"/>
  <c r="D1899" i="2"/>
  <c r="I1898" i="2"/>
  <c r="D1898" i="2"/>
  <c r="I1897" i="2"/>
  <c r="D1897" i="2"/>
  <c r="I1896" i="2"/>
  <c r="D1896" i="2"/>
  <c r="I1895" i="2"/>
  <c r="D1895" i="2"/>
  <c r="I1894" i="2"/>
  <c r="D1894" i="2"/>
  <c r="I1893" i="2"/>
  <c r="D1893" i="2"/>
  <c r="I1892" i="2"/>
  <c r="D1892" i="2"/>
  <c r="I1891" i="2"/>
  <c r="D1891" i="2"/>
  <c r="I1890" i="2"/>
  <c r="D1890" i="2"/>
  <c r="I1889" i="2"/>
  <c r="D1889" i="2"/>
  <c r="I1888" i="2"/>
  <c r="D1888" i="2"/>
  <c r="I1887" i="2"/>
  <c r="D1887" i="2"/>
  <c r="I1886" i="2"/>
  <c r="D1886" i="2"/>
  <c r="I1885" i="2"/>
  <c r="D1885" i="2"/>
  <c r="I1884" i="2"/>
  <c r="D1884" i="2"/>
  <c r="I1883" i="2"/>
  <c r="D1883" i="2"/>
  <c r="I1882" i="2"/>
  <c r="D1882" i="2"/>
  <c r="I1881" i="2"/>
  <c r="D1881" i="2"/>
  <c r="I1880" i="2"/>
  <c r="D1880" i="2"/>
  <c r="I1879" i="2"/>
  <c r="D1879" i="2"/>
  <c r="I1878" i="2"/>
  <c r="D1878" i="2"/>
  <c r="I1877" i="2"/>
  <c r="D1877" i="2"/>
  <c r="I1876" i="2"/>
  <c r="D1876" i="2"/>
  <c r="I1875" i="2"/>
  <c r="D1875" i="2"/>
  <c r="I1874" i="2"/>
  <c r="D1874" i="2"/>
  <c r="I1873" i="2"/>
  <c r="D1873" i="2"/>
  <c r="I1872" i="2"/>
  <c r="D1872" i="2"/>
  <c r="I1871" i="2"/>
  <c r="D1871" i="2"/>
  <c r="I1870" i="2"/>
  <c r="D1870" i="2"/>
  <c r="I1869" i="2"/>
  <c r="D1869" i="2"/>
  <c r="I1868" i="2"/>
  <c r="D1868" i="2"/>
  <c r="I1867" i="2"/>
  <c r="D1867" i="2"/>
  <c r="I1866" i="2"/>
  <c r="D1866" i="2"/>
  <c r="I1865" i="2"/>
  <c r="D1865" i="2"/>
  <c r="I1864" i="2"/>
  <c r="D1864" i="2"/>
  <c r="I1863" i="2"/>
  <c r="D1863" i="2"/>
  <c r="I1862" i="2"/>
  <c r="D1862" i="2"/>
  <c r="I1861" i="2"/>
  <c r="D1861" i="2"/>
  <c r="I1860" i="2"/>
  <c r="D1860" i="2"/>
  <c r="I1859" i="2"/>
  <c r="D1859" i="2"/>
  <c r="I1858" i="2"/>
  <c r="D1858" i="2"/>
  <c r="I1857" i="2"/>
  <c r="D1857" i="2"/>
  <c r="I1856" i="2"/>
  <c r="D1856" i="2"/>
  <c r="I1855" i="2"/>
  <c r="D1855" i="2"/>
  <c r="I1854" i="2"/>
  <c r="D1854" i="2"/>
  <c r="I1853" i="2"/>
  <c r="D1853" i="2"/>
  <c r="I1852" i="2"/>
  <c r="D1852" i="2"/>
  <c r="I1851" i="2"/>
  <c r="D1851" i="2"/>
  <c r="I1850" i="2"/>
  <c r="D1850" i="2"/>
  <c r="I1849" i="2"/>
  <c r="D1849" i="2"/>
  <c r="I1848" i="2"/>
  <c r="D1848" i="2"/>
  <c r="I1847" i="2"/>
  <c r="D1847" i="2"/>
  <c r="I1846" i="2"/>
  <c r="D1846" i="2"/>
  <c r="I1845" i="2"/>
  <c r="D1845" i="2"/>
  <c r="I1844" i="2"/>
  <c r="D1844" i="2"/>
  <c r="I1843" i="2"/>
  <c r="D1843" i="2"/>
  <c r="I1842" i="2"/>
  <c r="D1842" i="2"/>
  <c r="I1841" i="2"/>
  <c r="D1841" i="2"/>
  <c r="I1840" i="2"/>
  <c r="D1840" i="2"/>
  <c r="I1839" i="2"/>
  <c r="D1839" i="2"/>
  <c r="I1838" i="2"/>
  <c r="D1838" i="2"/>
  <c r="I1837" i="2"/>
  <c r="D1837" i="2"/>
  <c r="I1836" i="2"/>
  <c r="D1836" i="2"/>
  <c r="I1835" i="2"/>
  <c r="D1835" i="2"/>
  <c r="I1834" i="2"/>
  <c r="D1834" i="2"/>
  <c r="I1833" i="2"/>
  <c r="D1833" i="2"/>
  <c r="I1832" i="2"/>
  <c r="D1832" i="2"/>
  <c r="I1831" i="2"/>
  <c r="D1831" i="2"/>
  <c r="I1830" i="2"/>
  <c r="D1830" i="2"/>
  <c r="I1829" i="2"/>
  <c r="D1829" i="2"/>
  <c r="I1828" i="2"/>
  <c r="D1828" i="2"/>
  <c r="I1827" i="2"/>
  <c r="D1827" i="2"/>
  <c r="I1826" i="2"/>
  <c r="D1826" i="2"/>
  <c r="I1825" i="2"/>
  <c r="D1825" i="2"/>
  <c r="I1824" i="2"/>
  <c r="D1824" i="2"/>
  <c r="I1823" i="2"/>
  <c r="D1823" i="2"/>
  <c r="I1822" i="2"/>
  <c r="D1822" i="2"/>
  <c r="I1821" i="2"/>
  <c r="D1821" i="2"/>
  <c r="I1820" i="2"/>
  <c r="D1820" i="2"/>
  <c r="I1819" i="2"/>
  <c r="D1819" i="2"/>
  <c r="I1818" i="2"/>
  <c r="D1818" i="2"/>
  <c r="I1817" i="2"/>
  <c r="D1817" i="2"/>
  <c r="I1816" i="2"/>
  <c r="D1816" i="2"/>
  <c r="I1815" i="2"/>
  <c r="D1815" i="2"/>
  <c r="I1814" i="2"/>
  <c r="D1814" i="2"/>
  <c r="I1813" i="2"/>
  <c r="D1813" i="2"/>
  <c r="I1812" i="2"/>
  <c r="D1812" i="2"/>
  <c r="I1811" i="2"/>
  <c r="D1811" i="2"/>
  <c r="I1810" i="2"/>
  <c r="D1810" i="2"/>
  <c r="I1809" i="2"/>
  <c r="D1809" i="2"/>
  <c r="I1808" i="2"/>
  <c r="D1808" i="2"/>
  <c r="I1807" i="2"/>
  <c r="D1807" i="2"/>
  <c r="I1806" i="2"/>
  <c r="D1806" i="2"/>
  <c r="I1805" i="2"/>
  <c r="D1805" i="2"/>
  <c r="I1804" i="2"/>
  <c r="D1804" i="2"/>
  <c r="I1803" i="2"/>
  <c r="D1803" i="2"/>
  <c r="I1802" i="2"/>
  <c r="D1802" i="2"/>
  <c r="I1801" i="2"/>
  <c r="D1801" i="2"/>
  <c r="I1800" i="2"/>
  <c r="D1800" i="2"/>
  <c r="I1799" i="2"/>
  <c r="D1799" i="2"/>
  <c r="I1798" i="2"/>
  <c r="D1798" i="2"/>
  <c r="I1797" i="2"/>
  <c r="D1797" i="2"/>
  <c r="I1796" i="2"/>
  <c r="D1796" i="2"/>
  <c r="I1795" i="2"/>
  <c r="D1795" i="2"/>
  <c r="I1794" i="2"/>
  <c r="D1794" i="2"/>
  <c r="I1793" i="2"/>
  <c r="D1793" i="2"/>
  <c r="I1792" i="2"/>
  <c r="D1792" i="2"/>
  <c r="I1791" i="2"/>
  <c r="D1791" i="2"/>
  <c r="I1790" i="2"/>
  <c r="D1790" i="2"/>
  <c r="I1789" i="2"/>
  <c r="D1789" i="2"/>
  <c r="I1788" i="2"/>
  <c r="D1788" i="2"/>
  <c r="I1787" i="2"/>
  <c r="D1787" i="2"/>
  <c r="I1786" i="2"/>
  <c r="D1786" i="2"/>
  <c r="I1785" i="2"/>
  <c r="D1785" i="2"/>
  <c r="I1784" i="2"/>
  <c r="D1784" i="2"/>
  <c r="I1783" i="2"/>
  <c r="D1783" i="2"/>
  <c r="I1782" i="2"/>
  <c r="D1782" i="2"/>
  <c r="I1781" i="2"/>
  <c r="D1781" i="2"/>
  <c r="I1780" i="2"/>
  <c r="D1780" i="2"/>
  <c r="I1779" i="2"/>
  <c r="D1779" i="2"/>
  <c r="I1778" i="2"/>
  <c r="D1778" i="2"/>
  <c r="I1777" i="2"/>
  <c r="D1777" i="2"/>
  <c r="I1776" i="2"/>
  <c r="D1776" i="2"/>
  <c r="I1775" i="2"/>
  <c r="D1775" i="2"/>
  <c r="I1774" i="2"/>
  <c r="D1774" i="2"/>
  <c r="I1773" i="2"/>
  <c r="D1773" i="2"/>
  <c r="I1772" i="2"/>
  <c r="D1772" i="2"/>
  <c r="I1771" i="2"/>
  <c r="D1771" i="2"/>
  <c r="I1770" i="2"/>
  <c r="D1770" i="2"/>
  <c r="I1769" i="2"/>
  <c r="D1769" i="2"/>
  <c r="I1768" i="2"/>
  <c r="D1768" i="2"/>
  <c r="I1767" i="2"/>
  <c r="D1767" i="2"/>
  <c r="I1766" i="2"/>
  <c r="D1766" i="2"/>
  <c r="I1765" i="2"/>
  <c r="D1765" i="2"/>
  <c r="I1764" i="2"/>
  <c r="D1764" i="2"/>
  <c r="I1763" i="2"/>
  <c r="D1763" i="2"/>
  <c r="I1762" i="2"/>
  <c r="D1762" i="2"/>
  <c r="I1761" i="2"/>
  <c r="D1761" i="2"/>
  <c r="I1760" i="2"/>
  <c r="D1760" i="2"/>
  <c r="I1759" i="2"/>
  <c r="D1759" i="2"/>
  <c r="I1758" i="2"/>
  <c r="D1758" i="2"/>
  <c r="I1757" i="2"/>
  <c r="D1757" i="2"/>
  <c r="I1756" i="2"/>
  <c r="D1756" i="2"/>
  <c r="I1755" i="2"/>
  <c r="D1755" i="2"/>
  <c r="I1754" i="2"/>
  <c r="D1754" i="2"/>
  <c r="I1753" i="2"/>
  <c r="D1753" i="2"/>
  <c r="I1752" i="2"/>
  <c r="D1752" i="2"/>
  <c r="I1751" i="2"/>
  <c r="D1751" i="2"/>
  <c r="I1750" i="2"/>
  <c r="D1750" i="2"/>
  <c r="I1749" i="2"/>
  <c r="D1749" i="2"/>
  <c r="I1748" i="2"/>
  <c r="D1748" i="2"/>
  <c r="I1747" i="2"/>
  <c r="D1747" i="2"/>
  <c r="I1746" i="2"/>
  <c r="D1746" i="2"/>
  <c r="I1745" i="2"/>
  <c r="D1745" i="2"/>
  <c r="I1744" i="2"/>
  <c r="D1744" i="2"/>
  <c r="I1743" i="2"/>
  <c r="D1743" i="2"/>
  <c r="I1742" i="2"/>
  <c r="D1742" i="2"/>
  <c r="I1741" i="2"/>
  <c r="D1741" i="2"/>
  <c r="I1740" i="2"/>
  <c r="D1740" i="2"/>
  <c r="I1739" i="2"/>
  <c r="D1739" i="2"/>
  <c r="I1738" i="2"/>
  <c r="D1738" i="2"/>
  <c r="I1737" i="2"/>
  <c r="D1737" i="2"/>
  <c r="I1736" i="2"/>
  <c r="D1736" i="2"/>
  <c r="I1735" i="2"/>
  <c r="D1735" i="2"/>
  <c r="I1734" i="2"/>
  <c r="D1734" i="2"/>
  <c r="I1733" i="2"/>
  <c r="D1733" i="2"/>
  <c r="I1732" i="2"/>
  <c r="D1732" i="2"/>
  <c r="I1731" i="2"/>
  <c r="D1731" i="2"/>
  <c r="I1730" i="2"/>
  <c r="D1730" i="2"/>
  <c r="I1729" i="2"/>
  <c r="D1729" i="2"/>
  <c r="I1728" i="2"/>
  <c r="D1728" i="2"/>
  <c r="I1727" i="2"/>
  <c r="D1727" i="2"/>
  <c r="I1726" i="2"/>
  <c r="D1726" i="2"/>
  <c r="I1725" i="2"/>
  <c r="D1725" i="2"/>
  <c r="I1724" i="2"/>
  <c r="D1724" i="2"/>
  <c r="I1723" i="2"/>
  <c r="D1723" i="2"/>
  <c r="I1722" i="2"/>
  <c r="D1722" i="2"/>
  <c r="I1721" i="2"/>
  <c r="D1721" i="2"/>
  <c r="I1720" i="2"/>
  <c r="D1720" i="2"/>
  <c r="I1719" i="2"/>
  <c r="D1719" i="2"/>
  <c r="I1718" i="2"/>
  <c r="D1718" i="2"/>
  <c r="I1717" i="2"/>
  <c r="D1717" i="2"/>
  <c r="I1716" i="2"/>
  <c r="D1716" i="2"/>
  <c r="I1715" i="2"/>
  <c r="D1715" i="2"/>
  <c r="I1714" i="2"/>
  <c r="D1714" i="2"/>
  <c r="I1713" i="2"/>
  <c r="D1713" i="2"/>
  <c r="I1712" i="2"/>
  <c r="D1712" i="2"/>
  <c r="I1711" i="2"/>
  <c r="D1711" i="2"/>
  <c r="I1710" i="2"/>
  <c r="D1710" i="2"/>
  <c r="I1709" i="2"/>
  <c r="D1709" i="2"/>
  <c r="I1708" i="2"/>
  <c r="D1708" i="2"/>
  <c r="I1707" i="2"/>
  <c r="D1707" i="2"/>
  <c r="I1706" i="2"/>
  <c r="D1706" i="2"/>
  <c r="I1705" i="2"/>
  <c r="D1705" i="2"/>
  <c r="I1704" i="2"/>
  <c r="D1704" i="2"/>
  <c r="I1703" i="2"/>
  <c r="D1703" i="2"/>
  <c r="I1702" i="2"/>
  <c r="D1702" i="2"/>
  <c r="I1701" i="2"/>
  <c r="D1701" i="2"/>
  <c r="I1700" i="2"/>
  <c r="D1700" i="2"/>
  <c r="I1699" i="2"/>
  <c r="D1699" i="2"/>
  <c r="I1698" i="2"/>
  <c r="D1698" i="2"/>
  <c r="I1697" i="2"/>
  <c r="D1697" i="2"/>
  <c r="I1696" i="2"/>
  <c r="D1696" i="2"/>
  <c r="I1695" i="2"/>
  <c r="D1695" i="2"/>
  <c r="I1694" i="2"/>
  <c r="D1694" i="2"/>
  <c r="I1693" i="2"/>
  <c r="D1693" i="2"/>
  <c r="I1692" i="2"/>
  <c r="D1692" i="2"/>
  <c r="I1691" i="2"/>
  <c r="D1691" i="2"/>
  <c r="I1690" i="2"/>
  <c r="D1690" i="2"/>
  <c r="I1689" i="2"/>
  <c r="D1689" i="2"/>
  <c r="I1688" i="2"/>
  <c r="D1688" i="2"/>
  <c r="I1687" i="2"/>
  <c r="D1687" i="2"/>
  <c r="I1686" i="2"/>
  <c r="D1686" i="2"/>
  <c r="I1685" i="2"/>
  <c r="D1685" i="2"/>
  <c r="I1684" i="2"/>
  <c r="D1684" i="2"/>
  <c r="I1683" i="2"/>
  <c r="D1683" i="2"/>
  <c r="I1682" i="2"/>
  <c r="D1682" i="2"/>
  <c r="I1681" i="2"/>
  <c r="D1681" i="2"/>
  <c r="I1680" i="2"/>
  <c r="D1680" i="2"/>
  <c r="I1679" i="2"/>
  <c r="D1679" i="2"/>
  <c r="I1678" i="2"/>
  <c r="D1678" i="2"/>
  <c r="I1677" i="2"/>
  <c r="D1677" i="2"/>
  <c r="I1676" i="2"/>
  <c r="D1676" i="2"/>
  <c r="I1675" i="2"/>
  <c r="D1675" i="2"/>
  <c r="I1674" i="2"/>
  <c r="D1674" i="2"/>
  <c r="I1673" i="2"/>
  <c r="D1673" i="2"/>
  <c r="I1672" i="2"/>
  <c r="D1672" i="2"/>
  <c r="I1671" i="2"/>
  <c r="D1671" i="2"/>
  <c r="I1670" i="2"/>
  <c r="D1670" i="2"/>
  <c r="I1669" i="2"/>
  <c r="D1669" i="2"/>
  <c r="I1668" i="2"/>
  <c r="D1668" i="2"/>
  <c r="I1667" i="2"/>
  <c r="D1667" i="2"/>
  <c r="I1666" i="2"/>
  <c r="D1666" i="2"/>
  <c r="I1665" i="2"/>
  <c r="D1665" i="2"/>
  <c r="I1664" i="2"/>
  <c r="D1664" i="2"/>
  <c r="I1663" i="2"/>
  <c r="D1663" i="2"/>
  <c r="I1662" i="2"/>
  <c r="D1662" i="2"/>
  <c r="I1661" i="2"/>
  <c r="D1661" i="2"/>
  <c r="I1660" i="2"/>
  <c r="D1660" i="2"/>
  <c r="I1659" i="2"/>
  <c r="D1659" i="2"/>
  <c r="I1658" i="2"/>
  <c r="D1658" i="2"/>
  <c r="I1657" i="2"/>
  <c r="D1657" i="2"/>
  <c r="I1656" i="2"/>
  <c r="D1656" i="2"/>
  <c r="I1655" i="2"/>
  <c r="D1655" i="2"/>
  <c r="I1654" i="2"/>
  <c r="D1654" i="2"/>
  <c r="I1653" i="2"/>
  <c r="D1653" i="2"/>
  <c r="I1652" i="2"/>
  <c r="D1652" i="2"/>
  <c r="I1651" i="2"/>
  <c r="D1651" i="2"/>
  <c r="I1650" i="2"/>
  <c r="D1650" i="2"/>
  <c r="I1649" i="2"/>
  <c r="D1649" i="2"/>
  <c r="I1648" i="2"/>
  <c r="D1648" i="2"/>
  <c r="I1647" i="2"/>
  <c r="D1647" i="2"/>
  <c r="I1646" i="2"/>
  <c r="D1646" i="2"/>
  <c r="I1645" i="2"/>
  <c r="D1645" i="2"/>
  <c r="I1644" i="2"/>
  <c r="D1644" i="2"/>
  <c r="I1643" i="2"/>
  <c r="D1643" i="2"/>
  <c r="I1642" i="2"/>
  <c r="D1642" i="2"/>
  <c r="I1641" i="2"/>
  <c r="D1641" i="2"/>
  <c r="I1640" i="2"/>
  <c r="D1640" i="2"/>
  <c r="I1639" i="2"/>
  <c r="D1639" i="2"/>
  <c r="I1638" i="2"/>
  <c r="D1638" i="2"/>
  <c r="I1637" i="2"/>
  <c r="D1637" i="2"/>
  <c r="I1636" i="2"/>
  <c r="D1636" i="2"/>
  <c r="I1635" i="2"/>
  <c r="D1635" i="2"/>
  <c r="I1634" i="2"/>
  <c r="D1634" i="2"/>
  <c r="I1633" i="2"/>
  <c r="D1633" i="2"/>
  <c r="I1632" i="2"/>
  <c r="D1632" i="2"/>
  <c r="I1631" i="2"/>
  <c r="D1631" i="2"/>
  <c r="I1630" i="2"/>
  <c r="D1630" i="2"/>
  <c r="I1629" i="2"/>
  <c r="D1629" i="2"/>
  <c r="I1628" i="2"/>
  <c r="D1628" i="2"/>
  <c r="I1627" i="2"/>
  <c r="D1627" i="2"/>
  <c r="I1626" i="2"/>
  <c r="D1626" i="2"/>
  <c r="I1625" i="2"/>
  <c r="D1625" i="2"/>
  <c r="I1624" i="2"/>
  <c r="D1624" i="2"/>
  <c r="I1623" i="2"/>
  <c r="D1623" i="2"/>
  <c r="I1622" i="2"/>
  <c r="D1622" i="2"/>
  <c r="I1621" i="2"/>
  <c r="D1621" i="2"/>
  <c r="I1620" i="2"/>
  <c r="D1620" i="2"/>
  <c r="I1619" i="2"/>
  <c r="D1619" i="2"/>
  <c r="I1618" i="2"/>
  <c r="D1618" i="2"/>
  <c r="I1617" i="2"/>
  <c r="D1617" i="2"/>
  <c r="I1616" i="2"/>
  <c r="D1616" i="2"/>
  <c r="I1615" i="2"/>
  <c r="D1615" i="2"/>
  <c r="I1614" i="2"/>
  <c r="D1614" i="2"/>
  <c r="I1613" i="2"/>
  <c r="D1613" i="2"/>
  <c r="I1612" i="2"/>
  <c r="D1612" i="2"/>
  <c r="I1611" i="2"/>
  <c r="D1611" i="2"/>
  <c r="I1610" i="2"/>
  <c r="D1610" i="2"/>
  <c r="I1609" i="2"/>
  <c r="D1609" i="2"/>
  <c r="I1608" i="2"/>
  <c r="D1608" i="2"/>
  <c r="I1607" i="2"/>
  <c r="D1607" i="2"/>
  <c r="I1606" i="2"/>
  <c r="D1606" i="2"/>
  <c r="I1605" i="2"/>
  <c r="D1605" i="2"/>
  <c r="I1604" i="2"/>
  <c r="D1604" i="2"/>
  <c r="I1603" i="2"/>
  <c r="D1603" i="2"/>
  <c r="I1602" i="2"/>
  <c r="D1602" i="2"/>
  <c r="I1601" i="2"/>
  <c r="D1601" i="2"/>
  <c r="I1600" i="2"/>
  <c r="D1600" i="2"/>
  <c r="I1599" i="2"/>
  <c r="D1599" i="2"/>
  <c r="I1598" i="2"/>
  <c r="D1598" i="2"/>
  <c r="I1597" i="2"/>
  <c r="D1597" i="2"/>
  <c r="I1596" i="2"/>
  <c r="D1596" i="2"/>
  <c r="I1595" i="2"/>
  <c r="D1595" i="2"/>
  <c r="I1594" i="2"/>
  <c r="D1594" i="2"/>
  <c r="I1593" i="2"/>
  <c r="D1593" i="2"/>
  <c r="I1592" i="2"/>
  <c r="D1592" i="2"/>
  <c r="I1591" i="2"/>
  <c r="D1591" i="2"/>
  <c r="I1590" i="2"/>
  <c r="D1590" i="2"/>
  <c r="I1589" i="2"/>
  <c r="D1589" i="2"/>
  <c r="I1588" i="2"/>
  <c r="D1588" i="2"/>
  <c r="I1587" i="2"/>
  <c r="D1587" i="2"/>
  <c r="I1586" i="2"/>
  <c r="D1586" i="2"/>
  <c r="I1585" i="2"/>
  <c r="D1585" i="2"/>
  <c r="I1584" i="2"/>
  <c r="D1584" i="2"/>
  <c r="I1583" i="2"/>
  <c r="D1583" i="2"/>
  <c r="I1582" i="2"/>
  <c r="D1582" i="2"/>
  <c r="I1581" i="2"/>
  <c r="D1581" i="2"/>
  <c r="I1580" i="2"/>
  <c r="D1580" i="2"/>
  <c r="I1579" i="2"/>
  <c r="D1579" i="2"/>
  <c r="I1578" i="2"/>
  <c r="D1578" i="2"/>
  <c r="I1577" i="2"/>
  <c r="D1577" i="2"/>
  <c r="I1576" i="2"/>
  <c r="D1576" i="2"/>
  <c r="I1575" i="2"/>
  <c r="D1575" i="2"/>
  <c r="I1574" i="2"/>
  <c r="D1574" i="2"/>
  <c r="I1573" i="2"/>
  <c r="D1573" i="2"/>
  <c r="I1572" i="2"/>
  <c r="D1572" i="2"/>
  <c r="I1571" i="2"/>
  <c r="D1571" i="2"/>
  <c r="I1570" i="2"/>
  <c r="D1570" i="2"/>
  <c r="I1569" i="2"/>
  <c r="D1569" i="2"/>
  <c r="I1568" i="2"/>
  <c r="D1568" i="2"/>
  <c r="I1567" i="2"/>
  <c r="D1567" i="2"/>
  <c r="I1566" i="2"/>
  <c r="D1566" i="2"/>
  <c r="I1565" i="2"/>
  <c r="D1565" i="2"/>
  <c r="I1564" i="2"/>
  <c r="D1564" i="2"/>
  <c r="I1563" i="2"/>
  <c r="D1563" i="2"/>
  <c r="I1562" i="2"/>
  <c r="D1562" i="2"/>
  <c r="I1561" i="2"/>
  <c r="D1561" i="2"/>
  <c r="I1560" i="2"/>
  <c r="D1560" i="2"/>
  <c r="I1559" i="2"/>
  <c r="D1559" i="2"/>
  <c r="I1558" i="2"/>
  <c r="D1558" i="2"/>
  <c r="I1557" i="2"/>
  <c r="D1557" i="2"/>
  <c r="I1556" i="2"/>
  <c r="D1556" i="2"/>
  <c r="I1555" i="2"/>
  <c r="D1555" i="2"/>
  <c r="I1554" i="2"/>
  <c r="D1554" i="2"/>
  <c r="I1553" i="2"/>
  <c r="D1553" i="2"/>
  <c r="I1552" i="2"/>
  <c r="D1552" i="2"/>
  <c r="I1551" i="2"/>
  <c r="D1551" i="2"/>
  <c r="I1550" i="2"/>
  <c r="D1550" i="2"/>
  <c r="I1549" i="2"/>
  <c r="D1549" i="2"/>
  <c r="I1548" i="2"/>
  <c r="D1548" i="2"/>
  <c r="I1547" i="2"/>
  <c r="D1547" i="2"/>
  <c r="I1546" i="2"/>
  <c r="D1546" i="2"/>
  <c r="I1545" i="2"/>
  <c r="D1545" i="2"/>
  <c r="I1544" i="2"/>
  <c r="D1544" i="2"/>
  <c r="I1543" i="2"/>
  <c r="D1543" i="2"/>
  <c r="I1542" i="2"/>
  <c r="D1542" i="2"/>
  <c r="I1541" i="2"/>
  <c r="D1541" i="2"/>
  <c r="I1540" i="2"/>
  <c r="D1540" i="2"/>
  <c r="I1539" i="2"/>
  <c r="D1539" i="2"/>
  <c r="I1538" i="2"/>
  <c r="D1538" i="2"/>
  <c r="I1537" i="2"/>
  <c r="D1537" i="2"/>
  <c r="I1536" i="2"/>
  <c r="D1536" i="2"/>
  <c r="I1535" i="2"/>
  <c r="D1535" i="2"/>
  <c r="I1534" i="2"/>
  <c r="D1534" i="2"/>
  <c r="I1533" i="2"/>
  <c r="D1533" i="2"/>
  <c r="I1532" i="2"/>
  <c r="D1532" i="2"/>
  <c r="I1531" i="2"/>
  <c r="D1531" i="2"/>
  <c r="I1530" i="2"/>
  <c r="D1530" i="2"/>
  <c r="I1529" i="2"/>
  <c r="D1529" i="2"/>
  <c r="I1528" i="2"/>
  <c r="D1528" i="2"/>
  <c r="I1527" i="2"/>
  <c r="D1527" i="2"/>
  <c r="I1526" i="2"/>
  <c r="D1526" i="2"/>
  <c r="I1525" i="2"/>
  <c r="D1525" i="2"/>
  <c r="I1524" i="2"/>
  <c r="D1524" i="2"/>
  <c r="I1523" i="2"/>
  <c r="D1523" i="2"/>
  <c r="I1522" i="2"/>
  <c r="D1522" i="2"/>
  <c r="I1521" i="2"/>
  <c r="D1521" i="2"/>
  <c r="I1520" i="2"/>
  <c r="D1520" i="2"/>
  <c r="I1519" i="2"/>
  <c r="D1519" i="2"/>
  <c r="I1518" i="2"/>
  <c r="D1518" i="2"/>
  <c r="I1517" i="2"/>
  <c r="D1517" i="2"/>
  <c r="I1516" i="2"/>
  <c r="D1516" i="2"/>
  <c r="I1515" i="2"/>
  <c r="D1515" i="2"/>
  <c r="I1514" i="2"/>
  <c r="D1514" i="2"/>
  <c r="I1513" i="2"/>
  <c r="D1513" i="2"/>
  <c r="I1512" i="2"/>
  <c r="D1512" i="2"/>
  <c r="I1511" i="2"/>
  <c r="D1511" i="2"/>
  <c r="I1510" i="2"/>
  <c r="D1510" i="2"/>
  <c r="I1509" i="2"/>
  <c r="D1509" i="2"/>
  <c r="I1508" i="2"/>
  <c r="D1508" i="2"/>
  <c r="I1507" i="2"/>
  <c r="D1507" i="2"/>
  <c r="I1506" i="2"/>
  <c r="D1506" i="2"/>
  <c r="I1505" i="2"/>
  <c r="D1505" i="2"/>
  <c r="I1504" i="2"/>
  <c r="D1504" i="2"/>
  <c r="I1503" i="2"/>
  <c r="D1503" i="2"/>
  <c r="I1502" i="2"/>
  <c r="D1502" i="2"/>
  <c r="I1501" i="2"/>
  <c r="D1501" i="2"/>
  <c r="I1500" i="2"/>
  <c r="D1500" i="2"/>
  <c r="I1499" i="2"/>
  <c r="D1499" i="2"/>
  <c r="I1498" i="2"/>
  <c r="D1498" i="2"/>
  <c r="I1497" i="2"/>
  <c r="D1497" i="2"/>
  <c r="I1496" i="2"/>
  <c r="D1496" i="2"/>
  <c r="I1495" i="2"/>
  <c r="D1495" i="2"/>
  <c r="I1494" i="2"/>
  <c r="D1494" i="2"/>
  <c r="I1493" i="2"/>
  <c r="D1493" i="2"/>
  <c r="I1492" i="2"/>
  <c r="D1492" i="2"/>
  <c r="I1491" i="2"/>
  <c r="D1491" i="2"/>
  <c r="I1490" i="2"/>
  <c r="D1490" i="2"/>
  <c r="I1489" i="2"/>
  <c r="D1489" i="2"/>
  <c r="I1488" i="2"/>
  <c r="D1488" i="2"/>
  <c r="I1487" i="2"/>
  <c r="D1487" i="2"/>
  <c r="I1486" i="2"/>
  <c r="D1486" i="2"/>
  <c r="I1485" i="2"/>
  <c r="D1485" i="2"/>
  <c r="I1484" i="2"/>
  <c r="D1484" i="2"/>
  <c r="I1483" i="2"/>
  <c r="D1483" i="2"/>
  <c r="I1482" i="2"/>
  <c r="D1482" i="2"/>
  <c r="I1481" i="2"/>
  <c r="D1481" i="2"/>
  <c r="I1480" i="2"/>
  <c r="D1480" i="2"/>
  <c r="I1479" i="2"/>
  <c r="D1479" i="2"/>
  <c r="I1478" i="2"/>
  <c r="D1478" i="2"/>
  <c r="I1477" i="2"/>
  <c r="D1477" i="2"/>
  <c r="I1476" i="2"/>
  <c r="D1476" i="2"/>
  <c r="I1475" i="2"/>
  <c r="D1475" i="2"/>
  <c r="I1474" i="2"/>
  <c r="D1474" i="2"/>
  <c r="I1473" i="2"/>
  <c r="D1473" i="2"/>
  <c r="I1472" i="2"/>
  <c r="D1472" i="2"/>
  <c r="I1471" i="2"/>
  <c r="D1471" i="2"/>
  <c r="I1470" i="2"/>
  <c r="D1470" i="2"/>
  <c r="I1469" i="2"/>
  <c r="D1469" i="2"/>
  <c r="I1468" i="2"/>
  <c r="D1468" i="2"/>
  <c r="I1467" i="2"/>
  <c r="D1467" i="2"/>
  <c r="I1466" i="2"/>
  <c r="D1466" i="2"/>
  <c r="I1465" i="2"/>
  <c r="D1465" i="2"/>
  <c r="I1464" i="2"/>
  <c r="D1464" i="2"/>
  <c r="I1463" i="2"/>
  <c r="D1463" i="2"/>
  <c r="I1462" i="2"/>
  <c r="D1462" i="2"/>
  <c r="I1461" i="2"/>
  <c r="D1461" i="2"/>
  <c r="I1460" i="2"/>
  <c r="D1460" i="2"/>
  <c r="I1459" i="2"/>
  <c r="D1459" i="2"/>
  <c r="I1458" i="2"/>
  <c r="D1458" i="2"/>
  <c r="I1457" i="2"/>
  <c r="D1457" i="2"/>
  <c r="I1456" i="2"/>
  <c r="D1456" i="2"/>
  <c r="I1455" i="2"/>
  <c r="D1455" i="2"/>
  <c r="I1454" i="2"/>
  <c r="D1454" i="2"/>
  <c r="I1453" i="2"/>
  <c r="D1453" i="2"/>
  <c r="I1452" i="2"/>
  <c r="D1452" i="2"/>
  <c r="I1451" i="2"/>
  <c r="D1451" i="2"/>
  <c r="I1450" i="2"/>
  <c r="D1450" i="2"/>
  <c r="I1449" i="2"/>
  <c r="D1449" i="2"/>
  <c r="I1448" i="2"/>
  <c r="D1448" i="2"/>
  <c r="I1447" i="2"/>
  <c r="D1447" i="2"/>
  <c r="I1446" i="2"/>
  <c r="D1446" i="2"/>
  <c r="I1445" i="2"/>
  <c r="D1445" i="2"/>
  <c r="I1444" i="2"/>
  <c r="D1444" i="2"/>
  <c r="I1443" i="2"/>
  <c r="D1443" i="2"/>
  <c r="I1442" i="2"/>
  <c r="D1442" i="2"/>
  <c r="I1441" i="2"/>
  <c r="D1441" i="2"/>
  <c r="I1440" i="2"/>
  <c r="D1440" i="2"/>
  <c r="I1439" i="2"/>
  <c r="D1439" i="2"/>
  <c r="I1438" i="2"/>
  <c r="D1438" i="2"/>
  <c r="I1437" i="2"/>
  <c r="D1437" i="2"/>
  <c r="I1436" i="2"/>
  <c r="D1436" i="2"/>
  <c r="I1435" i="2"/>
  <c r="D1435" i="2"/>
  <c r="I1434" i="2"/>
  <c r="D1434" i="2"/>
  <c r="I1433" i="2"/>
  <c r="D1433" i="2"/>
  <c r="I1432" i="2"/>
  <c r="D1432" i="2"/>
  <c r="I1431" i="2"/>
  <c r="D1431" i="2"/>
  <c r="I1430" i="2"/>
  <c r="D1430" i="2"/>
  <c r="I1429" i="2"/>
  <c r="D1429" i="2"/>
  <c r="I1428" i="2"/>
  <c r="D1428" i="2"/>
  <c r="I1427" i="2"/>
  <c r="D1427" i="2"/>
  <c r="I1426" i="2"/>
  <c r="D1426" i="2"/>
  <c r="I1425" i="2"/>
  <c r="D1425" i="2"/>
  <c r="I1424" i="2"/>
  <c r="D1424" i="2"/>
  <c r="I1423" i="2"/>
  <c r="D1423" i="2"/>
  <c r="I1422" i="2"/>
  <c r="D1422" i="2"/>
  <c r="I1421" i="2"/>
  <c r="D1421" i="2"/>
  <c r="I1420" i="2"/>
  <c r="D1420" i="2"/>
  <c r="I1419" i="2"/>
  <c r="D1419" i="2"/>
  <c r="I1418" i="2"/>
  <c r="D1418" i="2"/>
  <c r="I1417" i="2"/>
  <c r="D1417" i="2"/>
  <c r="I1416" i="2"/>
  <c r="D1416" i="2"/>
  <c r="I1415" i="2"/>
  <c r="D1415" i="2"/>
  <c r="I1414" i="2"/>
  <c r="D1414" i="2"/>
  <c r="I1413" i="2"/>
  <c r="D1413" i="2"/>
  <c r="I1412" i="2"/>
  <c r="D1412" i="2"/>
  <c r="I1411" i="2"/>
  <c r="D1411" i="2"/>
  <c r="I1410" i="2"/>
  <c r="D1410" i="2"/>
  <c r="I1409" i="2"/>
  <c r="D1409" i="2"/>
  <c r="I1408" i="2"/>
  <c r="D1408" i="2"/>
  <c r="I1407" i="2"/>
  <c r="D1407" i="2"/>
  <c r="I1406" i="2"/>
  <c r="D1406" i="2"/>
  <c r="I1405" i="2"/>
  <c r="D1405" i="2"/>
  <c r="I1404" i="2"/>
  <c r="D1404" i="2"/>
  <c r="I1403" i="2"/>
  <c r="D1403" i="2"/>
  <c r="I1402" i="2"/>
  <c r="D1402" i="2"/>
  <c r="I1401" i="2"/>
  <c r="D1401" i="2"/>
  <c r="I1400" i="2"/>
  <c r="D1400" i="2"/>
  <c r="I1399" i="2"/>
  <c r="D1399" i="2"/>
  <c r="I1398" i="2"/>
  <c r="D1398" i="2"/>
  <c r="I1397" i="2"/>
  <c r="D1397" i="2"/>
  <c r="I1396" i="2"/>
  <c r="D1396" i="2"/>
  <c r="I1395" i="2"/>
  <c r="D1395" i="2"/>
  <c r="I1394" i="2"/>
  <c r="D1394" i="2"/>
  <c r="I1393" i="2"/>
  <c r="D1393" i="2"/>
  <c r="I1392" i="2"/>
  <c r="D1392" i="2"/>
  <c r="I1391" i="2"/>
  <c r="D1391" i="2"/>
  <c r="I1390" i="2"/>
  <c r="D1390" i="2"/>
  <c r="I1389" i="2"/>
  <c r="D1389" i="2"/>
  <c r="I1388" i="2"/>
  <c r="D1388" i="2"/>
  <c r="I1387" i="2"/>
  <c r="D1387" i="2"/>
  <c r="I1386" i="2"/>
  <c r="D1386" i="2"/>
  <c r="I1385" i="2"/>
  <c r="D1385" i="2"/>
  <c r="I1384" i="2"/>
  <c r="D1384" i="2"/>
  <c r="I1383" i="2"/>
  <c r="D1383" i="2"/>
  <c r="I1382" i="2"/>
  <c r="D1382" i="2"/>
  <c r="I1381" i="2"/>
  <c r="D1381" i="2"/>
  <c r="I1380" i="2"/>
  <c r="D1380" i="2"/>
  <c r="I1379" i="2"/>
  <c r="D1379" i="2"/>
  <c r="I1378" i="2"/>
  <c r="D1378" i="2"/>
  <c r="I1377" i="2"/>
  <c r="D1377" i="2"/>
  <c r="I1376" i="2"/>
  <c r="D1376" i="2"/>
  <c r="I1375" i="2"/>
  <c r="D1375" i="2"/>
  <c r="I1374" i="2"/>
  <c r="D1374" i="2"/>
  <c r="I1373" i="2"/>
  <c r="D1373" i="2"/>
  <c r="I1372" i="2"/>
  <c r="D1372" i="2"/>
  <c r="I1371" i="2"/>
  <c r="D1371" i="2"/>
  <c r="I1370" i="2"/>
  <c r="D1370" i="2"/>
  <c r="I1369" i="2"/>
  <c r="D1369" i="2"/>
  <c r="I1368" i="2"/>
  <c r="D1368" i="2"/>
  <c r="I1367" i="2"/>
  <c r="D1367" i="2"/>
  <c r="I1366" i="2"/>
  <c r="D1366" i="2"/>
  <c r="I1365" i="2"/>
  <c r="D1365" i="2"/>
  <c r="I1364" i="2"/>
  <c r="D1364" i="2"/>
  <c r="I1363" i="2"/>
  <c r="D1363" i="2"/>
  <c r="I1362" i="2"/>
  <c r="D1362" i="2"/>
  <c r="I1361" i="2"/>
  <c r="D1361" i="2"/>
  <c r="I1360" i="2"/>
  <c r="D1360" i="2"/>
  <c r="I1359" i="2"/>
  <c r="D1359" i="2"/>
  <c r="I1358" i="2"/>
  <c r="D1358" i="2"/>
  <c r="I1357" i="2"/>
  <c r="D1357" i="2"/>
  <c r="I1356" i="2"/>
  <c r="D1356" i="2"/>
  <c r="I1355" i="2"/>
  <c r="D1355" i="2"/>
  <c r="I1354" i="2"/>
  <c r="D1354" i="2"/>
  <c r="I1353" i="2"/>
  <c r="D1353" i="2"/>
  <c r="I1352" i="2"/>
  <c r="D1352" i="2"/>
  <c r="I1351" i="2"/>
  <c r="D1351" i="2"/>
  <c r="I1350" i="2"/>
  <c r="D1350" i="2"/>
  <c r="I1349" i="2"/>
  <c r="D1349" i="2"/>
  <c r="I1348" i="2"/>
  <c r="D1348" i="2"/>
  <c r="I1347" i="2"/>
  <c r="D1347" i="2"/>
  <c r="I1346" i="2"/>
  <c r="D1346" i="2"/>
  <c r="I1345" i="2"/>
  <c r="D1345" i="2"/>
  <c r="I1344" i="2"/>
  <c r="D1344" i="2"/>
  <c r="I1343" i="2"/>
  <c r="D1343" i="2"/>
  <c r="I1342" i="2"/>
  <c r="D1342" i="2"/>
  <c r="I1341" i="2"/>
  <c r="D1341" i="2"/>
  <c r="I1340" i="2"/>
  <c r="D1340" i="2"/>
  <c r="I1339" i="2"/>
  <c r="D1339" i="2"/>
  <c r="I1338" i="2"/>
  <c r="D1338" i="2"/>
  <c r="I1337" i="2"/>
  <c r="D1337" i="2"/>
  <c r="I1336" i="2"/>
  <c r="D1336" i="2"/>
  <c r="I1335" i="2"/>
  <c r="D1335" i="2"/>
  <c r="I1334" i="2"/>
  <c r="D1334" i="2"/>
  <c r="I1333" i="2"/>
  <c r="D1333" i="2"/>
  <c r="I1332" i="2"/>
  <c r="D1332" i="2"/>
  <c r="I1331" i="2"/>
  <c r="D1331" i="2"/>
  <c r="I1330" i="2"/>
  <c r="D1330" i="2"/>
  <c r="I1329" i="2"/>
  <c r="D1329" i="2"/>
  <c r="I1328" i="2"/>
  <c r="D1328" i="2"/>
  <c r="I1327" i="2"/>
  <c r="D1327" i="2"/>
  <c r="I1326" i="2"/>
  <c r="D1326" i="2"/>
  <c r="I1325" i="2"/>
  <c r="D1325" i="2"/>
  <c r="I1324" i="2"/>
  <c r="D1324" i="2"/>
  <c r="I1323" i="2"/>
  <c r="D1323" i="2"/>
  <c r="I1322" i="2"/>
  <c r="D1322" i="2"/>
  <c r="I1321" i="2"/>
  <c r="D1321" i="2"/>
  <c r="I1320" i="2"/>
  <c r="D1320" i="2"/>
  <c r="I1319" i="2"/>
  <c r="D1319" i="2"/>
  <c r="I1318" i="2"/>
  <c r="D1318" i="2"/>
  <c r="I1317" i="2"/>
  <c r="D1317" i="2"/>
  <c r="I1316" i="2"/>
  <c r="D1316" i="2"/>
  <c r="I1315" i="2"/>
  <c r="D1315" i="2"/>
  <c r="I1314" i="2"/>
  <c r="D1314" i="2"/>
  <c r="I1313" i="2"/>
  <c r="D1313" i="2"/>
  <c r="I1312" i="2"/>
  <c r="D1312" i="2"/>
  <c r="I1311" i="2"/>
  <c r="D1311" i="2"/>
  <c r="I1310" i="2"/>
  <c r="D1310" i="2"/>
  <c r="I1309" i="2"/>
  <c r="D1309" i="2"/>
  <c r="I1308" i="2"/>
  <c r="D1308" i="2"/>
  <c r="I1307" i="2"/>
  <c r="D1307" i="2"/>
  <c r="I1306" i="2"/>
  <c r="D1306" i="2"/>
  <c r="I1305" i="2"/>
  <c r="D1305" i="2"/>
  <c r="I1304" i="2"/>
  <c r="D1304" i="2"/>
  <c r="I1303" i="2"/>
  <c r="D1303" i="2"/>
  <c r="I1302" i="2"/>
  <c r="D1302" i="2"/>
  <c r="I1301" i="2"/>
  <c r="D1301" i="2"/>
  <c r="I1300" i="2"/>
  <c r="D1300" i="2"/>
  <c r="I1299" i="2"/>
  <c r="D1299" i="2"/>
  <c r="I1298" i="2"/>
  <c r="D1298" i="2"/>
  <c r="I1297" i="2"/>
  <c r="D1297" i="2"/>
  <c r="I1296" i="2"/>
  <c r="D1296" i="2"/>
  <c r="I1295" i="2"/>
  <c r="D1295" i="2"/>
  <c r="I1294" i="2"/>
  <c r="D1294" i="2"/>
  <c r="I1293" i="2"/>
  <c r="D1293" i="2"/>
  <c r="I1292" i="2"/>
  <c r="D1292" i="2"/>
  <c r="I1291" i="2"/>
  <c r="D1291" i="2"/>
  <c r="I1290" i="2"/>
  <c r="D1290" i="2"/>
  <c r="I1289" i="2"/>
  <c r="D1289" i="2"/>
  <c r="I1288" i="2"/>
  <c r="D1288" i="2"/>
  <c r="I1287" i="2"/>
  <c r="D1287" i="2"/>
  <c r="I1286" i="2"/>
  <c r="D1286" i="2"/>
  <c r="I1285" i="2"/>
  <c r="D1285" i="2"/>
  <c r="I1284" i="2"/>
  <c r="D1284" i="2"/>
  <c r="I1283" i="2"/>
  <c r="D1283" i="2"/>
  <c r="I1282" i="2"/>
  <c r="D1282" i="2"/>
  <c r="I1281" i="2"/>
  <c r="D1281" i="2"/>
  <c r="I1280" i="2"/>
  <c r="D1280" i="2"/>
  <c r="I1279" i="2"/>
  <c r="D1279" i="2"/>
  <c r="I1278" i="2"/>
  <c r="D1278" i="2"/>
  <c r="I1277" i="2"/>
  <c r="D1277" i="2"/>
  <c r="I1276" i="2"/>
  <c r="D1276" i="2"/>
  <c r="I1275" i="2"/>
  <c r="D1275" i="2"/>
  <c r="I1274" i="2"/>
  <c r="D1274" i="2"/>
  <c r="I1273" i="2"/>
  <c r="D1273" i="2"/>
  <c r="I1272" i="2"/>
  <c r="D1272" i="2"/>
  <c r="I1271" i="2"/>
  <c r="D1271" i="2"/>
  <c r="I1270" i="2"/>
  <c r="D1270" i="2"/>
  <c r="I1269" i="2"/>
  <c r="D1269" i="2"/>
  <c r="I1268" i="2"/>
  <c r="D1268" i="2"/>
  <c r="I1267" i="2"/>
  <c r="D1267" i="2"/>
  <c r="I1266" i="2"/>
  <c r="D1266" i="2"/>
  <c r="I1265" i="2"/>
  <c r="D1265" i="2"/>
  <c r="I1264" i="2"/>
  <c r="D1264" i="2"/>
  <c r="I1263" i="2"/>
  <c r="D1263" i="2"/>
  <c r="I1262" i="2"/>
  <c r="D1262" i="2"/>
  <c r="I1261" i="2"/>
  <c r="D1261" i="2"/>
  <c r="I1260" i="2"/>
  <c r="D1260" i="2"/>
  <c r="I1259" i="2"/>
  <c r="D1259" i="2"/>
  <c r="I1258" i="2"/>
  <c r="D1258" i="2"/>
  <c r="I1257" i="2"/>
  <c r="D1257" i="2"/>
  <c r="I1256" i="2"/>
  <c r="D1256" i="2"/>
  <c r="I1255" i="2"/>
  <c r="D1255" i="2"/>
  <c r="I1254" i="2"/>
  <c r="D1254" i="2"/>
  <c r="I1253" i="2"/>
  <c r="D1253" i="2"/>
  <c r="I1252" i="2"/>
  <c r="D1252" i="2"/>
  <c r="I1251" i="2"/>
  <c r="D1251" i="2"/>
  <c r="I1250" i="2"/>
  <c r="D1250" i="2"/>
  <c r="I1249" i="2"/>
  <c r="D1249" i="2"/>
  <c r="I1248" i="2"/>
  <c r="D1248" i="2"/>
  <c r="I1247" i="2"/>
  <c r="D1247" i="2"/>
  <c r="I1246" i="2"/>
  <c r="D1246" i="2"/>
  <c r="I1245" i="2"/>
  <c r="D1245" i="2"/>
  <c r="I1244" i="2"/>
  <c r="D1244" i="2"/>
  <c r="I1243" i="2"/>
  <c r="D1243" i="2"/>
  <c r="I1242" i="2"/>
  <c r="D1242" i="2"/>
  <c r="I1241" i="2"/>
  <c r="D1241" i="2"/>
  <c r="I1240" i="2"/>
  <c r="D1240" i="2"/>
  <c r="I1239" i="2"/>
  <c r="D1239" i="2"/>
  <c r="I1238" i="2"/>
  <c r="D1238" i="2"/>
  <c r="I1237" i="2"/>
  <c r="D1237" i="2"/>
  <c r="I1236" i="2"/>
  <c r="D1236" i="2"/>
  <c r="I1235" i="2"/>
  <c r="D1235" i="2"/>
  <c r="I1234" i="2"/>
  <c r="D1234" i="2"/>
  <c r="I1233" i="2"/>
  <c r="D1233" i="2"/>
  <c r="I1232" i="2"/>
  <c r="D1232" i="2"/>
  <c r="I1231" i="2"/>
  <c r="D1231" i="2"/>
  <c r="I1230" i="2"/>
  <c r="D1230" i="2"/>
  <c r="I1229" i="2"/>
  <c r="D1229" i="2"/>
  <c r="I1228" i="2"/>
  <c r="D1228" i="2"/>
  <c r="I1227" i="2"/>
  <c r="D1227" i="2"/>
  <c r="I1226" i="2"/>
  <c r="D1226" i="2"/>
  <c r="I1225" i="2"/>
  <c r="D1225" i="2"/>
  <c r="I1224" i="2"/>
  <c r="D1224" i="2"/>
  <c r="I1223" i="2"/>
  <c r="D1223" i="2"/>
  <c r="I1222" i="2"/>
  <c r="D1222" i="2"/>
  <c r="I1221" i="2"/>
  <c r="D1221" i="2"/>
  <c r="I1220" i="2"/>
  <c r="D1220" i="2"/>
  <c r="I1219" i="2"/>
  <c r="D1219" i="2"/>
  <c r="I1218" i="2"/>
  <c r="D1218" i="2"/>
  <c r="I1217" i="2"/>
  <c r="D1217" i="2"/>
  <c r="I1216" i="2"/>
  <c r="D1216" i="2"/>
  <c r="I1215" i="2"/>
  <c r="D1215" i="2"/>
  <c r="I1214" i="2"/>
  <c r="D1214" i="2"/>
  <c r="I1213" i="2"/>
  <c r="D1213" i="2"/>
  <c r="I1212" i="2"/>
  <c r="D1212" i="2"/>
  <c r="I1211" i="2"/>
  <c r="D1211" i="2"/>
  <c r="I1210" i="2"/>
  <c r="D1210" i="2"/>
  <c r="I1209" i="2"/>
  <c r="D1209" i="2"/>
  <c r="I1208" i="2"/>
  <c r="D1208" i="2"/>
  <c r="I1207" i="2"/>
  <c r="D1207" i="2"/>
  <c r="I1206" i="2"/>
  <c r="D1206" i="2"/>
  <c r="I1205" i="2"/>
  <c r="D1205" i="2"/>
  <c r="I1204" i="2"/>
  <c r="D1204" i="2"/>
  <c r="I1203" i="2"/>
  <c r="D1203" i="2"/>
  <c r="I1202" i="2"/>
  <c r="D1202" i="2"/>
  <c r="I1201" i="2"/>
  <c r="D1201" i="2"/>
  <c r="I1200" i="2"/>
  <c r="D1200" i="2"/>
  <c r="I1199" i="2"/>
  <c r="D1199" i="2"/>
  <c r="I1198" i="2"/>
  <c r="D1198" i="2"/>
  <c r="I1197" i="2"/>
  <c r="D1197" i="2"/>
  <c r="I1196" i="2"/>
  <c r="D1196" i="2"/>
  <c r="I1195" i="2"/>
  <c r="D1195" i="2"/>
  <c r="I1194" i="2"/>
  <c r="D1194" i="2"/>
  <c r="I1193" i="2"/>
  <c r="D1193" i="2"/>
  <c r="I1192" i="2"/>
  <c r="D1192" i="2"/>
  <c r="I1191" i="2"/>
  <c r="D1191" i="2"/>
  <c r="I1190" i="2"/>
  <c r="D1190" i="2"/>
  <c r="I1189" i="2"/>
  <c r="D1189" i="2"/>
  <c r="I1188" i="2"/>
  <c r="D1188" i="2"/>
  <c r="I1187" i="2"/>
  <c r="D1187" i="2"/>
  <c r="I1186" i="2"/>
  <c r="D1186" i="2"/>
  <c r="I1185" i="2"/>
  <c r="D1185" i="2"/>
  <c r="I1184" i="2"/>
  <c r="D1184" i="2"/>
  <c r="I1183" i="2"/>
  <c r="D1183" i="2"/>
  <c r="I1182" i="2"/>
  <c r="D1182" i="2"/>
  <c r="I1181" i="2"/>
  <c r="D1181" i="2"/>
  <c r="I1180" i="2"/>
  <c r="D1180" i="2"/>
  <c r="I1179" i="2"/>
  <c r="D1179" i="2"/>
  <c r="I1178" i="2"/>
  <c r="D1178" i="2"/>
  <c r="I1177" i="2"/>
  <c r="D1177" i="2"/>
  <c r="I1176" i="2"/>
  <c r="D1176" i="2"/>
  <c r="I1175" i="2"/>
  <c r="D1175" i="2"/>
  <c r="I1174" i="2"/>
  <c r="D1174" i="2"/>
  <c r="I1173" i="2"/>
  <c r="D1173" i="2"/>
  <c r="I1172" i="2"/>
  <c r="D1172" i="2"/>
  <c r="I1171" i="2"/>
  <c r="D1171" i="2"/>
  <c r="I1170" i="2"/>
  <c r="D1170" i="2"/>
  <c r="I1169" i="2"/>
  <c r="D1169" i="2"/>
  <c r="I1168" i="2"/>
  <c r="D1168" i="2"/>
  <c r="I1167" i="2"/>
  <c r="D1167" i="2"/>
  <c r="I1166" i="2"/>
  <c r="D1166" i="2"/>
  <c r="I1165" i="2"/>
  <c r="D1165" i="2"/>
  <c r="I1164" i="2"/>
  <c r="D1164" i="2"/>
  <c r="I1163" i="2"/>
  <c r="D1163" i="2"/>
  <c r="I1162" i="2"/>
  <c r="D1162" i="2"/>
  <c r="I1161" i="2"/>
  <c r="D1161" i="2"/>
  <c r="I1160" i="2"/>
  <c r="D1160" i="2"/>
  <c r="I1159" i="2"/>
  <c r="D1159" i="2"/>
  <c r="I1158" i="2"/>
  <c r="D1158" i="2"/>
  <c r="I1157" i="2"/>
  <c r="D1157" i="2"/>
  <c r="I1156" i="2"/>
  <c r="D1156" i="2"/>
  <c r="I1155" i="2"/>
  <c r="D1155" i="2"/>
  <c r="I1154" i="2"/>
  <c r="D1154" i="2"/>
  <c r="I1153" i="2"/>
  <c r="D1153" i="2"/>
  <c r="I1152" i="2"/>
  <c r="D1152" i="2"/>
  <c r="I1151" i="2"/>
  <c r="D1151" i="2"/>
  <c r="I1150" i="2"/>
  <c r="D1150" i="2"/>
  <c r="I1149" i="2"/>
  <c r="D1149" i="2"/>
  <c r="I1148" i="2"/>
  <c r="D1148" i="2"/>
  <c r="I1147" i="2"/>
  <c r="D1147" i="2"/>
  <c r="I1146" i="2"/>
  <c r="D1146" i="2"/>
  <c r="I1145" i="2"/>
  <c r="D1145" i="2"/>
  <c r="I1144" i="2"/>
  <c r="D1144" i="2"/>
  <c r="I1143" i="2"/>
  <c r="D1143" i="2"/>
  <c r="I1142" i="2"/>
  <c r="D1142" i="2"/>
  <c r="I1141" i="2"/>
  <c r="D1141" i="2"/>
  <c r="I1140" i="2"/>
  <c r="D1140" i="2"/>
  <c r="I1139" i="2"/>
  <c r="D1139" i="2"/>
  <c r="I1138" i="2"/>
  <c r="D1138" i="2"/>
  <c r="I1137" i="2"/>
  <c r="D1137" i="2"/>
  <c r="I1136" i="2"/>
  <c r="D1136" i="2"/>
  <c r="I1135" i="2"/>
  <c r="D1135" i="2"/>
  <c r="I1134" i="2"/>
  <c r="D1134" i="2"/>
  <c r="I1133" i="2"/>
  <c r="D1133" i="2"/>
  <c r="I1132" i="2"/>
  <c r="D1132" i="2"/>
  <c r="I1131" i="2"/>
  <c r="D1131" i="2"/>
  <c r="I1130" i="2"/>
  <c r="D1130" i="2"/>
  <c r="I1129" i="2"/>
  <c r="D1129" i="2"/>
  <c r="I1128" i="2"/>
  <c r="D1128" i="2"/>
  <c r="I1127" i="2"/>
  <c r="D1127" i="2"/>
  <c r="I1126" i="2"/>
  <c r="D1126" i="2"/>
  <c r="I1125" i="2"/>
  <c r="D1125" i="2"/>
  <c r="I1124" i="2"/>
  <c r="D1124" i="2"/>
  <c r="I1123" i="2"/>
  <c r="D1123" i="2"/>
  <c r="I1122" i="2"/>
  <c r="D1122" i="2"/>
  <c r="I1121" i="2"/>
  <c r="D1121" i="2"/>
  <c r="I1120" i="2"/>
  <c r="D1120" i="2"/>
  <c r="I1119" i="2"/>
  <c r="D1119" i="2"/>
  <c r="I1118" i="2"/>
  <c r="D1118" i="2"/>
  <c r="I1117" i="2"/>
  <c r="D1117" i="2"/>
  <c r="I1116" i="2"/>
  <c r="D1116" i="2"/>
  <c r="I1115" i="2"/>
  <c r="D1115" i="2"/>
  <c r="I1114" i="2"/>
  <c r="D1114" i="2"/>
  <c r="I1113" i="2"/>
  <c r="D1113" i="2"/>
  <c r="I1112" i="2"/>
  <c r="D1112" i="2"/>
  <c r="I1111" i="2"/>
  <c r="D1111" i="2"/>
  <c r="I1110" i="2"/>
  <c r="D1110" i="2"/>
  <c r="I1109" i="2"/>
  <c r="D1109" i="2"/>
  <c r="I1108" i="2"/>
  <c r="D1108" i="2"/>
  <c r="I1107" i="2"/>
  <c r="D1107" i="2"/>
  <c r="I1106" i="2"/>
  <c r="D1106" i="2"/>
  <c r="I1105" i="2"/>
  <c r="D1105" i="2"/>
  <c r="I1104" i="2"/>
  <c r="D1104" i="2"/>
  <c r="I1103" i="2"/>
  <c r="D1103" i="2"/>
  <c r="I1102" i="2"/>
  <c r="D1102" i="2"/>
  <c r="I1101" i="2"/>
  <c r="D1101" i="2"/>
  <c r="I1100" i="2"/>
  <c r="D1100" i="2"/>
  <c r="I1099" i="2"/>
  <c r="D1099" i="2"/>
  <c r="I1098" i="2"/>
  <c r="D1098" i="2"/>
  <c r="I1097" i="2"/>
  <c r="D1097" i="2"/>
  <c r="I1096" i="2"/>
  <c r="D1096" i="2"/>
  <c r="I1095" i="2"/>
  <c r="D1095" i="2"/>
  <c r="I1094" i="2"/>
  <c r="D1094" i="2"/>
  <c r="I1093" i="2"/>
  <c r="D1093" i="2"/>
  <c r="I1092" i="2"/>
  <c r="D1092" i="2"/>
  <c r="I1091" i="2"/>
  <c r="D1091" i="2"/>
  <c r="I1090" i="2"/>
  <c r="D1090" i="2"/>
  <c r="I1089" i="2"/>
  <c r="D1089" i="2"/>
  <c r="I1088" i="2"/>
  <c r="D1088" i="2"/>
  <c r="I1087" i="2"/>
  <c r="D1087" i="2"/>
  <c r="I1086" i="2"/>
  <c r="D1086" i="2"/>
  <c r="I1085" i="2"/>
  <c r="D1085" i="2"/>
  <c r="I1084" i="2"/>
  <c r="D1084" i="2"/>
  <c r="I1083" i="2"/>
  <c r="D1083" i="2"/>
  <c r="I1082" i="2"/>
  <c r="D1082" i="2"/>
  <c r="I1081" i="2"/>
  <c r="D1081" i="2"/>
  <c r="I1080" i="2"/>
  <c r="D1080" i="2"/>
  <c r="I1079" i="2"/>
  <c r="D1079" i="2"/>
  <c r="I1078" i="2"/>
  <c r="D1078" i="2"/>
  <c r="I1077" i="2"/>
  <c r="D1077" i="2"/>
  <c r="I1076" i="2"/>
  <c r="D1076" i="2"/>
  <c r="I1075" i="2"/>
  <c r="D1075" i="2"/>
  <c r="I1074" i="2"/>
  <c r="D1074" i="2"/>
  <c r="I1073" i="2"/>
  <c r="D1073" i="2"/>
  <c r="I1072" i="2"/>
  <c r="D1072" i="2"/>
  <c r="I1071" i="2"/>
  <c r="D1071" i="2"/>
  <c r="I1070" i="2"/>
  <c r="D1070" i="2"/>
  <c r="I1069" i="2"/>
  <c r="D1069" i="2"/>
  <c r="I1068" i="2"/>
  <c r="D1068" i="2"/>
  <c r="I1067" i="2"/>
  <c r="D1067" i="2"/>
  <c r="I1066" i="2"/>
  <c r="D1066" i="2"/>
  <c r="I1065" i="2"/>
  <c r="D1065" i="2"/>
  <c r="I1064" i="2"/>
  <c r="D1064" i="2"/>
  <c r="I1063" i="2"/>
  <c r="D1063" i="2"/>
  <c r="I1062" i="2"/>
  <c r="D1062" i="2"/>
  <c r="I1061" i="2"/>
  <c r="D1061" i="2"/>
  <c r="I1060" i="2"/>
  <c r="D1060" i="2"/>
  <c r="I1059" i="2"/>
  <c r="D1059" i="2"/>
  <c r="I1058" i="2"/>
  <c r="D1058" i="2"/>
  <c r="I1057" i="2"/>
  <c r="D1057" i="2"/>
  <c r="I1056" i="2"/>
  <c r="D1056" i="2"/>
  <c r="I1055" i="2"/>
  <c r="D1055" i="2"/>
  <c r="I1054" i="2"/>
  <c r="D1054" i="2"/>
  <c r="I1053" i="2"/>
  <c r="D1053" i="2"/>
  <c r="I1052" i="2"/>
  <c r="D1052" i="2"/>
  <c r="I1051" i="2"/>
  <c r="D1051" i="2"/>
  <c r="I1050" i="2"/>
  <c r="D1050" i="2"/>
  <c r="I1049" i="2"/>
  <c r="D1049" i="2"/>
  <c r="I1048" i="2"/>
  <c r="D1048" i="2"/>
  <c r="I1047" i="2"/>
  <c r="D1047" i="2"/>
  <c r="I1046" i="2"/>
  <c r="D1046" i="2"/>
  <c r="I1045" i="2"/>
  <c r="D1045" i="2"/>
  <c r="I1044" i="2"/>
  <c r="D1044" i="2"/>
  <c r="I1043" i="2"/>
  <c r="D1043" i="2"/>
  <c r="I1042" i="2"/>
  <c r="D1042" i="2"/>
  <c r="I1041" i="2"/>
  <c r="D1041" i="2"/>
  <c r="I1040" i="2"/>
  <c r="D1040" i="2"/>
  <c r="I1039" i="2"/>
  <c r="D1039" i="2"/>
  <c r="I1038" i="2"/>
  <c r="D1038" i="2"/>
  <c r="I1037" i="2"/>
  <c r="D1037" i="2"/>
  <c r="I1036" i="2"/>
  <c r="D1036" i="2"/>
  <c r="I1035" i="2"/>
  <c r="D1035" i="2"/>
  <c r="I1034" i="2"/>
  <c r="D1034" i="2"/>
  <c r="I1033" i="2"/>
  <c r="D1033" i="2"/>
  <c r="I1032" i="2"/>
  <c r="D1032" i="2"/>
  <c r="I1031" i="2"/>
  <c r="D1031" i="2"/>
  <c r="I1030" i="2"/>
  <c r="D1030" i="2"/>
  <c r="I1029" i="2"/>
  <c r="D1029" i="2"/>
  <c r="I1028" i="2"/>
  <c r="D1028" i="2"/>
  <c r="I1027" i="2"/>
  <c r="D1027" i="2"/>
  <c r="I1026" i="2"/>
  <c r="D1026" i="2"/>
  <c r="I1025" i="2"/>
  <c r="D1025" i="2"/>
  <c r="I1024" i="2"/>
  <c r="D1024" i="2"/>
  <c r="I1023" i="2"/>
  <c r="D1023" i="2"/>
  <c r="I1022" i="2"/>
  <c r="D1022" i="2"/>
  <c r="I1021" i="2"/>
  <c r="D1021" i="2"/>
  <c r="I1020" i="2"/>
  <c r="D1020" i="2"/>
  <c r="I1019" i="2"/>
  <c r="D1019" i="2"/>
  <c r="I1018" i="2"/>
  <c r="D1018" i="2"/>
  <c r="I1017" i="2"/>
  <c r="D1017" i="2"/>
  <c r="I1016" i="2"/>
  <c r="D1016" i="2"/>
  <c r="I1015" i="2"/>
  <c r="D1015" i="2"/>
  <c r="I1014" i="2"/>
  <c r="D1014" i="2"/>
  <c r="I1013" i="2"/>
  <c r="D1013" i="2"/>
  <c r="I1012" i="2"/>
  <c r="D1012" i="2"/>
  <c r="I1011" i="2"/>
  <c r="D1011" i="2"/>
  <c r="I1010" i="2"/>
  <c r="D1010" i="2"/>
  <c r="I1009" i="2"/>
  <c r="D1009" i="2"/>
  <c r="I1008" i="2"/>
  <c r="D1008" i="2"/>
  <c r="I1007" i="2"/>
  <c r="D1007" i="2"/>
  <c r="I1006" i="2"/>
  <c r="D1006" i="2"/>
  <c r="I1005" i="2"/>
  <c r="D1005" i="2"/>
  <c r="I1004" i="2"/>
  <c r="D1004" i="2"/>
  <c r="I1003" i="2"/>
  <c r="D1003" i="2"/>
  <c r="I1002" i="2"/>
  <c r="D1002" i="2"/>
  <c r="I1001" i="2"/>
  <c r="D1001" i="2"/>
  <c r="I1000" i="2"/>
  <c r="D1000" i="2"/>
  <c r="I999" i="2"/>
  <c r="D999" i="2"/>
  <c r="I998" i="2"/>
  <c r="D998" i="2"/>
  <c r="I997" i="2"/>
  <c r="D997" i="2"/>
  <c r="I996" i="2"/>
  <c r="D996" i="2"/>
  <c r="I995" i="2"/>
  <c r="D995" i="2"/>
  <c r="I994" i="2"/>
  <c r="D994" i="2"/>
  <c r="I993" i="2"/>
  <c r="D993" i="2"/>
  <c r="I992" i="2"/>
  <c r="D992" i="2"/>
  <c r="I991" i="2"/>
  <c r="D991" i="2"/>
  <c r="I990" i="2"/>
  <c r="D990" i="2"/>
  <c r="I989" i="2"/>
  <c r="D989" i="2"/>
  <c r="I988" i="2"/>
  <c r="D988" i="2"/>
  <c r="I987" i="2"/>
  <c r="D987" i="2"/>
  <c r="I986" i="2"/>
  <c r="D986" i="2"/>
  <c r="I985" i="2"/>
  <c r="D985" i="2"/>
  <c r="I984" i="2"/>
  <c r="D984" i="2"/>
  <c r="I983" i="2"/>
  <c r="D983" i="2"/>
  <c r="I982" i="2"/>
  <c r="D982" i="2"/>
  <c r="I981" i="2"/>
  <c r="D981" i="2"/>
  <c r="I980" i="2"/>
  <c r="D980" i="2"/>
  <c r="I979" i="2"/>
  <c r="D979" i="2"/>
  <c r="I978" i="2"/>
  <c r="D978" i="2"/>
  <c r="I977" i="2"/>
  <c r="D977" i="2"/>
  <c r="I976" i="2"/>
  <c r="D976" i="2"/>
  <c r="I975" i="2"/>
  <c r="D975" i="2"/>
  <c r="I974" i="2"/>
  <c r="D974" i="2"/>
  <c r="I973" i="2"/>
  <c r="D973" i="2"/>
  <c r="I972" i="2"/>
  <c r="D972" i="2"/>
  <c r="I971" i="2"/>
  <c r="D971" i="2"/>
  <c r="I970" i="2"/>
  <c r="D970" i="2"/>
  <c r="I969" i="2"/>
  <c r="D969" i="2"/>
  <c r="I968" i="2"/>
  <c r="D968" i="2"/>
  <c r="I967" i="2"/>
  <c r="D967" i="2"/>
  <c r="I966" i="2"/>
  <c r="D966" i="2"/>
  <c r="I965" i="2"/>
  <c r="D965" i="2"/>
  <c r="I964" i="2"/>
  <c r="D964" i="2"/>
  <c r="I963" i="2"/>
  <c r="D963" i="2"/>
  <c r="I962" i="2"/>
  <c r="D962" i="2"/>
  <c r="I961" i="2"/>
  <c r="D961" i="2"/>
  <c r="I960" i="2"/>
  <c r="D960" i="2"/>
  <c r="I959" i="2"/>
  <c r="D959" i="2"/>
  <c r="I958" i="2"/>
  <c r="D958" i="2"/>
  <c r="I957" i="2"/>
  <c r="D957" i="2"/>
  <c r="I956" i="2"/>
  <c r="D956" i="2"/>
  <c r="I955" i="2"/>
  <c r="D955" i="2"/>
  <c r="I954" i="2"/>
  <c r="D954" i="2"/>
  <c r="I953" i="2"/>
  <c r="D953" i="2"/>
  <c r="I952" i="2"/>
  <c r="D952" i="2"/>
  <c r="I951" i="2"/>
  <c r="D951" i="2"/>
  <c r="I950" i="2"/>
  <c r="D950" i="2"/>
  <c r="I949" i="2"/>
  <c r="D949" i="2"/>
  <c r="I948" i="2"/>
  <c r="D948" i="2"/>
  <c r="I947" i="2"/>
  <c r="D947" i="2"/>
  <c r="I946" i="2"/>
  <c r="D946" i="2"/>
  <c r="I945" i="2"/>
  <c r="D945" i="2"/>
  <c r="I944" i="2"/>
  <c r="D944" i="2"/>
  <c r="I943" i="2"/>
  <c r="D943" i="2"/>
  <c r="I942" i="2"/>
  <c r="D942" i="2"/>
  <c r="I941" i="2"/>
  <c r="D941" i="2"/>
  <c r="I940" i="2"/>
  <c r="D940" i="2"/>
  <c r="I939" i="2"/>
  <c r="D939" i="2"/>
  <c r="I938" i="2"/>
  <c r="D938" i="2"/>
  <c r="I937" i="2"/>
  <c r="D937" i="2"/>
  <c r="I936" i="2"/>
  <c r="D936" i="2"/>
  <c r="I935" i="2"/>
  <c r="D935" i="2"/>
  <c r="I934" i="2"/>
  <c r="D934" i="2"/>
  <c r="I933" i="2"/>
  <c r="D933" i="2"/>
  <c r="I932" i="2"/>
  <c r="D932" i="2"/>
  <c r="I931" i="2"/>
  <c r="D931" i="2"/>
  <c r="I930" i="2"/>
  <c r="D930" i="2"/>
  <c r="I929" i="2"/>
  <c r="D929" i="2"/>
  <c r="I928" i="2"/>
  <c r="D928" i="2"/>
  <c r="I927" i="2"/>
  <c r="D927" i="2"/>
  <c r="I926" i="2"/>
  <c r="D926" i="2"/>
  <c r="I925" i="2"/>
  <c r="D925" i="2"/>
  <c r="I924" i="2"/>
  <c r="D924" i="2"/>
  <c r="I923" i="2"/>
  <c r="D923" i="2"/>
  <c r="I922" i="2"/>
  <c r="D922" i="2"/>
  <c r="I921" i="2"/>
  <c r="D921" i="2"/>
  <c r="I920" i="2"/>
  <c r="D920" i="2"/>
  <c r="I919" i="2"/>
  <c r="D919" i="2"/>
  <c r="I918" i="2"/>
  <c r="D918" i="2"/>
  <c r="I917" i="2"/>
  <c r="D917" i="2"/>
  <c r="I916" i="2"/>
  <c r="D916" i="2"/>
  <c r="I915" i="2"/>
  <c r="D915" i="2"/>
  <c r="I914" i="2"/>
  <c r="D914" i="2"/>
  <c r="I913" i="2"/>
  <c r="D913" i="2"/>
  <c r="I912" i="2"/>
  <c r="D912" i="2"/>
  <c r="I911" i="2"/>
  <c r="D911" i="2"/>
  <c r="I910" i="2"/>
  <c r="D910" i="2"/>
  <c r="I909" i="2"/>
  <c r="D909" i="2"/>
  <c r="I908" i="2"/>
  <c r="D908" i="2"/>
  <c r="I907" i="2"/>
  <c r="D907" i="2"/>
  <c r="I906" i="2"/>
  <c r="D906" i="2"/>
  <c r="I905" i="2"/>
  <c r="D905" i="2"/>
  <c r="I904" i="2"/>
  <c r="D904" i="2"/>
  <c r="I903" i="2"/>
  <c r="D903" i="2"/>
  <c r="I902" i="2"/>
  <c r="D902" i="2"/>
  <c r="I901" i="2"/>
  <c r="D901" i="2"/>
  <c r="I900" i="2"/>
  <c r="D900" i="2"/>
  <c r="I899" i="2"/>
  <c r="D899" i="2"/>
  <c r="I898" i="2"/>
  <c r="D898" i="2"/>
  <c r="I897" i="2"/>
  <c r="D897" i="2"/>
  <c r="I896" i="2"/>
  <c r="D896" i="2"/>
  <c r="I895" i="2"/>
  <c r="D895" i="2"/>
  <c r="I894" i="2"/>
  <c r="D894" i="2"/>
  <c r="I893" i="2"/>
  <c r="D893" i="2"/>
  <c r="I892" i="2"/>
  <c r="D892" i="2"/>
  <c r="I891" i="2"/>
  <c r="D891" i="2"/>
  <c r="I890" i="2"/>
  <c r="D890" i="2"/>
  <c r="I889" i="2"/>
  <c r="D889" i="2"/>
  <c r="I888" i="2"/>
  <c r="D888" i="2"/>
  <c r="I887" i="2"/>
  <c r="D887" i="2"/>
  <c r="I886" i="2"/>
  <c r="D886" i="2"/>
  <c r="I885" i="2"/>
  <c r="D885" i="2"/>
  <c r="I884" i="2"/>
  <c r="D884" i="2"/>
  <c r="I883" i="2"/>
  <c r="D883" i="2"/>
  <c r="I882" i="2"/>
  <c r="D882" i="2"/>
  <c r="I881" i="2"/>
  <c r="D881" i="2"/>
  <c r="I880" i="2"/>
  <c r="D880" i="2"/>
  <c r="I879" i="2"/>
  <c r="D879" i="2"/>
  <c r="I878" i="2"/>
  <c r="D878" i="2"/>
  <c r="I877" i="2"/>
  <c r="D877" i="2"/>
  <c r="I876" i="2"/>
  <c r="D876" i="2"/>
  <c r="I875" i="2"/>
  <c r="D875" i="2"/>
  <c r="I874" i="2"/>
  <c r="D874" i="2"/>
  <c r="I873" i="2"/>
  <c r="D873" i="2"/>
  <c r="I872" i="2"/>
  <c r="D872" i="2"/>
  <c r="I871" i="2"/>
  <c r="D871" i="2"/>
  <c r="I870" i="2"/>
  <c r="D870" i="2"/>
  <c r="I869" i="2"/>
  <c r="D869" i="2"/>
  <c r="I868" i="2"/>
  <c r="D868" i="2"/>
  <c r="I867" i="2"/>
  <c r="D867" i="2"/>
  <c r="I866" i="2"/>
  <c r="D866" i="2"/>
  <c r="I865" i="2"/>
  <c r="D865" i="2"/>
  <c r="I864" i="2"/>
  <c r="D864" i="2"/>
  <c r="I863" i="2"/>
  <c r="D863" i="2"/>
  <c r="I862" i="2"/>
  <c r="D862" i="2"/>
  <c r="I861" i="2"/>
  <c r="D861" i="2"/>
  <c r="I860" i="2"/>
  <c r="D860" i="2"/>
  <c r="I859" i="2"/>
  <c r="D859" i="2"/>
  <c r="I858" i="2"/>
  <c r="D858" i="2"/>
  <c r="I857" i="2"/>
  <c r="D857" i="2"/>
  <c r="I856" i="2"/>
  <c r="D856" i="2"/>
  <c r="I855" i="2"/>
  <c r="D855" i="2"/>
  <c r="I854" i="2"/>
  <c r="D854" i="2"/>
  <c r="I853" i="2"/>
  <c r="D853" i="2"/>
  <c r="I852" i="2"/>
  <c r="D852" i="2"/>
  <c r="I851" i="2"/>
  <c r="D851" i="2"/>
  <c r="I850" i="2"/>
  <c r="D850" i="2"/>
  <c r="I849" i="2"/>
  <c r="D849" i="2"/>
  <c r="I848" i="2"/>
  <c r="D848" i="2"/>
  <c r="I847" i="2"/>
  <c r="D847" i="2"/>
  <c r="I846" i="2"/>
  <c r="D846" i="2"/>
  <c r="I845" i="2"/>
  <c r="D845" i="2"/>
  <c r="I844" i="2"/>
  <c r="D844" i="2"/>
  <c r="I843" i="2"/>
  <c r="D843" i="2"/>
  <c r="I842" i="2"/>
  <c r="D842" i="2"/>
  <c r="I841" i="2"/>
  <c r="D841" i="2"/>
  <c r="I840" i="2"/>
  <c r="D840" i="2"/>
  <c r="I839" i="2"/>
  <c r="D839" i="2"/>
  <c r="I838" i="2"/>
  <c r="D838" i="2"/>
  <c r="I837" i="2"/>
  <c r="D837" i="2"/>
  <c r="I836" i="2"/>
  <c r="D836" i="2"/>
  <c r="I835" i="2"/>
  <c r="D835" i="2"/>
  <c r="I834" i="2"/>
  <c r="D834" i="2"/>
  <c r="I833" i="2"/>
  <c r="D833" i="2"/>
  <c r="I832" i="2"/>
  <c r="D832" i="2"/>
  <c r="I831" i="2"/>
  <c r="D831" i="2"/>
  <c r="I830" i="2"/>
  <c r="D830" i="2"/>
  <c r="I829" i="2"/>
  <c r="D829" i="2"/>
  <c r="I828" i="2"/>
  <c r="D828" i="2"/>
  <c r="I827" i="2"/>
  <c r="D827" i="2"/>
  <c r="I826" i="2"/>
  <c r="D826" i="2"/>
  <c r="I825" i="2"/>
  <c r="D825" i="2"/>
  <c r="I824" i="2"/>
  <c r="D824" i="2"/>
  <c r="I823" i="2"/>
  <c r="D823" i="2"/>
  <c r="I822" i="2"/>
  <c r="D822" i="2"/>
  <c r="I821" i="2"/>
  <c r="D821" i="2"/>
  <c r="I820" i="2"/>
  <c r="D820" i="2"/>
  <c r="I819" i="2"/>
  <c r="D819" i="2"/>
  <c r="I818" i="2"/>
  <c r="D818" i="2"/>
  <c r="I817" i="2"/>
  <c r="D817" i="2"/>
  <c r="I816" i="2"/>
  <c r="D816" i="2"/>
  <c r="I815" i="2"/>
  <c r="D815" i="2"/>
  <c r="I814" i="2"/>
  <c r="D814" i="2"/>
  <c r="I813" i="2"/>
  <c r="D813" i="2"/>
  <c r="I812" i="2"/>
  <c r="D812" i="2"/>
  <c r="I811" i="2"/>
  <c r="D811" i="2"/>
  <c r="I810" i="2"/>
  <c r="D810" i="2"/>
  <c r="I809" i="2"/>
  <c r="D809" i="2"/>
  <c r="I808" i="2"/>
  <c r="D808" i="2"/>
  <c r="I807" i="2"/>
  <c r="D807" i="2"/>
  <c r="I806" i="2"/>
  <c r="D806" i="2"/>
  <c r="I805" i="2"/>
  <c r="D805" i="2"/>
  <c r="I804" i="2"/>
  <c r="D804" i="2"/>
  <c r="I803" i="2"/>
  <c r="D803" i="2"/>
  <c r="I802" i="2"/>
  <c r="D802" i="2"/>
  <c r="I801" i="2"/>
  <c r="D801" i="2"/>
  <c r="I800" i="2"/>
  <c r="D800" i="2"/>
  <c r="I799" i="2"/>
  <c r="D799" i="2"/>
  <c r="I798" i="2"/>
  <c r="D798" i="2"/>
  <c r="I797" i="2"/>
  <c r="D797" i="2"/>
  <c r="I796" i="2"/>
  <c r="D796" i="2"/>
  <c r="I795" i="2"/>
  <c r="D795" i="2"/>
  <c r="I794" i="2"/>
  <c r="D794" i="2"/>
  <c r="I793" i="2"/>
  <c r="D793" i="2"/>
  <c r="I792" i="2"/>
  <c r="D792" i="2"/>
  <c r="I791" i="2"/>
  <c r="D791" i="2"/>
  <c r="I790" i="2"/>
  <c r="D790" i="2"/>
  <c r="I789" i="2"/>
  <c r="D789" i="2"/>
  <c r="I788" i="2"/>
  <c r="D788" i="2"/>
  <c r="I787" i="2"/>
  <c r="D787" i="2"/>
  <c r="I786" i="2"/>
  <c r="D786" i="2"/>
  <c r="I785" i="2"/>
  <c r="D785" i="2"/>
  <c r="I784" i="2"/>
  <c r="D784" i="2"/>
  <c r="I783" i="2"/>
  <c r="D783" i="2"/>
  <c r="I782" i="2"/>
  <c r="D782" i="2"/>
  <c r="I781" i="2"/>
  <c r="D781" i="2"/>
  <c r="I780" i="2"/>
  <c r="D780" i="2"/>
  <c r="I779" i="2"/>
  <c r="D779" i="2"/>
  <c r="I778" i="2"/>
  <c r="D778" i="2"/>
  <c r="I777" i="2"/>
  <c r="D777" i="2"/>
  <c r="I776" i="2"/>
  <c r="D776" i="2"/>
  <c r="I775" i="2"/>
  <c r="D775" i="2"/>
  <c r="I774" i="2"/>
  <c r="D774" i="2"/>
  <c r="I773" i="2"/>
  <c r="D773" i="2"/>
  <c r="I772" i="2"/>
  <c r="D772" i="2"/>
  <c r="I771" i="2"/>
  <c r="D771" i="2"/>
  <c r="I770" i="2"/>
  <c r="D770" i="2"/>
  <c r="I769" i="2"/>
  <c r="D769" i="2"/>
  <c r="I768" i="2"/>
  <c r="D768" i="2"/>
  <c r="I767" i="2"/>
  <c r="D767" i="2"/>
  <c r="I766" i="2"/>
  <c r="D766" i="2"/>
  <c r="I765" i="2"/>
  <c r="D765" i="2"/>
  <c r="I764" i="2"/>
  <c r="D764" i="2"/>
  <c r="I763" i="2"/>
  <c r="D763" i="2"/>
  <c r="I762" i="2"/>
  <c r="D762" i="2"/>
  <c r="I761" i="2"/>
  <c r="D761" i="2"/>
  <c r="I760" i="2"/>
  <c r="D760" i="2"/>
  <c r="I759" i="2"/>
  <c r="D759" i="2"/>
  <c r="I758" i="2"/>
  <c r="D758" i="2"/>
  <c r="I757" i="2"/>
  <c r="D757" i="2"/>
  <c r="I756" i="2"/>
  <c r="D756" i="2"/>
  <c r="I755" i="2"/>
  <c r="D755" i="2"/>
  <c r="I754" i="2"/>
  <c r="D754" i="2"/>
  <c r="I753" i="2"/>
  <c r="D753" i="2"/>
  <c r="I752" i="2"/>
  <c r="D752" i="2"/>
  <c r="I751" i="2"/>
  <c r="D751" i="2"/>
  <c r="I750" i="2"/>
  <c r="D750" i="2"/>
  <c r="I749" i="2"/>
  <c r="D749" i="2"/>
  <c r="I748" i="2"/>
  <c r="D748" i="2"/>
  <c r="I747" i="2"/>
  <c r="D747" i="2"/>
  <c r="I746" i="2"/>
  <c r="D746" i="2"/>
  <c r="I745" i="2"/>
  <c r="D745" i="2"/>
  <c r="I744" i="2"/>
  <c r="D744" i="2"/>
  <c r="I743" i="2"/>
  <c r="D743" i="2"/>
  <c r="I742" i="2"/>
  <c r="D742" i="2"/>
  <c r="I741" i="2"/>
  <c r="D741" i="2"/>
  <c r="I740" i="2"/>
  <c r="D740" i="2"/>
  <c r="I739" i="2"/>
  <c r="D739" i="2"/>
  <c r="I738" i="2"/>
  <c r="D738" i="2"/>
  <c r="I737" i="2"/>
  <c r="D737" i="2"/>
  <c r="I736" i="2"/>
  <c r="D736" i="2"/>
  <c r="I735" i="2"/>
  <c r="D735" i="2"/>
  <c r="I734" i="2"/>
  <c r="D734" i="2"/>
  <c r="I733" i="2"/>
  <c r="D733" i="2"/>
  <c r="I732" i="2"/>
  <c r="D732" i="2"/>
  <c r="I731" i="2"/>
  <c r="D731" i="2"/>
  <c r="I730" i="2"/>
  <c r="D730" i="2"/>
  <c r="I729" i="2"/>
  <c r="D729" i="2"/>
  <c r="I728" i="2"/>
  <c r="D728" i="2"/>
  <c r="I727" i="2"/>
  <c r="D727" i="2"/>
  <c r="I726" i="2"/>
  <c r="D726" i="2"/>
  <c r="I725" i="2"/>
  <c r="D725" i="2"/>
  <c r="I724" i="2"/>
  <c r="D724" i="2"/>
  <c r="I723" i="2"/>
  <c r="D723" i="2"/>
  <c r="I722" i="2"/>
  <c r="D722" i="2"/>
  <c r="I721" i="2"/>
  <c r="D721" i="2"/>
  <c r="I720" i="2"/>
  <c r="D720" i="2"/>
  <c r="I719" i="2"/>
  <c r="D719" i="2"/>
  <c r="I718" i="2"/>
  <c r="D718" i="2"/>
  <c r="I717" i="2"/>
  <c r="D717" i="2"/>
  <c r="I716" i="2"/>
  <c r="D716" i="2"/>
  <c r="I715" i="2"/>
  <c r="D715" i="2"/>
  <c r="I714" i="2"/>
  <c r="D714" i="2"/>
  <c r="I713" i="2"/>
  <c r="D713" i="2"/>
  <c r="I712" i="2"/>
  <c r="D712" i="2"/>
  <c r="I711" i="2"/>
  <c r="D711" i="2"/>
  <c r="I710" i="2"/>
  <c r="D710" i="2"/>
  <c r="I709" i="2"/>
  <c r="D709" i="2"/>
  <c r="I708" i="2"/>
  <c r="D708" i="2"/>
  <c r="I707" i="2"/>
  <c r="D707" i="2"/>
  <c r="I706" i="2"/>
  <c r="D706" i="2"/>
  <c r="I705" i="2"/>
  <c r="D705" i="2"/>
  <c r="I704" i="2"/>
  <c r="D704" i="2"/>
  <c r="I703" i="2"/>
  <c r="D703" i="2"/>
  <c r="I702" i="2"/>
  <c r="D702" i="2"/>
  <c r="I701" i="2"/>
  <c r="D701" i="2"/>
  <c r="I700" i="2"/>
  <c r="D700" i="2"/>
  <c r="I699" i="2"/>
  <c r="D699" i="2"/>
  <c r="I698" i="2"/>
  <c r="D698" i="2"/>
  <c r="I697" i="2"/>
  <c r="D697" i="2"/>
  <c r="I696" i="2"/>
  <c r="D696" i="2"/>
  <c r="I695" i="2"/>
  <c r="D695" i="2"/>
  <c r="I694" i="2"/>
  <c r="D694" i="2"/>
  <c r="I693" i="2"/>
  <c r="D693" i="2"/>
  <c r="I692" i="2"/>
  <c r="D692" i="2"/>
  <c r="I691" i="2"/>
  <c r="D691" i="2"/>
  <c r="I690" i="2"/>
  <c r="D690" i="2"/>
  <c r="I689" i="2"/>
  <c r="D689" i="2"/>
  <c r="I688" i="2"/>
  <c r="D688" i="2"/>
  <c r="I687" i="2"/>
  <c r="D687" i="2"/>
  <c r="I686" i="2"/>
  <c r="D686" i="2"/>
  <c r="I685" i="2"/>
  <c r="D685" i="2"/>
  <c r="I684" i="2"/>
  <c r="D684" i="2"/>
  <c r="I683" i="2"/>
  <c r="D683" i="2"/>
  <c r="I682" i="2"/>
  <c r="D682" i="2"/>
  <c r="I681" i="2"/>
  <c r="D681" i="2"/>
  <c r="I680" i="2"/>
  <c r="D680" i="2"/>
  <c r="I679" i="2"/>
  <c r="D679" i="2"/>
  <c r="I678" i="2"/>
  <c r="D678" i="2"/>
  <c r="I677" i="2"/>
  <c r="D677" i="2"/>
  <c r="I676" i="2"/>
  <c r="D676" i="2"/>
  <c r="I675" i="2"/>
  <c r="D675" i="2"/>
  <c r="I674" i="2"/>
  <c r="D674" i="2"/>
  <c r="I673" i="2"/>
  <c r="D673" i="2"/>
  <c r="I672" i="2"/>
  <c r="D672" i="2"/>
  <c r="I671" i="2"/>
  <c r="D671" i="2"/>
  <c r="I670" i="2"/>
  <c r="D670" i="2"/>
  <c r="I669" i="2"/>
  <c r="D669" i="2"/>
  <c r="I668" i="2"/>
  <c r="D668" i="2"/>
  <c r="I667" i="2"/>
  <c r="D667" i="2"/>
  <c r="I666" i="2"/>
  <c r="D666" i="2"/>
  <c r="I665" i="2"/>
  <c r="D665" i="2"/>
  <c r="I664" i="2"/>
  <c r="D664" i="2"/>
  <c r="I663" i="2"/>
  <c r="D663" i="2"/>
  <c r="I662" i="2"/>
  <c r="D662" i="2"/>
  <c r="I661" i="2"/>
  <c r="D661" i="2"/>
  <c r="I660" i="2"/>
  <c r="D660" i="2"/>
  <c r="I659" i="2"/>
  <c r="D659" i="2"/>
  <c r="I658" i="2"/>
  <c r="D658" i="2"/>
  <c r="I657" i="2"/>
  <c r="D657" i="2"/>
  <c r="I656" i="2"/>
  <c r="D656" i="2"/>
  <c r="I655" i="2"/>
  <c r="D655" i="2"/>
  <c r="I654" i="2"/>
  <c r="D654" i="2"/>
  <c r="I653" i="2"/>
  <c r="D653" i="2"/>
  <c r="I652" i="2"/>
  <c r="D652" i="2"/>
  <c r="I651" i="2"/>
  <c r="D651" i="2"/>
  <c r="I650" i="2"/>
  <c r="D650" i="2"/>
  <c r="I649" i="2"/>
  <c r="D649" i="2"/>
  <c r="I648" i="2"/>
  <c r="D648" i="2"/>
  <c r="I647" i="2"/>
  <c r="D647" i="2"/>
  <c r="I646" i="2"/>
  <c r="D646" i="2"/>
  <c r="I645" i="2"/>
  <c r="D645" i="2"/>
  <c r="I644" i="2"/>
  <c r="D644" i="2"/>
  <c r="I643" i="2"/>
  <c r="D643" i="2"/>
  <c r="I642" i="2"/>
  <c r="D642" i="2"/>
  <c r="I641" i="2"/>
  <c r="D641" i="2"/>
  <c r="I640" i="2"/>
  <c r="D640" i="2"/>
  <c r="I639" i="2"/>
  <c r="D639" i="2"/>
  <c r="I638" i="2"/>
  <c r="D638" i="2"/>
  <c r="I637" i="2"/>
  <c r="D637" i="2"/>
  <c r="I636" i="2"/>
  <c r="D636" i="2"/>
  <c r="I635" i="2"/>
  <c r="D635" i="2"/>
  <c r="I634" i="2"/>
  <c r="D634" i="2"/>
  <c r="I633" i="2"/>
  <c r="D633" i="2"/>
  <c r="I632" i="2"/>
  <c r="D632" i="2"/>
  <c r="I631" i="2"/>
  <c r="D631" i="2"/>
  <c r="I630" i="2"/>
  <c r="D630" i="2"/>
  <c r="I629" i="2"/>
  <c r="D629" i="2"/>
  <c r="I628" i="2"/>
  <c r="D628" i="2"/>
  <c r="I627" i="2"/>
  <c r="D627" i="2"/>
  <c r="I626" i="2"/>
  <c r="D626" i="2"/>
  <c r="I625" i="2"/>
  <c r="D625" i="2"/>
  <c r="I624" i="2"/>
  <c r="D624" i="2"/>
  <c r="I623" i="2"/>
  <c r="D623" i="2"/>
  <c r="I622" i="2"/>
  <c r="D622" i="2"/>
  <c r="I621" i="2"/>
  <c r="D621" i="2"/>
  <c r="I620" i="2"/>
  <c r="D620" i="2"/>
  <c r="I619" i="2"/>
  <c r="D619" i="2"/>
  <c r="I618" i="2"/>
  <c r="D618" i="2"/>
  <c r="I617" i="2"/>
  <c r="D617" i="2"/>
  <c r="I616" i="2"/>
  <c r="D616" i="2"/>
  <c r="I615" i="2"/>
  <c r="D615" i="2"/>
  <c r="I614" i="2"/>
  <c r="D614" i="2"/>
  <c r="I613" i="2"/>
  <c r="D613" i="2"/>
  <c r="I612" i="2"/>
  <c r="D612" i="2"/>
  <c r="I611" i="2"/>
  <c r="D611" i="2"/>
  <c r="I610" i="2"/>
  <c r="D610" i="2"/>
  <c r="I609" i="2"/>
  <c r="D609" i="2"/>
  <c r="I608" i="2"/>
  <c r="D608" i="2"/>
  <c r="I607" i="2"/>
  <c r="D607" i="2"/>
  <c r="I606" i="2"/>
  <c r="D606" i="2"/>
  <c r="I605" i="2"/>
  <c r="D605" i="2"/>
  <c r="I604" i="2"/>
  <c r="D604" i="2"/>
  <c r="I603" i="2"/>
  <c r="D603" i="2"/>
  <c r="I602" i="2"/>
  <c r="D602" i="2"/>
  <c r="I601" i="2"/>
  <c r="D601" i="2"/>
  <c r="I600" i="2"/>
  <c r="D600" i="2"/>
  <c r="I599" i="2"/>
  <c r="D599" i="2"/>
  <c r="I598" i="2"/>
  <c r="D598" i="2"/>
  <c r="I597" i="2"/>
  <c r="D597" i="2"/>
  <c r="I596" i="2"/>
  <c r="D596" i="2"/>
  <c r="I595" i="2"/>
  <c r="D595" i="2"/>
  <c r="I594" i="2"/>
  <c r="D594" i="2"/>
  <c r="I593" i="2"/>
  <c r="D593" i="2"/>
  <c r="I592" i="2"/>
  <c r="D592" i="2"/>
  <c r="I591" i="2"/>
  <c r="D591" i="2"/>
  <c r="I590" i="2"/>
  <c r="D590" i="2"/>
  <c r="I589" i="2"/>
  <c r="D589" i="2"/>
  <c r="I588" i="2"/>
  <c r="D588" i="2"/>
  <c r="I587" i="2"/>
  <c r="D587" i="2"/>
  <c r="I586" i="2"/>
  <c r="D586" i="2"/>
  <c r="I585" i="2"/>
  <c r="D585" i="2"/>
  <c r="I584" i="2"/>
  <c r="D584" i="2"/>
  <c r="I583" i="2"/>
  <c r="D583" i="2"/>
  <c r="I582" i="2"/>
  <c r="D582" i="2"/>
  <c r="I581" i="2"/>
  <c r="D581" i="2"/>
  <c r="I580" i="2"/>
  <c r="D580" i="2"/>
  <c r="I579" i="2"/>
  <c r="D579" i="2"/>
  <c r="I578" i="2"/>
  <c r="D578" i="2"/>
  <c r="I577" i="2"/>
  <c r="D577" i="2"/>
  <c r="I576" i="2"/>
  <c r="D576" i="2"/>
  <c r="I575" i="2"/>
  <c r="D575" i="2"/>
  <c r="I574" i="2"/>
  <c r="D574" i="2"/>
  <c r="I573" i="2"/>
  <c r="D573" i="2"/>
  <c r="I572" i="2"/>
  <c r="D572" i="2"/>
  <c r="I571" i="2"/>
  <c r="D571" i="2"/>
  <c r="I570" i="2"/>
  <c r="D570" i="2"/>
  <c r="I569" i="2"/>
  <c r="D569" i="2"/>
  <c r="I568" i="2"/>
  <c r="D568" i="2"/>
  <c r="I567" i="2"/>
  <c r="D567" i="2"/>
  <c r="I566" i="2"/>
  <c r="D566" i="2"/>
  <c r="I565" i="2"/>
  <c r="D565" i="2"/>
  <c r="I564" i="2"/>
  <c r="D564" i="2"/>
  <c r="I563" i="2"/>
  <c r="D563" i="2"/>
  <c r="I562" i="2"/>
  <c r="D562" i="2"/>
  <c r="I561" i="2"/>
  <c r="D561" i="2"/>
  <c r="I560" i="2"/>
  <c r="D560" i="2"/>
  <c r="I559" i="2"/>
  <c r="D559" i="2"/>
  <c r="I558" i="2"/>
  <c r="D558" i="2"/>
  <c r="I557" i="2"/>
  <c r="D557" i="2"/>
  <c r="I556" i="2"/>
  <c r="D556" i="2"/>
  <c r="I555" i="2"/>
  <c r="D555" i="2"/>
  <c r="I554" i="2"/>
  <c r="D554" i="2"/>
  <c r="I553" i="2"/>
  <c r="D553" i="2"/>
  <c r="I552" i="2"/>
  <c r="D552" i="2"/>
  <c r="I551" i="2"/>
  <c r="D551" i="2"/>
  <c r="I550" i="2"/>
  <c r="D550" i="2"/>
  <c r="I549" i="2"/>
  <c r="D549" i="2"/>
  <c r="I548" i="2"/>
  <c r="D548" i="2"/>
  <c r="I547" i="2"/>
  <c r="D547" i="2"/>
  <c r="I546" i="2"/>
  <c r="D546" i="2"/>
  <c r="I545" i="2"/>
  <c r="D545" i="2"/>
  <c r="I544" i="2"/>
  <c r="D544" i="2"/>
  <c r="I543" i="2"/>
  <c r="D543" i="2"/>
  <c r="I542" i="2"/>
  <c r="D542" i="2"/>
  <c r="I541" i="2"/>
  <c r="D541" i="2"/>
  <c r="I540" i="2"/>
  <c r="D540" i="2"/>
  <c r="I539" i="2"/>
  <c r="D539" i="2"/>
  <c r="I538" i="2"/>
  <c r="D538" i="2"/>
  <c r="I537" i="2"/>
  <c r="D537" i="2"/>
  <c r="I536" i="2"/>
  <c r="D536" i="2"/>
  <c r="I535" i="2"/>
  <c r="D535" i="2"/>
  <c r="I534" i="2"/>
  <c r="D534" i="2"/>
  <c r="I533" i="2"/>
  <c r="D533" i="2"/>
  <c r="I532" i="2"/>
  <c r="D532" i="2"/>
  <c r="I531" i="2"/>
  <c r="D531" i="2"/>
  <c r="I530" i="2"/>
  <c r="D530" i="2"/>
  <c r="I529" i="2"/>
  <c r="D529" i="2"/>
  <c r="I528" i="2"/>
  <c r="D528" i="2"/>
  <c r="I527" i="2"/>
  <c r="D527" i="2"/>
  <c r="I526" i="2"/>
  <c r="D526" i="2"/>
  <c r="I525" i="2"/>
  <c r="D525" i="2"/>
  <c r="I524" i="2"/>
  <c r="D524" i="2"/>
  <c r="I523" i="2"/>
  <c r="D523" i="2"/>
  <c r="I522" i="2"/>
  <c r="D522" i="2"/>
  <c r="I521" i="2"/>
  <c r="D521" i="2"/>
  <c r="I520" i="2"/>
  <c r="D520" i="2"/>
  <c r="I519" i="2"/>
  <c r="D519" i="2"/>
  <c r="I518" i="2"/>
  <c r="D518" i="2"/>
  <c r="I517" i="2"/>
  <c r="D517" i="2"/>
  <c r="I516" i="2"/>
  <c r="D516" i="2"/>
  <c r="I515" i="2"/>
  <c r="D515" i="2"/>
  <c r="I514" i="2"/>
  <c r="D514" i="2"/>
  <c r="I513" i="2"/>
  <c r="D513" i="2"/>
  <c r="I512" i="2"/>
  <c r="D512" i="2"/>
  <c r="I511" i="2"/>
  <c r="D511" i="2"/>
  <c r="I510" i="2"/>
  <c r="D510" i="2"/>
  <c r="I509" i="2"/>
  <c r="D509" i="2"/>
  <c r="I508" i="2"/>
  <c r="D508" i="2"/>
  <c r="I507" i="2"/>
  <c r="D507" i="2"/>
  <c r="I506" i="2"/>
  <c r="D506" i="2"/>
  <c r="I505" i="2"/>
  <c r="D505" i="2"/>
  <c r="I504" i="2"/>
  <c r="D504" i="2"/>
  <c r="I503" i="2"/>
  <c r="D503" i="2"/>
  <c r="I502" i="2"/>
  <c r="D502" i="2"/>
  <c r="I501" i="2"/>
  <c r="D501" i="2"/>
  <c r="I500" i="2"/>
  <c r="D500" i="2"/>
  <c r="I499" i="2"/>
  <c r="D499" i="2"/>
  <c r="I498" i="2"/>
  <c r="D498" i="2"/>
  <c r="I497" i="2"/>
  <c r="D497" i="2"/>
  <c r="I496" i="2"/>
  <c r="D496" i="2"/>
  <c r="I495" i="2"/>
  <c r="D495" i="2"/>
  <c r="I494" i="2"/>
  <c r="D494" i="2"/>
  <c r="I493" i="2"/>
  <c r="D493" i="2"/>
  <c r="I492" i="2"/>
  <c r="D492" i="2"/>
  <c r="I491" i="2"/>
  <c r="D491" i="2"/>
  <c r="I490" i="2"/>
  <c r="D490" i="2"/>
  <c r="I489" i="2"/>
  <c r="D489" i="2"/>
  <c r="I488" i="2"/>
  <c r="D488" i="2"/>
  <c r="I487" i="2"/>
  <c r="D487" i="2"/>
  <c r="I486" i="2"/>
  <c r="D486" i="2"/>
  <c r="I485" i="2"/>
  <c r="D485" i="2"/>
  <c r="I484" i="2"/>
  <c r="D484" i="2"/>
  <c r="I483" i="2"/>
  <c r="D483" i="2"/>
  <c r="I482" i="2"/>
  <c r="D482" i="2"/>
  <c r="I481" i="2"/>
  <c r="D481" i="2"/>
  <c r="I480" i="2"/>
  <c r="D480" i="2"/>
  <c r="I479" i="2"/>
  <c r="D479" i="2"/>
  <c r="I478" i="2"/>
  <c r="D478" i="2"/>
  <c r="I477" i="2"/>
  <c r="D477" i="2"/>
  <c r="I476" i="2"/>
  <c r="D476" i="2"/>
  <c r="I475" i="2"/>
  <c r="D475" i="2"/>
  <c r="I474" i="2"/>
  <c r="D474" i="2"/>
  <c r="I473" i="2"/>
  <c r="D473" i="2"/>
  <c r="I472" i="2"/>
  <c r="D472" i="2"/>
  <c r="I471" i="2"/>
  <c r="D471" i="2"/>
  <c r="I470" i="2"/>
  <c r="D470" i="2"/>
  <c r="I469" i="2"/>
  <c r="D469" i="2"/>
  <c r="I468" i="2"/>
  <c r="D468" i="2"/>
  <c r="I467" i="2"/>
  <c r="D467" i="2"/>
  <c r="I466" i="2"/>
  <c r="D466" i="2"/>
  <c r="I465" i="2"/>
  <c r="D465" i="2"/>
  <c r="I464" i="2"/>
  <c r="D464" i="2"/>
  <c r="I463" i="2"/>
  <c r="D463" i="2"/>
  <c r="I462" i="2"/>
  <c r="D462" i="2"/>
  <c r="I461" i="2"/>
  <c r="D461" i="2"/>
  <c r="I460" i="2"/>
  <c r="D460" i="2"/>
  <c r="I459" i="2"/>
  <c r="D459" i="2"/>
  <c r="I458" i="2"/>
  <c r="D458" i="2"/>
  <c r="I457" i="2"/>
  <c r="D457" i="2"/>
  <c r="I456" i="2"/>
  <c r="D456" i="2"/>
  <c r="I455" i="2"/>
  <c r="D455" i="2"/>
  <c r="I454" i="2"/>
  <c r="D454" i="2"/>
  <c r="I453" i="2"/>
  <c r="D453" i="2"/>
  <c r="I452" i="2"/>
  <c r="D452" i="2"/>
  <c r="I451" i="2"/>
  <c r="D451" i="2"/>
  <c r="I450" i="2"/>
  <c r="D450" i="2"/>
  <c r="I449" i="2"/>
  <c r="D449" i="2"/>
  <c r="I448" i="2"/>
  <c r="D448" i="2"/>
  <c r="I447" i="2"/>
  <c r="D447" i="2"/>
  <c r="I446" i="2"/>
  <c r="D446" i="2"/>
  <c r="I445" i="2"/>
  <c r="D445" i="2"/>
  <c r="I444" i="2"/>
  <c r="D444" i="2"/>
  <c r="I443" i="2"/>
  <c r="D443" i="2"/>
  <c r="I442" i="2"/>
  <c r="D442" i="2"/>
  <c r="I441" i="2"/>
  <c r="D441" i="2"/>
  <c r="I440" i="2"/>
  <c r="D440" i="2"/>
  <c r="I439" i="2"/>
  <c r="D439" i="2"/>
  <c r="I438" i="2"/>
  <c r="D438" i="2"/>
  <c r="I437" i="2"/>
  <c r="D437" i="2"/>
  <c r="I436" i="2"/>
  <c r="D436" i="2"/>
  <c r="I435" i="2"/>
  <c r="D435" i="2"/>
  <c r="I434" i="2"/>
  <c r="D434" i="2"/>
  <c r="I433" i="2"/>
  <c r="D433" i="2"/>
  <c r="I432" i="2"/>
  <c r="D432" i="2"/>
  <c r="I431" i="2"/>
  <c r="D431" i="2"/>
  <c r="I430" i="2"/>
  <c r="D430" i="2"/>
  <c r="I429" i="2"/>
  <c r="D429" i="2"/>
  <c r="I428" i="2"/>
  <c r="D428" i="2"/>
  <c r="I427" i="2"/>
  <c r="D427" i="2"/>
  <c r="I426" i="2"/>
  <c r="D426" i="2"/>
  <c r="I425" i="2"/>
  <c r="D425" i="2"/>
  <c r="I424" i="2"/>
  <c r="D424" i="2"/>
  <c r="I423" i="2"/>
  <c r="D423" i="2"/>
  <c r="I422" i="2"/>
  <c r="D422" i="2"/>
  <c r="I421" i="2"/>
  <c r="D421" i="2"/>
  <c r="I420" i="2"/>
  <c r="D420" i="2"/>
  <c r="I419" i="2"/>
  <c r="D419" i="2"/>
  <c r="I418" i="2"/>
  <c r="D418" i="2"/>
  <c r="I417" i="2"/>
  <c r="D417" i="2"/>
  <c r="I416" i="2"/>
  <c r="D416" i="2"/>
  <c r="I415" i="2"/>
  <c r="D415" i="2"/>
  <c r="I414" i="2"/>
  <c r="D414" i="2"/>
  <c r="I413" i="2"/>
  <c r="D413" i="2"/>
  <c r="I412" i="2"/>
  <c r="D412" i="2"/>
  <c r="I411" i="2"/>
  <c r="D411" i="2"/>
  <c r="I410" i="2"/>
  <c r="D410" i="2"/>
  <c r="I409" i="2"/>
  <c r="D409" i="2"/>
  <c r="I408" i="2"/>
  <c r="D408" i="2"/>
  <c r="I407" i="2"/>
  <c r="D407" i="2"/>
  <c r="I406" i="2"/>
  <c r="D406" i="2"/>
  <c r="I405" i="2"/>
  <c r="D405" i="2"/>
  <c r="I404" i="2"/>
  <c r="D404" i="2"/>
  <c r="I403" i="2"/>
  <c r="D403" i="2"/>
  <c r="I402" i="2"/>
  <c r="D402" i="2"/>
  <c r="I401" i="2"/>
  <c r="D401" i="2"/>
  <c r="I400" i="2"/>
  <c r="D400" i="2"/>
  <c r="I399" i="2"/>
  <c r="D399" i="2"/>
  <c r="I398" i="2"/>
  <c r="D398" i="2"/>
  <c r="I397" i="2"/>
  <c r="D397" i="2"/>
  <c r="I396" i="2"/>
  <c r="D396" i="2"/>
  <c r="I395" i="2"/>
  <c r="D395" i="2"/>
  <c r="I394" i="2"/>
  <c r="D394" i="2"/>
  <c r="I393" i="2"/>
  <c r="D393" i="2"/>
  <c r="I392" i="2"/>
  <c r="D392" i="2"/>
  <c r="I391" i="2"/>
  <c r="D391" i="2"/>
  <c r="I390" i="2"/>
  <c r="D390" i="2"/>
  <c r="I389" i="2"/>
  <c r="D389" i="2"/>
  <c r="I388" i="2"/>
  <c r="D388" i="2"/>
  <c r="I387" i="2"/>
  <c r="D387" i="2"/>
  <c r="I386" i="2"/>
  <c r="D386" i="2"/>
  <c r="I385" i="2"/>
  <c r="D385" i="2"/>
  <c r="I384" i="2"/>
  <c r="D384" i="2"/>
  <c r="I383" i="2"/>
  <c r="D383" i="2"/>
  <c r="I382" i="2"/>
  <c r="D382" i="2"/>
  <c r="I381" i="2"/>
  <c r="D381" i="2"/>
  <c r="I380" i="2"/>
  <c r="D380" i="2"/>
  <c r="I379" i="2"/>
  <c r="D379" i="2"/>
  <c r="I378" i="2"/>
  <c r="D378" i="2"/>
  <c r="I377" i="2"/>
  <c r="D377" i="2"/>
  <c r="I376" i="2"/>
  <c r="D376" i="2"/>
  <c r="I375" i="2"/>
  <c r="D375" i="2"/>
  <c r="I374" i="2"/>
  <c r="D374" i="2"/>
  <c r="I373" i="2"/>
  <c r="D373" i="2"/>
  <c r="I372" i="2"/>
  <c r="D372" i="2"/>
  <c r="I371" i="2"/>
  <c r="D371" i="2"/>
  <c r="I370" i="2"/>
  <c r="D370" i="2"/>
  <c r="I369" i="2"/>
  <c r="D369" i="2"/>
  <c r="I368" i="2"/>
  <c r="D368" i="2"/>
  <c r="I367" i="2"/>
  <c r="D367" i="2"/>
  <c r="I366" i="2"/>
  <c r="D366" i="2"/>
  <c r="I365" i="2"/>
  <c r="D365" i="2"/>
  <c r="I364" i="2"/>
  <c r="D364" i="2"/>
  <c r="I363" i="2"/>
  <c r="D363" i="2"/>
  <c r="I362" i="2"/>
  <c r="D362" i="2"/>
  <c r="I361" i="2"/>
  <c r="D361" i="2"/>
  <c r="I360" i="2"/>
  <c r="D360" i="2"/>
  <c r="I359" i="2"/>
  <c r="D359" i="2"/>
  <c r="I358" i="2"/>
  <c r="D358" i="2"/>
  <c r="I357" i="2"/>
  <c r="D357" i="2"/>
  <c r="I356" i="2"/>
  <c r="D356" i="2"/>
  <c r="I355" i="2"/>
  <c r="D355" i="2"/>
  <c r="I354" i="2"/>
  <c r="D354" i="2"/>
  <c r="I353" i="2"/>
  <c r="D353" i="2"/>
  <c r="I352" i="2"/>
  <c r="D352" i="2"/>
  <c r="I351" i="2"/>
  <c r="D351" i="2"/>
  <c r="I350" i="2"/>
  <c r="D350" i="2"/>
  <c r="I349" i="2"/>
  <c r="D349" i="2"/>
  <c r="I348" i="2"/>
  <c r="D348" i="2"/>
  <c r="I347" i="2"/>
  <c r="D347" i="2"/>
  <c r="I346" i="2"/>
  <c r="D346" i="2"/>
  <c r="I345" i="2"/>
  <c r="D345" i="2"/>
  <c r="I344" i="2"/>
  <c r="D344" i="2"/>
  <c r="I343" i="2"/>
  <c r="D343" i="2"/>
  <c r="I342" i="2"/>
  <c r="D342" i="2"/>
  <c r="I341" i="2"/>
  <c r="D341" i="2"/>
  <c r="I340" i="2"/>
  <c r="D340" i="2"/>
  <c r="I339" i="2"/>
  <c r="D339" i="2"/>
  <c r="I338" i="2"/>
  <c r="D338" i="2"/>
  <c r="I337" i="2"/>
  <c r="D337" i="2"/>
  <c r="I336" i="2"/>
  <c r="D336" i="2"/>
  <c r="I335" i="2"/>
  <c r="D335" i="2"/>
  <c r="I334" i="2"/>
  <c r="D334" i="2"/>
  <c r="I333" i="2"/>
  <c r="D333" i="2"/>
  <c r="I332" i="2"/>
  <c r="D332" i="2"/>
  <c r="I331" i="2"/>
  <c r="D331" i="2"/>
  <c r="I330" i="2"/>
  <c r="D330" i="2"/>
  <c r="I329" i="2"/>
  <c r="D329" i="2"/>
  <c r="I328" i="2"/>
  <c r="D328" i="2"/>
  <c r="I327" i="2"/>
  <c r="D327" i="2"/>
  <c r="I326" i="2"/>
  <c r="D326" i="2"/>
  <c r="I325" i="2"/>
  <c r="D325" i="2"/>
  <c r="I324" i="2"/>
  <c r="D324" i="2"/>
  <c r="I323" i="2"/>
  <c r="D323" i="2"/>
  <c r="I322" i="2"/>
  <c r="D322" i="2"/>
  <c r="I321" i="2"/>
  <c r="D321" i="2"/>
  <c r="I320" i="2"/>
  <c r="D320" i="2"/>
  <c r="I319" i="2"/>
  <c r="D319" i="2"/>
  <c r="I318" i="2"/>
  <c r="D318" i="2"/>
  <c r="I317" i="2"/>
  <c r="D317" i="2"/>
  <c r="I316" i="2"/>
  <c r="D316" i="2"/>
  <c r="I315" i="2"/>
  <c r="D315" i="2"/>
  <c r="I314" i="2"/>
  <c r="D314" i="2"/>
  <c r="I313" i="2"/>
  <c r="D313" i="2"/>
  <c r="I312" i="2"/>
  <c r="D312" i="2"/>
  <c r="I311" i="2"/>
  <c r="D311" i="2"/>
  <c r="I310" i="2"/>
  <c r="D310" i="2"/>
  <c r="I309" i="2"/>
  <c r="D309" i="2"/>
  <c r="I308" i="2"/>
  <c r="D308" i="2"/>
  <c r="I307" i="2"/>
  <c r="D307" i="2"/>
  <c r="I306" i="2"/>
  <c r="D306" i="2"/>
  <c r="I305" i="2"/>
  <c r="D305" i="2"/>
  <c r="I304" i="2"/>
  <c r="D304" i="2"/>
  <c r="I303" i="2"/>
  <c r="D303" i="2"/>
  <c r="I302" i="2"/>
  <c r="D302" i="2"/>
  <c r="I301" i="2"/>
  <c r="D301" i="2"/>
  <c r="I300" i="2"/>
  <c r="D300" i="2"/>
  <c r="I299" i="2"/>
  <c r="D299" i="2"/>
  <c r="I298" i="2"/>
  <c r="D298" i="2"/>
  <c r="I297" i="2"/>
  <c r="D297" i="2"/>
  <c r="I296" i="2"/>
  <c r="D296" i="2"/>
  <c r="I295" i="2"/>
  <c r="D295" i="2"/>
  <c r="I294" i="2"/>
  <c r="D294" i="2"/>
  <c r="I293" i="2"/>
  <c r="D293" i="2"/>
  <c r="I292" i="2"/>
  <c r="D292" i="2"/>
  <c r="I291" i="2"/>
  <c r="D291" i="2"/>
  <c r="I290" i="2"/>
  <c r="D290" i="2"/>
  <c r="I289" i="2"/>
  <c r="D289" i="2"/>
  <c r="I288" i="2"/>
  <c r="D288" i="2"/>
  <c r="I287" i="2"/>
  <c r="D287" i="2"/>
  <c r="I286" i="2"/>
  <c r="D286" i="2"/>
  <c r="I285" i="2"/>
  <c r="D285" i="2"/>
  <c r="I284" i="2"/>
  <c r="D284" i="2"/>
  <c r="I283" i="2"/>
  <c r="D283" i="2"/>
  <c r="I282" i="2"/>
  <c r="D282" i="2"/>
  <c r="I281" i="2"/>
  <c r="D281" i="2"/>
  <c r="I280" i="2"/>
  <c r="D280" i="2"/>
  <c r="I279" i="2"/>
  <c r="D279" i="2"/>
  <c r="I278" i="2"/>
  <c r="D278" i="2"/>
  <c r="I277" i="2"/>
  <c r="D277" i="2"/>
  <c r="I276" i="2"/>
  <c r="D276" i="2"/>
  <c r="I275" i="2"/>
  <c r="D275" i="2"/>
  <c r="I274" i="2"/>
  <c r="D274" i="2"/>
  <c r="I273" i="2"/>
  <c r="D273" i="2"/>
  <c r="I272" i="2"/>
  <c r="D272" i="2"/>
  <c r="I271" i="2"/>
  <c r="D271" i="2"/>
  <c r="I270" i="2"/>
  <c r="D270" i="2"/>
  <c r="I269" i="2"/>
  <c r="D269" i="2"/>
  <c r="I268" i="2"/>
  <c r="D268" i="2"/>
  <c r="I267" i="2"/>
  <c r="D267" i="2"/>
  <c r="I266" i="2"/>
  <c r="D266" i="2"/>
  <c r="I265" i="2"/>
  <c r="D265" i="2"/>
  <c r="I264" i="2"/>
  <c r="D264" i="2"/>
  <c r="I263" i="2"/>
  <c r="D263" i="2"/>
  <c r="I262" i="2"/>
  <c r="D262" i="2"/>
  <c r="I261" i="2"/>
  <c r="D261" i="2"/>
  <c r="I260" i="2"/>
  <c r="D260" i="2"/>
  <c r="I259" i="2"/>
  <c r="D259" i="2"/>
  <c r="I258" i="2"/>
  <c r="D258" i="2"/>
  <c r="I257" i="2"/>
  <c r="D257" i="2"/>
  <c r="I256" i="2"/>
  <c r="D256" i="2"/>
  <c r="I255" i="2"/>
  <c r="D255" i="2"/>
  <c r="I254" i="2"/>
  <c r="D254" i="2"/>
  <c r="I253" i="2"/>
  <c r="D253" i="2"/>
  <c r="I252" i="2"/>
  <c r="D252" i="2"/>
  <c r="I251" i="2"/>
  <c r="D251" i="2"/>
  <c r="I250" i="2"/>
  <c r="D250" i="2"/>
  <c r="I249" i="2"/>
  <c r="D249" i="2"/>
  <c r="I248" i="2"/>
  <c r="D248" i="2"/>
  <c r="I247" i="2"/>
  <c r="D247" i="2"/>
  <c r="I246" i="2"/>
  <c r="D246" i="2"/>
  <c r="I245" i="2"/>
  <c r="D245" i="2"/>
  <c r="I244" i="2"/>
  <c r="D244" i="2"/>
  <c r="I243" i="2"/>
  <c r="D243" i="2"/>
  <c r="I242" i="2"/>
  <c r="D242" i="2"/>
  <c r="I241" i="2"/>
  <c r="D241" i="2"/>
  <c r="I240" i="2"/>
  <c r="D240" i="2"/>
  <c r="I239" i="2"/>
  <c r="D239" i="2"/>
  <c r="I238" i="2"/>
  <c r="D238" i="2"/>
  <c r="I237" i="2"/>
  <c r="D237" i="2"/>
  <c r="I236" i="2"/>
  <c r="D236" i="2"/>
  <c r="I235" i="2"/>
  <c r="D235" i="2"/>
  <c r="I234" i="2"/>
  <c r="D234" i="2"/>
  <c r="I233" i="2"/>
  <c r="D233" i="2"/>
  <c r="I232" i="2"/>
  <c r="D232" i="2"/>
  <c r="I231" i="2"/>
  <c r="D231" i="2"/>
  <c r="I230" i="2"/>
  <c r="D230" i="2"/>
  <c r="I229" i="2"/>
  <c r="D229" i="2"/>
  <c r="I228" i="2"/>
  <c r="D228" i="2"/>
  <c r="I227" i="2"/>
  <c r="D227" i="2"/>
  <c r="I226" i="2"/>
  <c r="D226" i="2"/>
  <c r="I225" i="2"/>
  <c r="D225" i="2"/>
  <c r="I224" i="2"/>
  <c r="D224" i="2"/>
  <c r="I223" i="2"/>
  <c r="D223" i="2"/>
  <c r="I222" i="2"/>
  <c r="D222" i="2"/>
  <c r="I221" i="2"/>
  <c r="D221" i="2"/>
  <c r="I220" i="2"/>
  <c r="D220" i="2"/>
  <c r="I219" i="2"/>
  <c r="D219" i="2"/>
  <c r="I218" i="2"/>
  <c r="D218" i="2"/>
  <c r="I217" i="2"/>
  <c r="D217" i="2"/>
  <c r="I216" i="2"/>
  <c r="D216" i="2"/>
  <c r="I215" i="2"/>
  <c r="D215" i="2"/>
  <c r="I214" i="2"/>
  <c r="D214" i="2"/>
  <c r="I213" i="2"/>
  <c r="D213" i="2"/>
  <c r="I212" i="2"/>
  <c r="D212" i="2"/>
  <c r="I211" i="2"/>
  <c r="D211" i="2"/>
  <c r="I210" i="2"/>
  <c r="D210" i="2"/>
  <c r="I209" i="2"/>
  <c r="D209" i="2"/>
  <c r="I208" i="2"/>
  <c r="D208" i="2"/>
  <c r="I207" i="2"/>
  <c r="D207" i="2"/>
  <c r="I206" i="2"/>
  <c r="D206" i="2"/>
  <c r="I205" i="2"/>
  <c r="D205" i="2"/>
  <c r="I204" i="2"/>
  <c r="D204" i="2"/>
  <c r="I203" i="2"/>
  <c r="D203" i="2"/>
  <c r="I202" i="2"/>
  <c r="D202" i="2"/>
  <c r="I201" i="2"/>
  <c r="D201" i="2"/>
  <c r="I200" i="2"/>
  <c r="D200" i="2"/>
  <c r="I199" i="2"/>
  <c r="D199" i="2"/>
  <c r="I198" i="2"/>
  <c r="D198" i="2"/>
  <c r="I197" i="2"/>
  <c r="D197" i="2"/>
  <c r="I196" i="2"/>
  <c r="D196" i="2"/>
  <c r="I195" i="2"/>
  <c r="D195" i="2"/>
  <c r="I194" i="2"/>
  <c r="D194" i="2"/>
  <c r="I193" i="2"/>
  <c r="D193" i="2"/>
  <c r="I192" i="2"/>
  <c r="D192" i="2"/>
  <c r="I191" i="2"/>
  <c r="D191" i="2"/>
  <c r="I190" i="2"/>
  <c r="D190" i="2"/>
  <c r="I189" i="2"/>
  <c r="D189" i="2"/>
  <c r="I188" i="2"/>
  <c r="D188" i="2"/>
  <c r="I187" i="2"/>
  <c r="D187" i="2"/>
  <c r="I186" i="2"/>
  <c r="D186" i="2"/>
  <c r="I185" i="2"/>
  <c r="D185" i="2"/>
  <c r="I184" i="2"/>
  <c r="D184" i="2"/>
  <c r="I183" i="2"/>
  <c r="D183" i="2"/>
  <c r="I182" i="2"/>
  <c r="D182" i="2"/>
  <c r="I181" i="2"/>
  <c r="D181" i="2"/>
  <c r="I180" i="2"/>
  <c r="D180" i="2"/>
  <c r="I179" i="2"/>
  <c r="D179" i="2"/>
  <c r="I178" i="2"/>
  <c r="D178" i="2"/>
  <c r="I177" i="2"/>
  <c r="D177" i="2"/>
  <c r="I176" i="2"/>
  <c r="D176" i="2"/>
  <c r="I175" i="2"/>
  <c r="D175" i="2"/>
  <c r="I174" i="2"/>
  <c r="D174" i="2"/>
  <c r="I173" i="2"/>
  <c r="D173" i="2"/>
  <c r="I172" i="2"/>
  <c r="D172" i="2"/>
  <c r="I171" i="2"/>
  <c r="D171" i="2"/>
  <c r="I170" i="2"/>
  <c r="D170" i="2"/>
  <c r="I169" i="2"/>
  <c r="D169" i="2"/>
  <c r="I168" i="2"/>
  <c r="D168" i="2"/>
  <c r="I167" i="2"/>
  <c r="D167" i="2"/>
  <c r="I166" i="2"/>
  <c r="D166" i="2"/>
  <c r="I165" i="2"/>
  <c r="D165" i="2"/>
  <c r="I164" i="2"/>
  <c r="D164" i="2"/>
  <c r="I163" i="2"/>
  <c r="D163" i="2"/>
  <c r="I162" i="2"/>
  <c r="D162" i="2"/>
  <c r="I161" i="2"/>
  <c r="D161" i="2"/>
  <c r="I160" i="2"/>
  <c r="D160" i="2"/>
  <c r="I159" i="2"/>
  <c r="D159" i="2"/>
  <c r="I158" i="2"/>
  <c r="D158" i="2"/>
  <c r="I157" i="2"/>
  <c r="D157" i="2"/>
  <c r="I156" i="2"/>
  <c r="D156" i="2"/>
  <c r="I155" i="2"/>
  <c r="D155" i="2"/>
  <c r="I154" i="2"/>
  <c r="D154" i="2"/>
  <c r="I153" i="2"/>
  <c r="D153" i="2"/>
  <c r="I152" i="2"/>
  <c r="D152" i="2"/>
  <c r="I151" i="2"/>
  <c r="D151" i="2"/>
  <c r="I150" i="2"/>
  <c r="D150" i="2"/>
  <c r="I149" i="2"/>
  <c r="D149" i="2"/>
  <c r="I148" i="2"/>
  <c r="D148" i="2"/>
  <c r="I147" i="2"/>
  <c r="D147" i="2"/>
  <c r="I146" i="2"/>
  <c r="D146" i="2"/>
  <c r="I145" i="2"/>
  <c r="D145" i="2"/>
  <c r="I144" i="2"/>
  <c r="D144" i="2"/>
  <c r="I143" i="2"/>
  <c r="D143" i="2"/>
  <c r="I142" i="2"/>
  <c r="D142" i="2"/>
  <c r="I141" i="2"/>
  <c r="D141" i="2"/>
  <c r="I140" i="2"/>
  <c r="D140" i="2"/>
  <c r="I139" i="2"/>
  <c r="D139" i="2"/>
  <c r="I138" i="2"/>
  <c r="D138" i="2"/>
  <c r="I137" i="2"/>
  <c r="D137" i="2"/>
  <c r="I136" i="2"/>
  <c r="D136" i="2"/>
  <c r="I135" i="2"/>
  <c r="D135" i="2"/>
  <c r="I134" i="2"/>
  <c r="D134" i="2"/>
  <c r="I133" i="2"/>
  <c r="D133" i="2"/>
  <c r="I132" i="2"/>
  <c r="D132" i="2"/>
  <c r="I131" i="2"/>
  <c r="D131" i="2"/>
  <c r="I130" i="2"/>
  <c r="D130" i="2"/>
  <c r="I129" i="2"/>
  <c r="D129" i="2"/>
  <c r="I128" i="2"/>
  <c r="D128" i="2"/>
  <c r="I127" i="2"/>
  <c r="D127" i="2"/>
  <c r="I126" i="2"/>
  <c r="D126" i="2"/>
  <c r="I125" i="2"/>
  <c r="D125" i="2"/>
  <c r="I124" i="2"/>
  <c r="D124" i="2"/>
  <c r="I123" i="2"/>
  <c r="D123" i="2"/>
  <c r="I122" i="2"/>
  <c r="D122" i="2"/>
  <c r="I121" i="2"/>
  <c r="D121" i="2"/>
  <c r="I120" i="2"/>
  <c r="D120" i="2"/>
  <c r="I119" i="2"/>
  <c r="D119" i="2"/>
  <c r="I118" i="2"/>
  <c r="D118" i="2"/>
  <c r="I117" i="2"/>
  <c r="D117" i="2"/>
  <c r="I116" i="2"/>
  <c r="D116" i="2"/>
  <c r="I115" i="2"/>
  <c r="D115" i="2"/>
  <c r="I114" i="2"/>
  <c r="D114" i="2"/>
  <c r="I113" i="2"/>
  <c r="D113" i="2"/>
  <c r="I112" i="2"/>
  <c r="D112" i="2"/>
  <c r="I111" i="2"/>
  <c r="D111" i="2"/>
  <c r="I110" i="2"/>
  <c r="D110" i="2"/>
  <c r="I109" i="2"/>
  <c r="D109" i="2"/>
  <c r="I108" i="2"/>
  <c r="D108" i="2"/>
  <c r="I107" i="2"/>
  <c r="D107" i="2"/>
  <c r="I106" i="2"/>
  <c r="D106" i="2"/>
  <c r="I105" i="2"/>
  <c r="D105" i="2"/>
  <c r="I104" i="2"/>
  <c r="D104" i="2"/>
  <c r="I103" i="2"/>
  <c r="D103" i="2"/>
  <c r="I102" i="2"/>
  <c r="D102" i="2"/>
  <c r="I101" i="2"/>
  <c r="D101" i="2"/>
  <c r="I100" i="2"/>
  <c r="D100" i="2"/>
  <c r="I99" i="2"/>
  <c r="D99" i="2"/>
  <c r="I98" i="2"/>
  <c r="D98" i="2"/>
  <c r="I97" i="2"/>
  <c r="D97" i="2"/>
  <c r="I96" i="2"/>
  <c r="D96" i="2"/>
  <c r="I95" i="2"/>
  <c r="D95" i="2"/>
  <c r="I94" i="2"/>
  <c r="D94" i="2"/>
  <c r="I93" i="2"/>
  <c r="D93" i="2"/>
  <c r="I92" i="2"/>
  <c r="D92" i="2"/>
  <c r="I91" i="2"/>
  <c r="D91" i="2"/>
  <c r="I90" i="2"/>
  <c r="D90" i="2"/>
  <c r="I89" i="2"/>
  <c r="D89" i="2"/>
  <c r="I88" i="2"/>
  <c r="D88" i="2"/>
  <c r="I87" i="2"/>
  <c r="D87" i="2"/>
  <c r="I86" i="2"/>
  <c r="D86" i="2"/>
  <c r="I85" i="2"/>
  <c r="D85" i="2"/>
  <c r="I84" i="2"/>
  <c r="D84" i="2"/>
  <c r="I83" i="2"/>
  <c r="D83" i="2"/>
  <c r="I82" i="2"/>
  <c r="D82" i="2"/>
  <c r="I81" i="2"/>
  <c r="D81" i="2"/>
  <c r="I80" i="2"/>
  <c r="D80" i="2"/>
  <c r="I79" i="2"/>
  <c r="D79" i="2"/>
  <c r="I78" i="2"/>
  <c r="D78" i="2"/>
  <c r="I77" i="2"/>
  <c r="D77" i="2"/>
  <c r="I76" i="2"/>
  <c r="D76" i="2"/>
  <c r="I75" i="2"/>
  <c r="D75" i="2"/>
  <c r="I74" i="2"/>
  <c r="D74" i="2"/>
  <c r="I73" i="2"/>
  <c r="D73" i="2"/>
  <c r="I72" i="2"/>
  <c r="D72" i="2"/>
  <c r="I71" i="2"/>
  <c r="D71" i="2"/>
  <c r="I70" i="2"/>
  <c r="D70" i="2"/>
  <c r="I69" i="2"/>
  <c r="D69" i="2"/>
  <c r="I68" i="2"/>
  <c r="D68" i="2"/>
  <c r="I67" i="2"/>
  <c r="D67" i="2"/>
  <c r="I66" i="2"/>
  <c r="D66" i="2"/>
  <c r="I65" i="2"/>
  <c r="D65" i="2"/>
  <c r="I64" i="2"/>
  <c r="D64" i="2"/>
  <c r="I63" i="2"/>
  <c r="D63" i="2"/>
  <c r="I62" i="2"/>
  <c r="D62" i="2"/>
  <c r="I61" i="2"/>
  <c r="D61" i="2"/>
  <c r="I60" i="2"/>
  <c r="D60" i="2"/>
  <c r="I59" i="2"/>
  <c r="D59" i="2"/>
  <c r="I58" i="2"/>
  <c r="D58" i="2"/>
  <c r="I57" i="2"/>
  <c r="D57" i="2"/>
  <c r="I56" i="2"/>
  <c r="D56" i="2"/>
  <c r="I55" i="2"/>
  <c r="D55" i="2"/>
  <c r="I54" i="2"/>
  <c r="D54" i="2"/>
  <c r="I53" i="2"/>
  <c r="D53" i="2"/>
  <c r="I52" i="2"/>
  <c r="D52" i="2"/>
  <c r="I51" i="2"/>
  <c r="D51" i="2"/>
  <c r="I50" i="2"/>
  <c r="D50" i="2"/>
  <c r="I49" i="2"/>
  <c r="D49" i="2"/>
  <c r="I48" i="2"/>
  <c r="D48" i="2"/>
  <c r="I47" i="2"/>
  <c r="D47" i="2"/>
  <c r="I46" i="2"/>
  <c r="D46" i="2"/>
  <c r="I45" i="2"/>
  <c r="D45" i="2"/>
  <c r="I44" i="2"/>
  <c r="D44" i="2"/>
  <c r="I43" i="2"/>
  <c r="D43" i="2"/>
  <c r="I42" i="2"/>
  <c r="D42" i="2"/>
  <c r="I41" i="2"/>
  <c r="D41" i="2"/>
  <c r="I40" i="2"/>
  <c r="D40" i="2"/>
  <c r="I39" i="2"/>
  <c r="D39" i="2"/>
  <c r="I38" i="2"/>
  <c r="D38" i="2"/>
  <c r="I37" i="2"/>
  <c r="D37" i="2"/>
  <c r="I36" i="2"/>
  <c r="D36" i="2"/>
  <c r="I35" i="2"/>
  <c r="D35" i="2"/>
  <c r="I34" i="2"/>
  <c r="D34" i="2"/>
  <c r="I33" i="2"/>
  <c r="D33" i="2"/>
  <c r="I32" i="2"/>
  <c r="D32" i="2"/>
  <c r="I31" i="2"/>
  <c r="D31" i="2"/>
  <c r="I30" i="2"/>
  <c r="D30" i="2"/>
  <c r="I29" i="2"/>
  <c r="D29" i="2"/>
  <c r="I28" i="2"/>
  <c r="D28" i="2"/>
  <c r="I27" i="2"/>
  <c r="D27" i="2"/>
  <c r="I26" i="2"/>
  <c r="D26" i="2"/>
  <c r="I25" i="2"/>
  <c r="D25" i="2"/>
  <c r="I24" i="2"/>
  <c r="D24" i="2"/>
  <c r="I23" i="2"/>
  <c r="D23" i="2"/>
  <c r="I22" i="2"/>
  <c r="D22" i="2"/>
  <c r="I21" i="2"/>
  <c r="D21" i="2"/>
  <c r="I20" i="2"/>
  <c r="D20" i="2"/>
  <c r="I19" i="2"/>
  <c r="D19" i="2"/>
  <c r="I18" i="2"/>
  <c r="D18" i="2"/>
  <c r="C58" i="4" s="1"/>
  <c r="I17" i="2"/>
  <c r="D17" i="2"/>
  <c r="I16" i="2"/>
  <c r="D16" i="2"/>
  <c r="I15" i="2"/>
  <c r="D15" i="2"/>
  <c r="I14" i="2"/>
  <c r="D14" i="2"/>
  <c r="I13" i="2"/>
  <c r="D13" i="2"/>
  <c r="I12" i="2"/>
  <c r="D12" i="2"/>
  <c r="I11" i="2"/>
  <c r="D11" i="2"/>
  <c r="I10" i="2"/>
  <c r="D10" i="2"/>
  <c r="I9" i="2"/>
  <c r="D9" i="2"/>
  <c r="I8" i="2"/>
  <c r="D8" i="2"/>
  <c r="I7" i="2"/>
  <c r="D7" i="2"/>
  <c r="I6" i="2"/>
  <c r="D6" i="2"/>
  <c r="I5" i="2"/>
  <c r="D5" i="2"/>
  <c r="I4" i="2"/>
  <c r="D4" i="2"/>
  <c r="I3" i="2"/>
  <c r="D3" i="2"/>
  <c r="I2" i="2"/>
  <c r="D2" i="2"/>
  <c r="C60" i="4" l="1"/>
  <c r="C59" i="4"/>
  <c r="C56" i="4"/>
  <c r="C57" i="4"/>
  <c r="C39" i="4"/>
  <c r="C37" i="4"/>
  <c r="C38" i="4"/>
  <c r="AA4" i="4"/>
  <c r="Z4" i="4"/>
  <c r="Y4" i="4"/>
  <c r="V4" i="4"/>
  <c r="W4" i="4"/>
  <c r="X4" i="4"/>
  <c r="T4" i="4"/>
  <c r="U4" i="4"/>
  <c r="S4" i="4"/>
  <c r="R4" i="4"/>
  <c r="E4" i="4"/>
  <c r="Q4" i="4"/>
  <c r="P4" i="4"/>
  <c r="L4" i="4"/>
  <c r="M4" i="4"/>
  <c r="K4" i="4"/>
  <c r="F4" i="4"/>
  <c r="I4" i="4"/>
  <c r="J4" i="4"/>
  <c r="H4" i="4"/>
  <c r="G4" i="4"/>
  <c r="C4" i="4"/>
  <c r="D4" i="4"/>
  <c r="B4" i="4"/>
  <c r="R18" i="2" a="1"/>
  <c r="R18" i="2" s="1"/>
  <c r="R20" i="2" a="1"/>
  <c r="R20" i="2" s="1"/>
  <c r="R19" i="2" a="1"/>
  <c r="R19" i="2" s="1"/>
  <c r="R16" i="2" a="1"/>
  <c r="R16" i="2" s="1"/>
  <c r="BW2" i="1" a="1"/>
  <c r="BW2" i="1" s="1"/>
  <c r="R4" i="2" a="1"/>
  <c r="R17" i="2" a="1"/>
  <c r="R17" i="2" s="1"/>
  <c r="D56" i="4" l="1"/>
  <c r="D57" i="4"/>
  <c r="D59" i="4"/>
  <c r="D60" i="4"/>
  <c r="D58" i="4"/>
  <c r="D37" i="4"/>
  <c r="D39" i="4"/>
  <c r="D38" i="4"/>
  <c r="D40" i="4"/>
  <c r="D36" i="4"/>
  <c r="D15" i="4"/>
  <c r="C15" i="4"/>
  <c r="D17" i="4"/>
  <c r="C17" i="4"/>
  <c r="C14" i="4"/>
  <c r="C16" i="4"/>
  <c r="D14" i="4"/>
  <c r="D16" i="4"/>
  <c r="R4" i="2"/>
  <c r="S4" i="2" s="1" a="1"/>
  <c r="S4" i="2" s="1"/>
  <c r="S6" i="2" a="1"/>
  <c r="S6" i="2" s="1"/>
  <c r="S5" i="2" a="1"/>
  <c r="S5" i="2" s="1"/>
  <c r="S7" i="2" a="1"/>
  <c r="S7" i="2" s="1"/>
  <c r="S9" i="2" a="1"/>
  <c r="S9" i="2" s="1"/>
  <c r="S8" i="2" a="1"/>
  <c r="S8" i="2" s="1"/>
  <c r="D22" i="4" l="1"/>
  <c r="D23" i="4"/>
  <c r="C23" i="4"/>
  <c r="C22" i="4"/>
  <c r="C24" i="4"/>
  <c r="D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<sst xmlns="http://schemas.openxmlformats.org/spreadsheetml/2006/main" count="6646" uniqueCount="62">
  <si>
    <t>TransNumber</t>
  </si>
  <si>
    <t>Name</t>
  </si>
  <si>
    <t>Date</t>
  </si>
  <si>
    <t>Year</t>
  </si>
  <si>
    <t>Product</t>
  </si>
  <si>
    <t>Units</t>
  </si>
  <si>
    <t>Dollars</t>
  </si>
  <si>
    <t>Total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</si>
  <si>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</si>
  <si>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</si>
  <si>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</si>
  <si>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</si>
  <si>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</si>
  <si>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</si>
  <si>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</si>
  <si>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</si>
  <si>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</si>
  <si>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</si>
  <si>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</si>
  <si>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</si>
  <si>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</si>
  <si>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</si>
  <si>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Mary</t>
  </si>
  <si>
    <t>Evelyn</t>
  </si>
  <si>
    <t>Norah</t>
  </si>
  <si>
    <t>Regina</t>
  </si>
  <si>
    <t>Month</t>
  </si>
  <si>
    <t>CicI</t>
  </si>
  <si>
    <t>Years</t>
  </si>
  <si>
    <t>Select the year in the below cell.</t>
  </si>
  <si>
    <t>Q4</t>
  </si>
  <si>
    <t>Q1</t>
  </si>
  <si>
    <t>Q2</t>
  </si>
  <si>
    <t>Q3</t>
  </si>
  <si>
    <t>2005_Q1</t>
  </si>
  <si>
    <t>2005_Q2</t>
  </si>
  <si>
    <t>2004_Q4</t>
  </si>
  <si>
    <t>2005_Q3</t>
  </si>
  <si>
    <t>2005_Q4</t>
  </si>
  <si>
    <t>2006_Q1</t>
  </si>
  <si>
    <t>2006_Q2</t>
  </si>
  <si>
    <t>2006_Q3</t>
  </si>
  <si>
    <t>2006_Q4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</si>
  <si>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</si>
  <si>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</si>
  <si>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</si>
  <si>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</si>
  <si>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</si>
  <si>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</si>
  <si>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</si>
  <si>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</si>
  <si>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</si>
  <si>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</si>
  <si>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</si>
  <si>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</si>
  <si>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</si>
  <si>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Select seller 1 from below cell.</t>
  </si>
  <si>
    <t xml:space="preserve"> Sales</t>
  </si>
  <si>
    <t>Share %</t>
  </si>
  <si>
    <t>Select quarter from the below cell.</t>
  </si>
  <si>
    <t>Select seller 2 from below cell.</t>
  </si>
  <si>
    <t>Select the product from the below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</si>
</sst>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17E"/>
        <bgColor indexed="64"/>
      </patternFill>
    </fill>
    <fill>
      <patternFill patternType="solid">
        <fgColor rgb="FFE7F0B6"/>
        <bgColor indexed="64"/>
      </patternFill>
    </fill>
    <fill>
      <patternFill patternType="solid">
        <fgColor rgb="FF61F007"/>
        <bgColor indexed="64"/>
      </patternFill>
    </fill>
    <fill>
      <patternFill patternType="solid">
        <fgColor rgb="FF7415F3"/>
        <bgColor indexed="64"/>
      </patternFill>
    </fill>
    <fill>
      <patternFill patternType="solid">
        <fgColor rgb="FF1C77F3"/>
        <bgColor indexed="64"/>
      </patternFill>
    </fill>
    <fill>
      <patternFill patternType="solid">
        <fgColor rgb="FF0CDDF1"/>
        <bgColor indexed="64"/>
      </patternFill>
    </fill>
    <fill>
      <patternFill patternType="solid">
        <fgColor rgb="FFF6C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FF2"/>
        <bgColor indexed="64"/>
      </patternFill>
    </fill>
    <fill>
      <patternFill patternType="solid">
        <fgColor rgb="FFECC7F3"/>
        <bgColor indexed="64"/>
      </patternFill>
    </fill>
    <fill>
      <patternFill patternType="solid">
        <fgColor rgb="FFF910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CF1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44" fontId="0" fillId="0" borderId="1" xfId="0" applyNumberFormat="1" applyBorder="1"/>
    <xf numFmtId="4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44" fontId="0" fillId="2" borderId="1" xfId="0" applyNumberFormat="1" applyFill="1" applyBorder="1"/>
    <xf numFmtId="44" fontId="0" fillId="2" borderId="0" xfId="0" applyNumberFormat="1" applyFill="1"/>
    <xf numFmtId="164" fontId="0" fillId="0" borderId="0" xfId="0" applyNumberFormat="1"/>
    <xf numFmtId="1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1" fontId="0" fillId="3" borderId="1" xfId="0" applyNumberFormat="1" applyFill="1" applyBorder="1"/>
    <xf numFmtId="44" fontId="0" fillId="3" borderId="1" xfId="0" applyNumberFormat="1" applyFill="1" applyBorder="1"/>
    <xf numFmtId="4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4" fontId="0" fillId="4" borderId="1" xfId="0" applyNumberFormat="1" applyFill="1" applyBorder="1"/>
    <xf numFmtId="44" fontId="0" fillId="4" borderId="0" xfId="0" applyNumberFormat="1" applyFill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1" fontId="0" fillId="5" borderId="1" xfId="0" applyNumberFormat="1" applyFill="1" applyBorder="1"/>
    <xf numFmtId="44" fontId="0" fillId="5" borderId="1" xfId="0" applyNumberFormat="1" applyFill="1" applyBorder="1"/>
    <xf numFmtId="44" fontId="0" fillId="5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2" fillId="10" borderId="0" xfId="0" applyFont="1" applyFill="1"/>
    <xf numFmtId="0" fontId="2" fillId="0" borderId="0" xfId="0" applyFont="1"/>
    <xf numFmtId="0" fontId="0" fillId="11" borderId="0" xfId="0" applyFill="1"/>
    <xf numFmtId="0" fontId="3" fillId="9" borderId="0" xfId="0" applyFont="1" applyFill="1"/>
    <xf numFmtId="1" fontId="2" fillId="0" borderId="0" xfId="0" applyNumberFormat="1" applyFont="1"/>
    <xf numFmtId="0" fontId="2" fillId="16" borderId="0" xfId="0" applyFont="1" applyFill="1"/>
    <xf numFmtId="9" fontId="2" fillId="0" borderId="0" xfId="1" applyFont="1"/>
    <xf numFmtId="0" fontId="0" fillId="15" borderId="0" xfId="0" applyFill="1"/>
    <xf numFmtId="0" fontId="0" fillId="17" borderId="0" xfId="0" applyFill="1"/>
    <xf numFmtId="0" fontId="0" fillId="14" borderId="0" xfId="0" applyFill="1"/>
    <xf numFmtId="0" fontId="0" fillId="18" borderId="0" xfId="0" applyFill="1"/>
    <xf numFmtId="0" fontId="0" fillId="0" borderId="0" xfId="0" applyAlignment="1">
      <alignment horizontal="center"/>
    </xf>
    <xf numFmtId="0" fontId="2" fillId="1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4">
    <dxf>
      <font>
        <strike/>
        <color rgb="FFFFFF00"/>
      </font>
      <fill>
        <patternFill>
          <bgColor rgb="FFEF0FBC"/>
        </patternFill>
      </fill>
    </dxf>
    <dxf>
      <font>
        <strike/>
        <color rgb="FFEECF12"/>
      </font>
      <fill>
        <patternFill>
          <bgColor rgb="FFFB352E"/>
        </patternFill>
      </fill>
    </dxf>
    <dxf>
      <font>
        <strike/>
        <color rgb="FFFFFF00"/>
      </font>
      <fill>
        <patternFill>
          <bgColor rgb="FFE905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EECF12"/>
      <color rgb="FFECC7F3"/>
      <color rgb="FFECF804"/>
      <color rgb="FFEF0FBC"/>
      <color rgb="FFE90566"/>
      <color rgb="FFC0FFF2"/>
      <color rgb="FFFF6600"/>
      <color rgb="FFFB352E"/>
      <color rgb="FFFD3829"/>
      <color rgb="FFF94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Mary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-0.78048287705828878</c:v>
                </c:pt>
                <c:pt idx="1">
                  <c:v>2.2940150652747837</c:v>
                </c:pt>
                <c:pt idx="2">
                  <c:v>-0.60188235294117642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6-47A7-80F5-B75FD0310E55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Norah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2.2074550230329582</c:v>
                </c:pt>
                <c:pt idx="1">
                  <c:v>-0.86857201646090543</c:v>
                </c:pt>
                <c:pt idx="2">
                  <c:v>6.139055014559915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6-47A7-80F5-B75FD0310E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Mary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9B5-4C84-9F26-38F0F66A63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825.74</c:v>
                </c:pt>
                <c:pt idx="1">
                  <c:v>2720</c:v>
                </c:pt>
                <c:pt idx="2">
                  <c:v>1082.8800000000001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5-4C84-9F26-38F0F66A63A5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Norah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4860</c:v>
                </c:pt>
                <c:pt idx="1">
                  <c:v>638.74</c:v>
                </c:pt>
                <c:pt idx="2">
                  <c:v>4560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5-4C84-9F26-38F0F66A6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Mary 2021_Q4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47-4ACA-A74E-2CA2528AE367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47-4ACA-A74E-2CA2528AE3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47-4ACA-A74E-2CA2528AE367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47-4ACA-A74E-2CA2528AE367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47-4ACA-A74E-2CA2528AE3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0.1416262535900937</c:v>
                </c:pt>
                <c:pt idx="1">
                  <c:v>0.18256116891881291</c:v>
                </c:pt>
                <c:pt idx="2">
                  <c:v>0.25046429262729464</c:v>
                </c:pt>
                <c:pt idx="3">
                  <c:v>0.29200867377099776</c:v>
                </c:pt>
                <c:pt idx="4">
                  <c:v>0.13333961109280096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2-4E5C-84DD-D80A5070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Norah 2021_Q4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BF-4669-A178-B31CAC416B4D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BF-4669-A178-B31CAC416B4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BF-4669-A178-B31CAC416B4D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BF-4669-A178-B31CAC416B4D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BF-4669-A178-B31CAC416B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0.34020685472048201</c:v>
                </c:pt>
                <c:pt idx="1">
                  <c:v>4.2558683817270127E-2</c:v>
                </c:pt>
                <c:pt idx="2">
                  <c:v>0.36733312891079345</c:v>
                </c:pt>
                <c:pt idx="3">
                  <c:v>0.19656197099139708</c:v>
                </c:pt>
                <c:pt idx="4">
                  <c:v>5.3339361560057329E-2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BF-4669-A178-B31CAC416B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Mary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-0.78048287705828878</c:v>
                </c:pt>
                <c:pt idx="1">
                  <c:v>2.2940150652747837</c:v>
                </c:pt>
                <c:pt idx="2">
                  <c:v>-0.60188235294117642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6-4FD5-BC4E-4A35917B8A69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Norah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2.2074550230329582</c:v>
                </c:pt>
                <c:pt idx="1">
                  <c:v>-0.86857201646090543</c:v>
                </c:pt>
                <c:pt idx="2">
                  <c:v>6.139055014559915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6-4FD5-BC4E-4A35917B8A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Mary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456-4FD5-BC4E-4A35917B8A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825.74</c:v>
                </c:pt>
                <c:pt idx="1">
                  <c:v>2720</c:v>
                </c:pt>
                <c:pt idx="2">
                  <c:v>1082.8800000000001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6-4FD5-BC4E-4A35917B8A69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Norah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2021_Q2</c:v>
                </c:pt>
                <c:pt idx="1">
                  <c:v>2021_Q3</c:v>
                </c:pt>
                <c:pt idx="2">
                  <c:v>2021_Q4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4860</c:v>
                </c:pt>
                <c:pt idx="1">
                  <c:v>638.74</c:v>
                </c:pt>
                <c:pt idx="2">
                  <c:v>4560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56-4FD5-BC4E-4A35917B8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on Q </a:t>
                </a:r>
                <a:r>
                  <a:rPr lang="en-US"/>
                  <a:t>%</a:t>
                </a:r>
                <a:r>
                  <a:rPr lang="en-US" baseline="0"/>
                  <a:t>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Mary 2021_Q4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50-4B7E-9256-CAED9020ACD9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0-4B7E-9256-CAED9020ACD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50-4B7E-9256-CAED9020ACD9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50-4B7E-9256-CAED9020ACD9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50-4B7E-9256-CAED9020AC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0.1416262535900937</c:v>
                </c:pt>
                <c:pt idx="1">
                  <c:v>0.18256116891881291</c:v>
                </c:pt>
                <c:pt idx="2">
                  <c:v>0.25046429262729464</c:v>
                </c:pt>
                <c:pt idx="3">
                  <c:v>0.29200867377099776</c:v>
                </c:pt>
                <c:pt idx="4">
                  <c:v>0.13333961109280096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50-4B7E-9256-CAED9020A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Norah 2021_Q4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D0-4115-BD04-0CDAAEE692D6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D0-4115-BD04-0CDAAEE692D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D0-4115-BD04-0CDAAEE692D6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D0-4115-BD04-0CDAAEE692D6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D0-4115-BD04-0CDAAEE692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0.34020685472048201</c:v>
                </c:pt>
                <c:pt idx="1">
                  <c:v>4.2558683817270127E-2</c:v>
                </c:pt>
                <c:pt idx="2">
                  <c:v>0.36733312891079345</c:v>
                </c:pt>
                <c:pt idx="3">
                  <c:v>0.19656197099139708</c:v>
                </c:pt>
                <c:pt idx="4">
                  <c:v>5.3339361560057329E-2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D0-4115-BD04-0CDAAEE692D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380317</xdr:colOff>
      <xdr:row>6</xdr:row>
      <xdr:rowOff>4234</xdr:rowOff>
    </xdr:from>
    <xdr:to>
      <xdr:col>17</xdr:col>
      <xdr:colOff>109247</xdr:colOff>
      <xdr:row>27</xdr:row>
      <xdr:rowOff>88764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EF8A1E-FAC5-8AD8-B773-6F703E5B8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373489</xdr:colOff>
      <xdr:row>31</xdr:row>
      <xdr:rowOff>65685</xdr:rowOff>
    </xdr:from>
    <xdr:to>
      <xdr:col>14</xdr:col>
      <xdr:colOff>83984</xdr:colOff>
      <xdr:row>49</xdr:row>
      <xdr:rowOff>105014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A6DAC-0AA5-5355-07F3-E50412490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607687</xdr:colOff>
      <xdr:row>54</xdr:row>
      <xdr:rowOff>150214</xdr:rowOff>
    </xdr:from>
    <xdr:to>
      <xdr:col>15</xdr:col>
      <xdr:colOff>368708</xdr:colOff>
      <xdr:row>75</xdr:row>
      <xdr:rowOff>40967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FDEA0E-A4B9-4B7F-A117-4F201B635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11</xdr:col>
      <xdr:colOff>287617</xdr:colOff>
      <xdr:row>27</xdr:row>
      <xdr:rowOff>64046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10633-066B-4CE1-8DC8-B07589219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179295</xdr:colOff>
      <xdr:row>0</xdr:row>
      <xdr:rowOff>171823</xdr:rowOff>
    </xdr:from>
    <xdr:to>
      <xdr:col>21</xdr:col>
      <xdr:colOff>515471</xdr:colOff>
      <xdr:row>14</xdr:row>
      <xdr:rowOff>59764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64ACC-E4C6-4D9C-8BB9-780AC6FBE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194236</xdr:colOff>
      <xdr:row>15</xdr:row>
      <xdr:rowOff>171824</xdr:rowOff>
    </xdr:from>
    <xdr:to>
      <xdr:col>21</xdr:col>
      <xdr:colOff>523745</xdr:colOff>
      <xdr:row>32</xdr:row>
      <xdr:rowOff>42093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AE219E-A258-4598-B509-8E3984724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D5316-3A1F-4A65-9E19-F2B9EDD6297C}" name="ProductLine" displayName="ProductLine" ref="A1:I3198" headerRowDxfId="23" dataDxfId="22" tableBorderDxfId="21">
  <autoFilter ref="A1:I3198" xr:uid="{923179EB-8BBA-4A50-9806-040B58637C66}"/>
  <tableColumns count="9">
    <tableColumn id="1" xr3:uid="{E70F73DF-CF34-4A19-9B9A-1B1E6430BCB9}" name="TransNumber" totalsRowLabel="Total" dataDxfId="20" totalsRowDxfId="19"/>
    <tableColumn id="2" xr3:uid="{C2CC0BFE-E6EE-40DD-93FE-43E31EC3C720}" name="Name" dataDxfId="18" totalsRowDxfId="17"/>
    <tableColumn id="3" xr3:uid="{9800412E-0D38-476C-9E2F-5BFAC64DE127}" name="Date" dataDxfId="16" totalsRowDxfId="15"/>
    <tableColumn id="4" xr3:uid="{08BB8660-F2DF-4C13-A085-A440C0065976}" name="Year" dataDxfId="14" totalsRowDxfId="13">
      <calculatedColumnFormula>YEAR(C2)</calculatedColumnFormula>
    </tableColumn>
    <tableColumn id="9" xr3:uid="{46A52CB4-D77C-4A37-9F71-324CE5FD2ED7}" name="Month" dataDxfId="12" totalsRowDxfId="11">
      <calculatedColumnFormula>MONTH(ProductLine[[#This Row],[Date]])</calculatedColumnFormula>
    </tableColumn>
    <tableColumn id="5" xr3:uid="{BCFE106C-9D18-4B6C-B003-750E9BE4453B}" name="Product" dataDxfId="10" totalsRowDxfId="9"/>
    <tableColumn id="6" xr3:uid="{CF075D85-5C3E-45BD-A403-2E2BF0F754B1}" name="Units" dataDxfId="8" totalsRowDxfId="7"/>
    <tableColumn id="7" xr3:uid="{93CC54BE-5874-494D-9DD0-237327A1B5D0}" name="Dollars" dataDxfId="6" totalsRowDxfId="5"/>
    <tableColumn id="8" xr3:uid="{2BD16629-B6FB-4DD2-92A7-3041E20B8DBF}" name="Total" dataDxfId="4" totalsRowDxfId="3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38FB-142B-4768-A6BC-5E377F806CEA}">
  <sheetPr codeName="Sheet1"/>
  <dimension ref="A1:W3198"/>
  <sheetViews>
    <sheetView zoomScale="95" zoomScaleNormal="95" workbookViewId="0">
      <selection activeCell="F1" sqref="F1"/>
    </sheetView>
  </sheetViews>
  <sheetFormatPr defaultRowHeight="14.5" x14ac:dyDescent="0.35"/>
  <cols>
    <col min="1" max="1" width="14.7265625" customWidth="1"/>
    <col min="2" max="2" width="9.453125" bestFit="1" customWidth="1"/>
    <col min="3" max="5" width="22.08984375" customWidth="1"/>
    <col min="6" max="6" width="9.453125" customWidth="1"/>
    <col min="9" max="9" width="15.26953125" customWidth="1"/>
    <col min="11" max="11" width="10.453125" bestFit="1" customWidth="1"/>
    <col min="20" max="20" width="12.90625" customWidth="1"/>
    <col min="21" max="21" width="12.36328125" customWidth="1"/>
    <col min="22" max="22" width="12.26953125" customWidth="1"/>
    <col min="23" max="23" width="11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P1">
        <v>2023</v>
      </c>
    </row>
    <row r="2" spans="1:23" x14ac:dyDescent="0.35">
      <c r="A2" s="2">
        <v>1</v>
      </c>
      <c r="B2" s="2" t="s">
        <v>8</v>
      </c>
      <c r="C2" s="3">
        <v>38078</v>
      </c>
      <c r="D2" s="2">
        <f>YEAR(C2)</f>
        <v>2004</v>
      </c>
      <c r="E2" s="2">
        <f>MONTH(ProductLine[[#This Row],[Date]])</f>
        <v>4</v>
      </c>
      <c r="F2" s="2" t="s">
        <v>9</v>
      </c>
      <c r="G2" s="4">
        <v>45</v>
      </c>
      <c r="H2" s="5">
        <v>137.20455832336393</v>
      </c>
      <c r="I2" s="6">
        <f>ProductLine[[#This Row],[Units]]*ProductLine[[#This Row],[Dollars]]</f>
        <v>6174.2051245513767</v>
      </c>
      <c r="S2" s="47"/>
      <c r="T2" s="47"/>
      <c r="U2" s="47"/>
      <c r="V2" s="47"/>
      <c r="W2" s="47"/>
    </row>
    <row r="3" spans="1:23" x14ac:dyDescent="0.35">
      <c r="A3" s="2">
        <v>2</v>
      </c>
      <c r="B3" s="2" t="s">
        <v>10</v>
      </c>
      <c r="C3" s="3">
        <v>38056</v>
      </c>
      <c r="D3" s="2">
        <f t="shared" ref="D3:D66" si="0">YEAR(C3)</f>
        <v>2004</v>
      </c>
      <c r="E3" s="2">
        <f>MONTH(ProductLine[[#This Row],[Date]])</f>
        <v>3</v>
      </c>
      <c r="F3" s="2" t="s">
        <v>11</v>
      </c>
      <c r="G3" s="4">
        <v>50</v>
      </c>
      <c r="H3" s="5">
        <v>152.00730307485438</v>
      </c>
      <c r="I3" s="6">
        <f>ProductLine[[#This Row],[Units]]*ProductLine[[#This Row],[Dollars]]</f>
        <v>7600.3651537427186</v>
      </c>
      <c r="S3" s="47">
        <v>1</v>
      </c>
      <c r="T3" s="47"/>
      <c r="U3" s="47">
        <v>2</v>
      </c>
      <c r="V3" s="47"/>
      <c r="W3">
        <v>3</v>
      </c>
    </row>
    <row r="4" spans="1:23" x14ac:dyDescent="0.35">
      <c r="A4" s="2">
        <v>3</v>
      </c>
      <c r="B4" s="2" t="s">
        <v>12</v>
      </c>
      <c r="C4" s="3">
        <v>38408</v>
      </c>
      <c r="D4" s="2">
        <f t="shared" si="0"/>
        <v>2005</v>
      </c>
      <c r="E4" s="2">
        <f>MONTH(ProductLine[[#This Row],[Date]])</f>
        <v>2</v>
      </c>
      <c r="F4" s="2" t="s">
        <v>13</v>
      </c>
      <c r="G4" s="4">
        <v>9</v>
      </c>
      <c r="H4" s="5">
        <v>28.719483117139745</v>
      </c>
      <c r="I4" s="6">
        <f>ProductLine[[#This Row],[Units]]*ProductLine[[#This Row],[Dollars]]</f>
        <v>258.47534805425772</v>
      </c>
      <c r="R4" t="str" cm="1">
        <f t="array" ref="R4:R9">_xlfn._xlws.SORT(_xlfn.UNIQUE(_xlfn._xlws.FILTER(ProductLine[Name],ProductLine[Year]=$P$1)))</f>
        <v>Ashley</v>
      </c>
      <c r="S4" t="str" cm="1">
        <f t="array" ref="S4:W4">IF($R4="","",TRANSPOSE(_xlfn._xlws.SORT(_xlfn.UNIQUE(_xlfn._xlws.FILTER(ProductLine[Product],(ProductLine[[Year]:[Year]]=Data!$P$1)*(ProductLine[[Name]:[Name]]=Data!$R4)*((ProductLine[[Month]:[Month]]=Data!S$3)+(ProductLine[[Month]:[Month]]=Data!U$3)+(ProductLine[[Month]:[Month]]=Data!W$3)))))))</f>
        <v>eye liner</v>
      </c>
      <c r="T4" t="str">
        <v>foundation</v>
      </c>
      <c r="U4" t="str">
        <v>lip gloss</v>
      </c>
      <c r="V4" t="str">
        <v>lipstick</v>
      </c>
      <c r="W4" t="str">
        <v>mascara</v>
      </c>
    </row>
    <row r="5" spans="1:23" x14ac:dyDescent="0.35">
      <c r="A5" s="2">
        <v>4</v>
      </c>
      <c r="B5" s="2" t="s">
        <v>10</v>
      </c>
      <c r="C5" s="3">
        <v>38859</v>
      </c>
      <c r="D5" s="2">
        <f t="shared" si="0"/>
        <v>2006</v>
      </c>
      <c r="E5" s="2">
        <f>MONTH(ProductLine[[#This Row],[Date]])</f>
        <v>5</v>
      </c>
      <c r="F5" s="2" t="s">
        <v>9</v>
      </c>
      <c r="G5" s="4">
        <v>55</v>
      </c>
      <c r="H5" s="5">
        <v>167.07532251655616</v>
      </c>
      <c r="I5" s="6">
        <f>ProductLine[[#This Row],[Units]]*ProductLine[[#This Row],[Dollars]]</f>
        <v>9189.1427384105882</v>
      </c>
      <c r="R5" t="str">
        <v>Betsy</v>
      </c>
      <c r="S5" t="str" cm="1">
        <f t="array" ref="S5:W5">IF($R5="","",TRANSPOSE(_xlfn._xlws.SORT(_xlfn.UNIQUE(_xlfn._xlws.FILTER(ProductLine[Product],(ProductLine[[Year]:[Year]]=Data!$P$1)*(ProductLine[[Name]:[Name]]=Data!$R5)*((ProductLine[[Month]:[Month]]=Data!S$3)+(ProductLine[[Month]:[Month]]=Data!U$3)+(ProductLine[[Month]:[Month]]=Data!W$3)))))))</f>
        <v>eye liner</v>
      </c>
      <c r="T5" t="str">
        <v>foundation</v>
      </c>
      <c r="U5" t="str">
        <v>lip gloss</v>
      </c>
      <c r="V5" t="str">
        <v>lipstick</v>
      </c>
      <c r="W5" t="str">
        <v>mascara</v>
      </c>
    </row>
    <row r="6" spans="1:23" x14ac:dyDescent="0.35">
      <c r="A6" s="2">
        <v>5</v>
      </c>
      <c r="B6" s="2" t="s">
        <v>14</v>
      </c>
      <c r="C6" s="3">
        <v>38155</v>
      </c>
      <c r="D6" s="2">
        <f t="shared" si="0"/>
        <v>2004</v>
      </c>
      <c r="E6" s="2">
        <f>MONTH(ProductLine[[#This Row],[Date]])</f>
        <v>6</v>
      </c>
      <c r="F6" s="2" t="s">
        <v>9</v>
      </c>
      <c r="G6" s="4">
        <v>43</v>
      </c>
      <c r="H6" s="5">
        <v>130.60287243901442</v>
      </c>
      <c r="I6" s="6">
        <f>ProductLine[[#This Row],[Units]]*ProductLine[[#This Row],[Dollars]]</f>
        <v>5615.9235148776197</v>
      </c>
      <c r="R6" t="str">
        <v>Cici</v>
      </c>
      <c r="S6" t="str" cm="1">
        <f t="array" ref="S6:W6">IF($R6="","",TRANSPOSE(_xlfn._xlws.SORT(_xlfn.UNIQUE(_xlfn._xlws.FILTER(ProductLine[Product],(ProductLine[[Year]:[Year]]=Data!$P$1)*(ProductLine[[Name]:[Name]]=Data!$R6)*((ProductLine[[Month]:[Month]]=Data!S$3)+(ProductLine[[Month]:[Month]]=Data!U$3)+(ProductLine[[Month]:[Month]]=Data!W$3)))))))</f>
        <v>eye liner</v>
      </c>
      <c r="T6" t="str">
        <v>foundation</v>
      </c>
      <c r="U6" t="str">
        <v>lip gloss</v>
      </c>
      <c r="V6" t="str">
        <v>lipstick</v>
      </c>
      <c r="W6" t="str">
        <v>mascara</v>
      </c>
    </row>
    <row r="7" spans="1:23" x14ac:dyDescent="0.35">
      <c r="A7" s="2">
        <v>6</v>
      </c>
      <c r="B7" s="2" t="s">
        <v>15</v>
      </c>
      <c r="C7" s="3">
        <v>38683</v>
      </c>
      <c r="D7" s="2">
        <f t="shared" si="0"/>
        <v>2005</v>
      </c>
      <c r="E7" s="2">
        <f>MONTH(ProductLine[[#This Row],[Date]])</f>
        <v>11</v>
      </c>
      <c r="F7" s="2" t="s">
        <v>16</v>
      </c>
      <c r="G7" s="4">
        <v>58</v>
      </c>
      <c r="H7" s="5">
        <v>175.99097407072162</v>
      </c>
      <c r="I7" s="6">
        <f>ProductLine[[#This Row],[Units]]*ProductLine[[#This Row],[Dollars]]</f>
        <v>10207.476496101854</v>
      </c>
      <c r="R7" t="str">
        <v>Colleen</v>
      </c>
      <c r="S7" t="str" cm="1">
        <f t="array" ref="S7:W7">IF($R7="","",TRANSPOSE(_xlfn._xlws.SORT(_xlfn.UNIQUE(_xlfn._xlws.FILTER(ProductLine[Product],(ProductLine[[Year]:[Year]]=Data!$P$1)*(ProductLine[[Name]:[Name]]=Data!$R7)*((ProductLine[[Month]:[Month]]=Data!S$3)+(ProductLine[[Month]:[Month]]=Data!U$3)+(ProductLine[[Month]:[Month]]=Data!W$3)))))))</f>
        <v>eye liner</v>
      </c>
      <c r="T7" t="str">
        <v>foundation</v>
      </c>
      <c r="U7" t="str">
        <v>lip gloss</v>
      </c>
      <c r="V7" t="str">
        <v>lipstick</v>
      </c>
      <c r="W7" t="str">
        <v>mascara</v>
      </c>
    </row>
    <row r="8" spans="1:23" x14ac:dyDescent="0.35">
      <c r="A8" s="2">
        <v>7</v>
      </c>
      <c r="B8" s="2" t="s">
        <v>17</v>
      </c>
      <c r="C8" s="3">
        <v>38067</v>
      </c>
      <c r="D8" s="2">
        <f t="shared" si="0"/>
        <v>2004</v>
      </c>
      <c r="E8" s="2">
        <f>MONTH(ProductLine[[#This Row],[Date]])</f>
        <v>3</v>
      </c>
      <c r="F8" s="2" t="s">
        <v>16</v>
      </c>
      <c r="G8" s="4">
        <v>8</v>
      </c>
      <c r="H8" s="5">
        <v>25.800692176216739</v>
      </c>
      <c r="I8" s="6">
        <f>ProductLine[[#This Row],[Units]]*ProductLine[[#This Row],[Dollars]]</f>
        <v>206.40553740973391</v>
      </c>
      <c r="R8" t="str">
        <v>Mary</v>
      </c>
      <c r="S8" t="str" cm="1">
        <f t="array" ref="S8:W8">IF($R8="","",TRANSPOSE(_xlfn._xlws.SORT(_xlfn.UNIQUE(_xlfn._xlws.FILTER(ProductLine[Product],(ProductLine[[Year]:[Year]]=Data!$P$1)*(ProductLine[[Name]:[Name]]=Data!$R8)*((ProductLine[[Month]:[Month]]=Data!S$3)+(ProductLine[[Month]:[Month]]=Data!U$3)+(ProductLine[[Month]:[Month]]=Data!W$3)))))))</f>
        <v>eye liner</v>
      </c>
      <c r="T8" t="str">
        <v>foundation</v>
      </c>
      <c r="U8" t="str">
        <v>lip gloss</v>
      </c>
      <c r="V8" t="str">
        <v>lipstick</v>
      </c>
      <c r="W8" t="str">
        <v>mascara</v>
      </c>
    </row>
    <row r="9" spans="1:23" x14ac:dyDescent="0.35">
      <c r="A9" s="2">
        <v>8</v>
      </c>
      <c r="B9" s="2" t="s">
        <v>15</v>
      </c>
      <c r="C9" s="3">
        <v>39068</v>
      </c>
      <c r="D9" s="2">
        <f t="shared" si="0"/>
        <v>2006</v>
      </c>
      <c r="E9" s="2">
        <f>MONTH(ProductLine[[#This Row],[Date]])</f>
        <v>12</v>
      </c>
      <c r="F9" s="2" t="s">
        <v>9</v>
      </c>
      <c r="G9" s="4">
        <v>72</v>
      </c>
      <c r="H9" s="5">
        <v>217.83965386113226</v>
      </c>
      <c r="I9" s="6">
        <f>ProductLine[[#This Row],[Units]]*ProductLine[[#This Row],[Dollars]]</f>
        <v>15684.455078001523</v>
      </c>
      <c r="R9" t="str">
        <v>Regina</v>
      </c>
      <c r="S9" t="str" cm="1">
        <f t="array" ref="S9:W9">IF($R9="","",TRANSPOSE(_xlfn._xlws.SORT(_xlfn.UNIQUE(_xlfn._xlws.FILTER(ProductLine[Product],(ProductLine[[Year]:[Year]]=Data!$P$1)*(ProductLine[[Name]:[Name]]=Data!$R9)*((ProductLine[[Month]:[Month]]=Data!S$3)+(ProductLine[[Month]:[Month]]=Data!U$3)+(ProductLine[[Month]:[Month]]=Data!W$3)))))))</f>
        <v>eye liner</v>
      </c>
      <c r="T9" t="str">
        <v>foundation</v>
      </c>
      <c r="U9" t="str">
        <v>lip gloss</v>
      </c>
      <c r="V9" t="str">
        <v>lipstick</v>
      </c>
      <c r="W9" t="str">
        <v>mascara</v>
      </c>
    </row>
    <row r="10" spans="1:23" x14ac:dyDescent="0.35">
      <c r="A10" s="2">
        <v>9</v>
      </c>
      <c r="B10" s="2" t="s">
        <v>12</v>
      </c>
      <c r="C10" s="3">
        <v>38903</v>
      </c>
      <c r="D10" s="2">
        <f t="shared" si="0"/>
        <v>2006</v>
      </c>
      <c r="E10" s="2">
        <f>MONTH(ProductLine[[#This Row],[Date]])</f>
        <v>7</v>
      </c>
      <c r="F10" s="2" t="s">
        <v>16</v>
      </c>
      <c r="G10" s="4">
        <v>75</v>
      </c>
      <c r="H10" s="5">
        <v>226.64232685518837</v>
      </c>
      <c r="I10" s="6">
        <f>ProductLine[[#This Row],[Units]]*ProductLine[[#This Row],[Dollars]]</f>
        <v>16998.174514139129</v>
      </c>
      <c r="S10" t="str" cm="1">
        <f t="array" ref="S10">IF($R10="","",TRANSPOSE(_xlfn._xlws.SORT(_xlfn.UNIQUE(_xlfn._xlws.FILTER(ProductLine[Product],(ProductLine[[Year]:[Year]]=Data!$P$1)*(ProductLine[[Name]:[Name]]=Data!$R10)*((ProductLine[[Month]:[Month]]=Data!S$3)+(ProductLine[[Month]:[Month]]=Data!U$3)+(ProductLine[[Month]:[Month]]=Data!W$3)))))))</f>
        <v/>
      </c>
    </row>
    <row r="11" spans="1:23" x14ac:dyDescent="0.35">
      <c r="A11" s="2">
        <v>10</v>
      </c>
      <c r="B11" s="2" t="s">
        <v>8</v>
      </c>
      <c r="C11" s="3">
        <v>38936</v>
      </c>
      <c r="D11" s="2">
        <f t="shared" si="0"/>
        <v>2006</v>
      </c>
      <c r="E11" s="2">
        <f>MONTH(ProductLine[[#This Row],[Date]])</f>
        <v>8</v>
      </c>
      <c r="F11" s="2" t="s">
        <v>9</v>
      </c>
      <c r="G11" s="4">
        <v>24</v>
      </c>
      <c r="H11" s="5">
        <v>73.502342173405509</v>
      </c>
      <c r="I11" s="6">
        <f>ProductLine[[#This Row],[Units]]*ProductLine[[#This Row],[Dollars]]</f>
        <v>1764.0562121617322</v>
      </c>
      <c r="S11" t="str" cm="1">
        <f t="array" ref="S11">IF($R11="","",TRANSPOSE(_xlfn._xlws.SORT(_xlfn.UNIQUE(_xlfn._xlws.FILTER(ProductLine[Product],(ProductLine[[Year]:[Year]]=Data!$P$1)*(ProductLine[[Name]:[Name]]=Data!$R11)*((ProductLine[[Month]:[Month]]=Data!S$3)+(ProductLine[[Month]:[Month]]=Data!U$3)+(ProductLine[[Month]:[Month]]=Data!W$3)))))))</f>
        <v/>
      </c>
    </row>
    <row r="12" spans="1:23" x14ac:dyDescent="0.35">
      <c r="A12" s="2">
        <v>11</v>
      </c>
      <c r="B12" s="2" t="s">
        <v>12</v>
      </c>
      <c r="C12" s="3">
        <v>38320</v>
      </c>
      <c r="D12" s="2">
        <f t="shared" si="0"/>
        <v>2004</v>
      </c>
      <c r="E12" s="2">
        <f>MONTH(ProductLine[[#This Row],[Date]])</f>
        <v>11</v>
      </c>
      <c r="F12" s="2" t="s">
        <v>18</v>
      </c>
      <c r="G12" s="4">
        <v>43</v>
      </c>
      <c r="H12" s="5">
        <v>130.83536844241408</v>
      </c>
      <c r="I12" s="6">
        <f>ProductLine[[#This Row],[Units]]*ProductLine[[#This Row],[Dollars]]</f>
        <v>5625.920843023805</v>
      </c>
      <c r="S12" t="str" cm="1">
        <f t="array" ref="S12">IF($R12="","",TRANSPOSE(_xlfn._xlws.SORT(_xlfn.UNIQUE(_xlfn._xlws.FILTER(ProductLine[Product],(ProductLine[[Year]:[Year]]=Data!$P$1)*(ProductLine[[Name]:[Name]]=Data!$R12)*((ProductLine[[Month]:[Month]]=Data!S$3)+(ProductLine[[Month]:[Month]]=Data!U$3)+(ProductLine[[Month]:[Month]]=Data!W$3)))))))</f>
        <v/>
      </c>
    </row>
    <row r="13" spans="1:23" x14ac:dyDescent="0.35">
      <c r="A13" s="2">
        <v>12</v>
      </c>
      <c r="B13" s="2" t="s">
        <v>12</v>
      </c>
      <c r="C13" s="3">
        <v>38309</v>
      </c>
      <c r="D13" s="2">
        <f t="shared" si="0"/>
        <v>2004</v>
      </c>
      <c r="E13" s="2">
        <f>MONTH(ProductLine[[#This Row],[Date]])</f>
        <v>11</v>
      </c>
      <c r="F13" s="2" t="s">
        <v>9</v>
      </c>
      <c r="G13" s="4">
        <v>23</v>
      </c>
      <c r="H13" s="5">
        <v>71.034367691096961</v>
      </c>
      <c r="I13" s="6">
        <f>ProductLine[[#This Row],[Units]]*ProductLine[[#This Row],[Dollars]]</f>
        <v>1633.7904568952301</v>
      </c>
    </row>
    <row r="14" spans="1:23" x14ac:dyDescent="0.35">
      <c r="A14" s="2">
        <v>13</v>
      </c>
      <c r="B14" s="2" t="s">
        <v>19</v>
      </c>
      <c r="C14" s="3">
        <v>38595</v>
      </c>
      <c r="D14" s="2">
        <f t="shared" si="0"/>
        <v>2005</v>
      </c>
      <c r="E14" s="2">
        <f>MONTH(ProductLine[[#This Row],[Date]])</f>
        <v>8</v>
      </c>
      <c r="F14" s="2" t="s">
        <v>9</v>
      </c>
      <c r="G14" s="4">
        <v>49</v>
      </c>
      <c r="H14" s="5">
        <v>149.59279694174981</v>
      </c>
      <c r="I14" s="6">
        <f>ProductLine[[#This Row],[Units]]*ProductLine[[#This Row],[Dollars]]</f>
        <v>7330.0470501457403</v>
      </c>
    </row>
    <row r="15" spans="1:23" x14ac:dyDescent="0.35">
      <c r="A15" s="2">
        <v>14</v>
      </c>
      <c r="B15" s="2" t="s">
        <v>10</v>
      </c>
      <c r="C15" s="3">
        <v>38353</v>
      </c>
      <c r="D15" s="2">
        <f t="shared" si="0"/>
        <v>2005</v>
      </c>
      <c r="E15" s="2">
        <f>MONTH(ProductLine[[#This Row],[Date]])</f>
        <v>1</v>
      </c>
      <c r="F15" s="2" t="s">
        <v>16</v>
      </c>
      <c r="G15" s="4">
        <v>18</v>
      </c>
      <c r="H15" s="5">
        <v>56.471999230139573</v>
      </c>
      <c r="I15" s="6">
        <f>ProductLine[[#This Row],[Units]]*ProductLine[[#This Row],[Dollars]]</f>
        <v>1016.4959861425123</v>
      </c>
    </row>
    <row r="16" spans="1:23" x14ac:dyDescent="0.35">
      <c r="A16" s="2">
        <v>15</v>
      </c>
      <c r="B16" s="2" t="s">
        <v>14</v>
      </c>
      <c r="C16" s="3">
        <v>38980</v>
      </c>
      <c r="D16" s="2">
        <f t="shared" si="0"/>
        <v>2006</v>
      </c>
      <c r="E16" s="2">
        <f>MONTH(ProductLine[[#This Row],[Date]])</f>
        <v>9</v>
      </c>
      <c r="F16" s="2" t="s">
        <v>11</v>
      </c>
      <c r="G16" s="4">
        <v>-8</v>
      </c>
      <c r="H16" s="5">
        <v>-21.993044717303864</v>
      </c>
      <c r="I16" s="6">
        <f>ProductLine[[#This Row],[Units]]*ProductLine[[#This Row],[Dollars]]</f>
        <v>175.94435773843091</v>
      </c>
      <c r="P16" s="47">
        <f>S3</f>
        <v>1</v>
      </c>
      <c r="Q16" t="s">
        <v>16</v>
      </c>
      <c r="R16" t="str" cm="1">
        <f t="array" ref="R16:W16">TRANSPOSE(_xlfn._xlws.SORT(_xlfn.UNIQUE(_xlfn._xlws.FILTER(ProductLine[[Name]:[Name]],(ProductLine[[Year]:[Year]]=$P$1)*(ProductLine[[Product]:[Product]]=Q16)*((ProductLine[[Month]:[Month]]=$P$16)+(ProductLine[[Month]:[Month]]=$P$18)+(ProductLine[[Month]:[Month]]=$P$20))))))</f>
        <v>Ashley</v>
      </c>
      <c r="S16" t="str">
        <v>Betsy</v>
      </c>
      <c r="T16" t="str">
        <v>Cici</v>
      </c>
      <c r="U16" t="str">
        <v>Colleen</v>
      </c>
      <c r="V16" t="str">
        <v>Mary</v>
      </c>
      <c r="W16" t="str">
        <v>Regina</v>
      </c>
    </row>
    <row r="17" spans="1:23" x14ac:dyDescent="0.35">
      <c r="A17" s="2">
        <v>16</v>
      </c>
      <c r="B17" s="2" t="s">
        <v>19</v>
      </c>
      <c r="C17" s="3">
        <v>38089</v>
      </c>
      <c r="D17" s="2">
        <f t="shared" si="0"/>
        <v>2004</v>
      </c>
      <c r="E17" s="2">
        <f>MONTH(ProductLine[[#This Row],[Date]])</f>
        <v>4</v>
      </c>
      <c r="F17" s="2" t="s">
        <v>18</v>
      </c>
      <c r="G17" s="4">
        <v>45</v>
      </c>
      <c r="H17" s="5">
        <v>137.39037590916232</v>
      </c>
      <c r="I17" s="6">
        <f>ProductLine[[#This Row],[Units]]*ProductLine[[#This Row],[Dollars]]</f>
        <v>6182.5669159123045</v>
      </c>
      <c r="P17" s="47"/>
      <c r="Q17" t="s">
        <v>11</v>
      </c>
      <c r="R17" t="str" cm="1">
        <f t="array" ref="R17:W17">TRANSPOSE(_xlfn._xlws.SORT(_xlfn.UNIQUE(_xlfn._xlws.FILTER(ProductLine[[Name]:[Name]],(ProductLine[[Year]:[Year]]=$P$1)*(ProductLine[[Product]:[Product]]=Q17)*((ProductLine[[Month]:[Month]]=$P$16)+(ProductLine[[Month]:[Month]]=$P$18)+(ProductLine[[Month]:[Month]]=$P$20))))))</f>
        <v>Ashley</v>
      </c>
      <c r="S17" t="str">
        <v>Betsy</v>
      </c>
      <c r="T17" t="str">
        <v>Cici</v>
      </c>
      <c r="U17" t="str">
        <v>Colleen</v>
      </c>
      <c r="V17" t="str">
        <v>Mary</v>
      </c>
      <c r="W17" t="str">
        <v>Regina</v>
      </c>
    </row>
    <row r="18" spans="1:23" x14ac:dyDescent="0.35">
      <c r="A18" s="2">
        <v>17</v>
      </c>
      <c r="B18" s="2" t="s">
        <v>15</v>
      </c>
      <c r="C18" s="3">
        <v>38837</v>
      </c>
      <c r="D18" s="2">
        <f t="shared" si="0"/>
        <v>2006</v>
      </c>
      <c r="E18" s="2">
        <f>MONTH(ProductLine[[#This Row],[Date]])</f>
        <v>4</v>
      </c>
      <c r="F18" s="2" t="s">
        <v>18</v>
      </c>
      <c r="G18" s="4">
        <v>66</v>
      </c>
      <c r="H18" s="5">
        <v>199.65433473774931</v>
      </c>
      <c r="I18" s="6">
        <f>ProductLine[[#This Row],[Units]]*ProductLine[[#This Row],[Dollars]]</f>
        <v>13177.186092691454</v>
      </c>
      <c r="P18" s="47">
        <f>U3</f>
        <v>2</v>
      </c>
      <c r="Q18" t="s">
        <v>9</v>
      </c>
      <c r="R18" t="str" cm="1">
        <f t="array" ref="R18:W18">TRANSPOSE(_xlfn._xlws.SORT(_xlfn.UNIQUE(_xlfn._xlws.FILTER(ProductLine[[Name]:[Name]],(ProductLine[[Year]:[Year]]=$P$1)*(ProductLine[[Product]:[Product]]=Q18)*((ProductLine[[Month]:[Month]]=$P$16)+(ProductLine[[Month]:[Month]]=$P$18)+(ProductLine[[Month]:[Month]]=$P$20))))))</f>
        <v>Ashley</v>
      </c>
      <c r="S18" t="str">
        <v>Betsy</v>
      </c>
      <c r="T18" t="str">
        <v>Cici</v>
      </c>
      <c r="U18" t="str">
        <v>Colleen</v>
      </c>
      <c r="V18" t="str">
        <v>Mary</v>
      </c>
      <c r="W18" t="str">
        <v>Regina</v>
      </c>
    </row>
    <row r="19" spans="1:23" x14ac:dyDescent="0.35">
      <c r="A19" s="2">
        <v>18</v>
      </c>
      <c r="B19" s="2" t="s">
        <v>20</v>
      </c>
      <c r="C19" s="3">
        <v>38595</v>
      </c>
      <c r="D19" s="2">
        <f t="shared" si="0"/>
        <v>2005</v>
      </c>
      <c r="E19" s="2">
        <f>MONTH(ProductLine[[#This Row],[Date]])</f>
        <v>8</v>
      </c>
      <c r="F19" s="2" t="s">
        <v>9</v>
      </c>
      <c r="G19" s="4">
        <v>88</v>
      </c>
      <c r="H19" s="5">
        <v>265.18755145539586</v>
      </c>
      <c r="I19" s="6">
        <f>ProductLine[[#This Row],[Units]]*ProductLine[[#This Row],[Dollars]]</f>
        <v>23336.504528074835</v>
      </c>
      <c r="P19" s="47"/>
      <c r="Q19" t="s">
        <v>13</v>
      </c>
      <c r="R19" t="str" cm="1">
        <f t="array" ref="R19:W19">TRANSPOSE(_xlfn._xlws.SORT(_xlfn.UNIQUE(_xlfn._xlws.FILTER(ProductLine[[Name]:[Name]],(ProductLine[[Year]:[Year]]=$P$1)*(ProductLine[[Product]:[Product]]=Q19)*((ProductLine[[Month]:[Month]]=$P$16)+(ProductLine[[Month]:[Month]]=$P$18)+(ProductLine[[Month]:[Month]]=$P$20))))))</f>
        <v>Ashley</v>
      </c>
      <c r="S19" t="str">
        <v>Betsy</v>
      </c>
      <c r="T19" t="str">
        <v>Cici</v>
      </c>
      <c r="U19" t="str">
        <v>Colleen</v>
      </c>
      <c r="V19" t="str">
        <v>Mary</v>
      </c>
      <c r="W19" t="str">
        <v>Regina</v>
      </c>
    </row>
    <row r="20" spans="1:23" x14ac:dyDescent="0.35">
      <c r="A20" s="2">
        <v>19</v>
      </c>
      <c r="B20" s="2" t="s">
        <v>20</v>
      </c>
      <c r="C20" s="3">
        <v>38287</v>
      </c>
      <c r="D20" s="2">
        <f t="shared" si="0"/>
        <v>2004</v>
      </c>
      <c r="E20" s="2">
        <f>MONTH(ProductLine[[#This Row],[Date]])</f>
        <v>10</v>
      </c>
      <c r="F20" s="2" t="s">
        <v>16</v>
      </c>
      <c r="G20" s="4">
        <v>78</v>
      </c>
      <c r="H20" s="5">
        <v>236.14697789113248</v>
      </c>
      <c r="I20" s="6">
        <f>ProductLine[[#This Row],[Units]]*ProductLine[[#This Row],[Dollars]]</f>
        <v>18419.464275508333</v>
      </c>
      <c r="P20" s="32">
        <f>W3</f>
        <v>3</v>
      </c>
      <c r="Q20" t="s">
        <v>18</v>
      </c>
      <c r="R20" t="str" cm="1">
        <f t="array" ref="R20:W20">TRANSPOSE(_xlfn._xlws.SORT(_xlfn.UNIQUE(_xlfn._xlws.FILTER(ProductLine[[Name]:[Name]],(ProductLine[[Year]:[Year]]=$P$1)*(ProductLine[[Product]:[Product]]=Q20)*((ProductLine[[Month]:[Month]]=$P$16)+(ProductLine[[Month]:[Month]]=$P$18)+(ProductLine[[Month]:[Month]]=$P$20))))))</f>
        <v>Ashley</v>
      </c>
      <c r="S20" t="str">
        <v>Betsy</v>
      </c>
      <c r="T20" t="str">
        <v>Cici</v>
      </c>
      <c r="U20" t="str">
        <v>Colleen</v>
      </c>
      <c r="V20" t="str">
        <v>Mary</v>
      </c>
      <c r="W20" t="str">
        <v>Regina</v>
      </c>
    </row>
    <row r="21" spans="1:23" x14ac:dyDescent="0.35">
      <c r="A21" s="2">
        <v>20</v>
      </c>
      <c r="B21" s="2" t="s">
        <v>14</v>
      </c>
      <c r="C21" s="3">
        <v>38683</v>
      </c>
      <c r="D21" s="2">
        <f t="shared" si="0"/>
        <v>2005</v>
      </c>
      <c r="E21" s="2">
        <f>MONTH(ProductLine[[#This Row],[Date]])</f>
        <v>11</v>
      </c>
      <c r="F21" s="2" t="s">
        <v>9</v>
      </c>
      <c r="G21" s="4">
        <v>57</v>
      </c>
      <c r="H21" s="5">
        <v>173.11529461915569</v>
      </c>
      <c r="I21" s="6">
        <f>ProductLine[[#This Row],[Units]]*ProductLine[[#This Row],[Dollars]]</f>
        <v>9867.5717932918742</v>
      </c>
    </row>
    <row r="22" spans="1:23" x14ac:dyDescent="0.35">
      <c r="A22" s="2">
        <v>21</v>
      </c>
      <c r="B22" s="2" t="s">
        <v>14</v>
      </c>
      <c r="C22" s="3">
        <v>38870</v>
      </c>
      <c r="D22" s="2">
        <f t="shared" si="0"/>
        <v>2006</v>
      </c>
      <c r="E22" s="2">
        <f>MONTH(ProductLine[[#This Row],[Date]])</f>
        <v>6</v>
      </c>
      <c r="F22" s="2" t="s">
        <v>18</v>
      </c>
      <c r="G22" s="4">
        <v>12</v>
      </c>
      <c r="H22" s="5">
        <v>38.081435709433634</v>
      </c>
      <c r="I22" s="6">
        <f>ProductLine[[#This Row],[Units]]*ProductLine[[#This Row],[Dollars]]</f>
        <v>456.97722851320361</v>
      </c>
    </row>
    <row r="23" spans="1:23" x14ac:dyDescent="0.35">
      <c r="A23" s="2">
        <v>22</v>
      </c>
      <c r="B23" s="2" t="s">
        <v>8</v>
      </c>
      <c r="C23" s="3">
        <v>38254</v>
      </c>
      <c r="D23" s="2">
        <f t="shared" si="0"/>
        <v>2004</v>
      </c>
      <c r="E23" s="2">
        <f>MONTH(ProductLine[[#This Row],[Date]])</f>
        <v>9</v>
      </c>
      <c r="F23" s="2" t="s">
        <v>16</v>
      </c>
      <c r="G23" s="4">
        <v>28</v>
      </c>
      <c r="H23" s="5">
        <v>86.512775700642493</v>
      </c>
      <c r="I23" s="6">
        <f>ProductLine[[#This Row],[Units]]*ProductLine[[#This Row],[Dollars]]</f>
        <v>2422.3577196179899</v>
      </c>
    </row>
    <row r="24" spans="1:23" x14ac:dyDescent="0.35">
      <c r="A24" s="2">
        <v>23</v>
      </c>
      <c r="B24" s="2" t="s">
        <v>15</v>
      </c>
      <c r="C24" s="3">
        <v>38749</v>
      </c>
      <c r="D24" s="2">
        <f t="shared" si="0"/>
        <v>2006</v>
      </c>
      <c r="E24" s="2">
        <f>MONTH(ProductLine[[#This Row],[Date]])</f>
        <v>2</v>
      </c>
      <c r="F24" s="2" t="s">
        <v>18</v>
      </c>
      <c r="G24" s="4">
        <v>25</v>
      </c>
      <c r="H24" s="5">
        <v>77.307151643363554</v>
      </c>
      <c r="I24" s="6">
        <f>ProductLine[[#This Row],[Units]]*ProductLine[[#This Row],[Dollars]]</f>
        <v>1932.6787910840887</v>
      </c>
    </row>
    <row r="25" spans="1:23" x14ac:dyDescent="0.35">
      <c r="A25" s="2">
        <v>24</v>
      </c>
      <c r="B25" s="2" t="s">
        <v>10</v>
      </c>
      <c r="C25" s="3">
        <v>38474</v>
      </c>
      <c r="D25" s="2">
        <f t="shared" si="0"/>
        <v>2005</v>
      </c>
      <c r="E25" s="2">
        <f>MONTH(ProductLine[[#This Row],[Date]])</f>
        <v>5</v>
      </c>
      <c r="F25" s="2" t="s">
        <v>11</v>
      </c>
      <c r="G25" s="4">
        <v>29</v>
      </c>
      <c r="H25" s="5">
        <v>88.222745876339161</v>
      </c>
      <c r="I25" s="6">
        <f>ProductLine[[#This Row],[Units]]*ProductLine[[#This Row],[Dollars]]</f>
        <v>2558.4596304138358</v>
      </c>
    </row>
    <row r="26" spans="1:23" x14ac:dyDescent="0.35">
      <c r="A26" s="2">
        <v>25</v>
      </c>
      <c r="B26" s="2" t="s">
        <v>20</v>
      </c>
      <c r="C26" s="3">
        <v>38298</v>
      </c>
      <c r="D26" s="2">
        <f t="shared" si="0"/>
        <v>2004</v>
      </c>
      <c r="E26" s="2">
        <f>MONTH(ProductLine[[#This Row],[Date]])</f>
        <v>11</v>
      </c>
      <c r="F26" s="2" t="s">
        <v>18</v>
      </c>
      <c r="G26" s="4">
        <v>-4</v>
      </c>
      <c r="H26" s="5">
        <v>-9.9439491268532194</v>
      </c>
      <c r="I26" s="6">
        <f>ProductLine[[#This Row],[Units]]*ProductLine[[#This Row],[Dollars]]</f>
        <v>39.775796507412878</v>
      </c>
    </row>
    <row r="27" spans="1:23" x14ac:dyDescent="0.35">
      <c r="A27" s="2">
        <v>26</v>
      </c>
      <c r="B27" s="2" t="s">
        <v>19</v>
      </c>
      <c r="C27" s="3">
        <v>39057</v>
      </c>
      <c r="D27" s="2">
        <f t="shared" si="0"/>
        <v>2006</v>
      </c>
      <c r="E27" s="2">
        <f>MONTH(ProductLine[[#This Row],[Date]])</f>
        <v>12</v>
      </c>
      <c r="F27" s="2" t="s">
        <v>9</v>
      </c>
      <c r="G27" s="4">
        <v>24</v>
      </c>
      <c r="H27" s="5">
        <v>74.622434460070465</v>
      </c>
      <c r="I27" s="6">
        <f>ProductLine[[#This Row],[Units]]*ProductLine[[#This Row],[Dollars]]</f>
        <v>1790.9384270416913</v>
      </c>
    </row>
    <row r="28" spans="1:23" x14ac:dyDescent="0.35">
      <c r="A28" s="2">
        <v>27</v>
      </c>
      <c r="B28" s="2" t="s">
        <v>20</v>
      </c>
      <c r="C28" s="3">
        <v>38089</v>
      </c>
      <c r="D28" s="2">
        <f t="shared" si="0"/>
        <v>2004</v>
      </c>
      <c r="E28" s="2">
        <f>MONTH(ProductLine[[#This Row],[Date]])</f>
        <v>4</v>
      </c>
      <c r="F28" s="2" t="s">
        <v>13</v>
      </c>
      <c r="G28" s="4">
        <v>38</v>
      </c>
      <c r="H28" s="5">
        <v>115.98517718889856</v>
      </c>
      <c r="I28" s="6">
        <f>ProductLine[[#This Row],[Units]]*ProductLine[[#This Row],[Dollars]]</f>
        <v>4407.436733178145</v>
      </c>
    </row>
    <row r="29" spans="1:23" x14ac:dyDescent="0.35">
      <c r="A29" s="2">
        <v>28</v>
      </c>
      <c r="B29" s="2" t="s">
        <v>17</v>
      </c>
      <c r="C29" s="3">
        <v>38617</v>
      </c>
      <c r="D29" s="2">
        <f t="shared" si="0"/>
        <v>2005</v>
      </c>
      <c r="E29" s="2">
        <f>MONTH(ProductLine[[#This Row],[Date]])</f>
        <v>9</v>
      </c>
      <c r="F29" s="2" t="s">
        <v>11</v>
      </c>
      <c r="G29" s="4">
        <v>77</v>
      </c>
      <c r="H29" s="5">
        <v>233.05438870487612</v>
      </c>
      <c r="I29" s="6">
        <f>ProductLine[[#This Row],[Units]]*ProductLine[[#This Row],[Dollars]]</f>
        <v>17945.187930275461</v>
      </c>
    </row>
    <row r="30" spans="1:23" x14ac:dyDescent="0.35">
      <c r="A30" s="2">
        <v>29</v>
      </c>
      <c r="B30" s="2" t="s">
        <v>8</v>
      </c>
      <c r="C30" s="3">
        <v>39013</v>
      </c>
      <c r="D30" s="2">
        <f t="shared" si="0"/>
        <v>2006</v>
      </c>
      <c r="E30" s="2">
        <f>MONTH(ProductLine[[#This Row],[Date]])</f>
        <v>10</v>
      </c>
      <c r="F30" s="2" t="s">
        <v>11</v>
      </c>
      <c r="G30" s="4">
        <v>77</v>
      </c>
      <c r="H30" s="5">
        <v>233.35651970431758</v>
      </c>
      <c r="I30" s="6">
        <f>ProductLine[[#This Row],[Units]]*ProductLine[[#This Row],[Dollars]]</f>
        <v>17968.452017232452</v>
      </c>
    </row>
    <row r="31" spans="1:23" x14ac:dyDescent="0.35">
      <c r="A31" s="2">
        <v>30</v>
      </c>
      <c r="B31" s="2" t="s">
        <v>10</v>
      </c>
      <c r="C31" s="3">
        <v>38672</v>
      </c>
      <c r="D31" s="2">
        <f t="shared" si="0"/>
        <v>2005</v>
      </c>
      <c r="E31" s="2">
        <f>MONTH(ProductLine[[#This Row],[Date]])</f>
        <v>11</v>
      </c>
      <c r="F31" s="2" t="s">
        <v>11</v>
      </c>
      <c r="G31" s="4">
        <v>60</v>
      </c>
      <c r="H31" s="5">
        <v>182.24664750326718</v>
      </c>
      <c r="I31" s="6">
        <f>ProductLine[[#This Row],[Units]]*ProductLine[[#This Row],[Dollars]]</f>
        <v>10934.798850196032</v>
      </c>
    </row>
    <row r="32" spans="1:23" x14ac:dyDescent="0.35">
      <c r="A32" s="2">
        <v>31</v>
      </c>
      <c r="B32" s="2" t="s">
        <v>14</v>
      </c>
      <c r="C32" s="3">
        <v>38606</v>
      </c>
      <c r="D32" s="2">
        <f t="shared" si="0"/>
        <v>2005</v>
      </c>
      <c r="E32" s="2">
        <f>MONTH(ProductLine[[#This Row],[Date]])</f>
        <v>9</v>
      </c>
      <c r="F32" s="2" t="s">
        <v>9</v>
      </c>
      <c r="G32" s="4">
        <v>6</v>
      </c>
      <c r="H32" s="5">
        <v>20.481843585001322</v>
      </c>
      <c r="I32" s="6">
        <f>ProductLine[[#This Row],[Units]]*ProductLine[[#This Row],[Dollars]]</f>
        <v>122.89106151000793</v>
      </c>
    </row>
    <row r="33" spans="1:9" x14ac:dyDescent="0.35">
      <c r="A33" s="2">
        <v>32</v>
      </c>
      <c r="B33" s="2" t="s">
        <v>17</v>
      </c>
      <c r="C33" s="3">
        <v>38804</v>
      </c>
      <c r="D33" s="2">
        <f t="shared" si="0"/>
        <v>2006</v>
      </c>
      <c r="E33" s="2">
        <f>MONTH(ProductLine[[#This Row],[Date]])</f>
        <v>3</v>
      </c>
      <c r="F33" s="2" t="s">
        <v>9</v>
      </c>
      <c r="G33" s="4">
        <v>53</v>
      </c>
      <c r="H33" s="5">
        <v>161.46395235499537</v>
      </c>
      <c r="I33" s="6">
        <f>ProductLine[[#This Row],[Units]]*ProductLine[[#This Row],[Dollars]]</f>
        <v>8557.5894748147548</v>
      </c>
    </row>
    <row r="34" spans="1:9" x14ac:dyDescent="0.35">
      <c r="A34" s="2">
        <v>33</v>
      </c>
      <c r="B34" s="2" t="s">
        <v>21</v>
      </c>
      <c r="C34" s="3">
        <v>38155</v>
      </c>
      <c r="D34" s="2">
        <f t="shared" si="0"/>
        <v>2004</v>
      </c>
      <c r="E34" s="2">
        <f>MONTH(ProductLine[[#This Row],[Date]])</f>
        <v>6</v>
      </c>
      <c r="F34" s="2" t="s">
        <v>18</v>
      </c>
      <c r="G34" s="4">
        <v>41</v>
      </c>
      <c r="H34" s="5">
        <v>125.2697558819725</v>
      </c>
      <c r="I34" s="6">
        <f>ProductLine[[#This Row],[Units]]*ProductLine[[#This Row],[Dollars]]</f>
        <v>5136.0599911608724</v>
      </c>
    </row>
    <row r="35" spans="1:9" x14ac:dyDescent="0.35">
      <c r="A35" s="2">
        <v>34</v>
      </c>
      <c r="B35" s="2" t="s">
        <v>14</v>
      </c>
      <c r="C35" s="3">
        <v>38969</v>
      </c>
      <c r="D35" s="2">
        <f t="shared" si="0"/>
        <v>2006</v>
      </c>
      <c r="E35" s="2">
        <f>MONTH(ProductLine[[#This Row],[Date]])</f>
        <v>9</v>
      </c>
      <c r="F35" s="2" t="s">
        <v>18</v>
      </c>
      <c r="G35" s="4">
        <v>19</v>
      </c>
      <c r="H35" s="5">
        <v>59.153898700773034</v>
      </c>
      <c r="I35" s="6">
        <f>ProductLine[[#This Row],[Units]]*ProductLine[[#This Row],[Dollars]]</f>
        <v>1123.9240753146876</v>
      </c>
    </row>
    <row r="36" spans="1:9" x14ac:dyDescent="0.35">
      <c r="A36" s="2">
        <v>35</v>
      </c>
      <c r="B36" s="2" t="s">
        <v>20</v>
      </c>
      <c r="C36" s="3">
        <v>39079</v>
      </c>
      <c r="D36" s="2">
        <f t="shared" si="0"/>
        <v>2006</v>
      </c>
      <c r="E36" s="2">
        <f>MONTH(ProductLine[[#This Row],[Date]])</f>
        <v>12</v>
      </c>
      <c r="F36" s="2" t="s">
        <v>11</v>
      </c>
      <c r="G36" s="4">
        <v>39</v>
      </c>
      <c r="H36" s="5">
        <v>119.30030273172213</v>
      </c>
      <c r="I36" s="6">
        <f>ProductLine[[#This Row],[Units]]*ProductLine[[#This Row],[Dollars]]</f>
        <v>4652.7118065371633</v>
      </c>
    </row>
    <row r="37" spans="1:9" x14ac:dyDescent="0.35">
      <c r="A37" s="2">
        <v>36</v>
      </c>
      <c r="B37" s="2" t="s">
        <v>8</v>
      </c>
      <c r="C37" s="3">
        <v>38243</v>
      </c>
      <c r="D37" s="2">
        <f t="shared" si="0"/>
        <v>2004</v>
      </c>
      <c r="E37" s="2">
        <f>MONTH(ProductLine[[#This Row],[Date]])</f>
        <v>9</v>
      </c>
      <c r="F37" s="2" t="s">
        <v>9</v>
      </c>
      <c r="G37" s="4">
        <v>2</v>
      </c>
      <c r="H37" s="5">
        <v>8.2604004984897017</v>
      </c>
      <c r="I37" s="6">
        <f>ProductLine[[#This Row],[Units]]*ProductLine[[#This Row],[Dollars]]</f>
        <v>16.520800996979403</v>
      </c>
    </row>
    <row r="38" spans="1:9" x14ac:dyDescent="0.35">
      <c r="A38" s="2">
        <v>37</v>
      </c>
      <c r="B38" s="2" t="s">
        <v>14</v>
      </c>
      <c r="C38" s="3">
        <v>38540</v>
      </c>
      <c r="D38" s="2">
        <f t="shared" si="0"/>
        <v>2005</v>
      </c>
      <c r="E38" s="2">
        <f>MONTH(ProductLine[[#This Row],[Date]])</f>
        <v>7</v>
      </c>
      <c r="F38" s="2" t="s">
        <v>16</v>
      </c>
      <c r="G38" s="4">
        <v>34</v>
      </c>
      <c r="H38" s="5">
        <v>103.43841434718642</v>
      </c>
      <c r="I38" s="6">
        <f>ProductLine[[#This Row],[Units]]*ProductLine[[#This Row],[Dollars]]</f>
        <v>3516.9060878043383</v>
      </c>
    </row>
    <row r="39" spans="1:9" x14ac:dyDescent="0.35">
      <c r="A39" s="2">
        <v>38</v>
      </c>
      <c r="B39" s="2" t="s">
        <v>19</v>
      </c>
      <c r="C39" s="3">
        <v>38419</v>
      </c>
      <c r="D39" s="2">
        <f t="shared" si="0"/>
        <v>2005</v>
      </c>
      <c r="E39" s="2">
        <f>MONTH(ProductLine[[#This Row],[Date]])</f>
        <v>3</v>
      </c>
      <c r="F39" s="2" t="s">
        <v>11</v>
      </c>
      <c r="G39" s="4">
        <v>59</v>
      </c>
      <c r="H39" s="5">
        <v>179.01001770576869</v>
      </c>
      <c r="I39" s="6">
        <f>ProductLine[[#This Row],[Units]]*ProductLine[[#This Row],[Dollars]]</f>
        <v>10561.591044640352</v>
      </c>
    </row>
    <row r="40" spans="1:9" x14ac:dyDescent="0.35">
      <c r="A40" s="2">
        <v>39</v>
      </c>
      <c r="B40" s="2" t="s">
        <v>21</v>
      </c>
      <c r="C40" s="3">
        <v>38771</v>
      </c>
      <c r="D40" s="2">
        <f t="shared" si="0"/>
        <v>2006</v>
      </c>
      <c r="E40" s="2">
        <f>MONTH(ProductLine[[#This Row],[Date]])</f>
        <v>2</v>
      </c>
      <c r="F40" s="2" t="s">
        <v>11</v>
      </c>
      <c r="G40" s="4">
        <v>-9</v>
      </c>
      <c r="H40" s="5">
        <v>-24.625751249139931</v>
      </c>
      <c r="I40" s="6">
        <f>ProductLine[[#This Row],[Units]]*ProductLine[[#This Row],[Dollars]]</f>
        <v>221.63176124225939</v>
      </c>
    </row>
    <row r="41" spans="1:9" x14ac:dyDescent="0.35">
      <c r="A41" s="2">
        <v>40</v>
      </c>
      <c r="B41" s="2" t="s">
        <v>10</v>
      </c>
      <c r="C41" s="3">
        <v>38892</v>
      </c>
      <c r="D41" s="2">
        <f t="shared" si="0"/>
        <v>2006</v>
      </c>
      <c r="E41" s="2">
        <f>MONTH(ProductLine[[#This Row],[Date]])</f>
        <v>6</v>
      </c>
      <c r="F41" s="2" t="s">
        <v>11</v>
      </c>
      <c r="G41" s="4">
        <v>38</v>
      </c>
      <c r="H41" s="5">
        <v>115.58433775100286</v>
      </c>
      <c r="I41" s="6">
        <f>ProductLine[[#This Row],[Units]]*ProductLine[[#This Row],[Dollars]]</f>
        <v>4392.204834538109</v>
      </c>
    </row>
    <row r="42" spans="1:9" x14ac:dyDescent="0.35">
      <c r="A42" s="2">
        <v>41</v>
      </c>
      <c r="B42" s="2" t="s">
        <v>19</v>
      </c>
      <c r="C42" s="3">
        <v>38023</v>
      </c>
      <c r="D42" s="2">
        <f t="shared" si="0"/>
        <v>2004</v>
      </c>
      <c r="E42" s="2">
        <f>MONTH(ProductLine[[#This Row],[Date]])</f>
        <v>2</v>
      </c>
      <c r="F42" s="2" t="s">
        <v>16</v>
      </c>
      <c r="G42" s="4">
        <v>25</v>
      </c>
      <c r="H42" s="5">
        <v>76.562095842195291</v>
      </c>
      <c r="I42" s="6">
        <f>ProductLine[[#This Row],[Units]]*ProductLine[[#This Row],[Dollars]]</f>
        <v>1914.0523960548824</v>
      </c>
    </row>
    <row r="43" spans="1:9" x14ac:dyDescent="0.35">
      <c r="A43" s="2">
        <v>42</v>
      </c>
      <c r="B43" s="2" t="s">
        <v>19</v>
      </c>
      <c r="C43" s="3">
        <v>38452</v>
      </c>
      <c r="D43" s="2">
        <f t="shared" si="0"/>
        <v>2005</v>
      </c>
      <c r="E43" s="2">
        <f>MONTH(ProductLine[[#This Row],[Date]])</f>
        <v>4</v>
      </c>
      <c r="F43" s="2" t="s">
        <v>18</v>
      </c>
      <c r="G43" s="4">
        <v>19</v>
      </c>
      <c r="H43" s="5">
        <v>59.382749361194016</v>
      </c>
      <c r="I43" s="6">
        <f>ProductLine[[#This Row],[Units]]*ProductLine[[#This Row],[Dollars]]</f>
        <v>1128.2722378626863</v>
      </c>
    </row>
    <row r="44" spans="1:9" x14ac:dyDescent="0.35">
      <c r="A44" s="2">
        <v>43</v>
      </c>
      <c r="B44" s="2" t="s">
        <v>8</v>
      </c>
      <c r="C44" s="3">
        <v>38078</v>
      </c>
      <c r="D44" s="2">
        <f t="shared" si="0"/>
        <v>2004</v>
      </c>
      <c r="E44" s="2">
        <f>MONTH(ProductLine[[#This Row],[Date]])</f>
        <v>4</v>
      </c>
      <c r="F44" s="2" t="s">
        <v>11</v>
      </c>
      <c r="G44" s="4">
        <v>86</v>
      </c>
      <c r="H44" s="5">
        <v>259.85996934004856</v>
      </c>
      <c r="I44" s="6">
        <f>ProductLine[[#This Row],[Units]]*ProductLine[[#This Row],[Dollars]]</f>
        <v>22347.957363244175</v>
      </c>
    </row>
    <row r="45" spans="1:9" x14ac:dyDescent="0.35">
      <c r="A45" s="2">
        <v>44</v>
      </c>
      <c r="B45" s="2" t="s">
        <v>15</v>
      </c>
      <c r="C45" s="3">
        <v>38144</v>
      </c>
      <c r="D45" s="2">
        <f t="shared" si="0"/>
        <v>2004</v>
      </c>
      <c r="E45" s="2">
        <f>MONTH(ProductLine[[#This Row],[Date]])</f>
        <v>6</v>
      </c>
      <c r="F45" s="2" t="s">
        <v>9</v>
      </c>
      <c r="G45" s="4">
        <v>55</v>
      </c>
      <c r="H45" s="5">
        <v>167.11761356978838</v>
      </c>
      <c r="I45" s="6">
        <f>ProductLine[[#This Row],[Units]]*ProductLine[[#This Row],[Dollars]]</f>
        <v>9191.4687463383598</v>
      </c>
    </row>
    <row r="46" spans="1:9" x14ac:dyDescent="0.35">
      <c r="A46" s="2">
        <v>45</v>
      </c>
      <c r="B46" s="2" t="s">
        <v>19</v>
      </c>
      <c r="C46" s="3">
        <v>38980</v>
      </c>
      <c r="D46" s="2">
        <f t="shared" si="0"/>
        <v>2006</v>
      </c>
      <c r="E46" s="2">
        <f>MONTH(ProductLine[[#This Row],[Date]])</f>
        <v>9</v>
      </c>
      <c r="F46" s="2" t="s">
        <v>9</v>
      </c>
      <c r="G46" s="4">
        <v>2</v>
      </c>
      <c r="H46" s="5">
        <v>7.8483600384211831</v>
      </c>
      <c r="I46" s="6">
        <f>ProductLine[[#This Row],[Units]]*ProductLine[[#This Row],[Dollars]]</f>
        <v>15.696720076842366</v>
      </c>
    </row>
    <row r="47" spans="1:9" x14ac:dyDescent="0.35">
      <c r="A47" s="2">
        <v>46</v>
      </c>
      <c r="B47" s="2" t="s">
        <v>12</v>
      </c>
      <c r="C47" s="3">
        <v>38573</v>
      </c>
      <c r="D47" s="2">
        <f t="shared" si="0"/>
        <v>2005</v>
      </c>
      <c r="E47" s="2">
        <f>MONTH(ProductLine[[#This Row],[Date]])</f>
        <v>8</v>
      </c>
      <c r="F47" s="2" t="s">
        <v>18</v>
      </c>
      <c r="G47" s="4">
        <v>93</v>
      </c>
      <c r="H47" s="5">
        <v>280.68747862762837</v>
      </c>
      <c r="I47" s="6">
        <f>ProductLine[[#This Row],[Units]]*ProductLine[[#This Row],[Dollars]]</f>
        <v>26103.935512369437</v>
      </c>
    </row>
    <row r="48" spans="1:9" x14ac:dyDescent="0.35">
      <c r="A48" s="2">
        <v>47</v>
      </c>
      <c r="B48" s="2" t="s">
        <v>14</v>
      </c>
      <c r="C48" s="3">
        <v>38254</v>
      </c>
      <c r="D48" s="2">
        <f t="shared" si="0"/>
        <v>2004</v>
      </c>
      <c r="E48" s="2">
        <f>MONTH(ProductLine[[#This Row],[Date]])</f>
        <v>9</v>
      </c>
      <c r="F48" s="2" t="s">
        <v>16</v>
      </c>
      <c r="G48" s="4">
        <v>14</v>
      </c>
      <c r="H48" s="5">
        <v>43.931553656204748</v>
      </c>
      <c r="I48" s="6">
        <f>ProductLine[[#This Row],[Units]]*ProductLine[[#This Row],[Dollars]]</f>
        <v>615.04175118686646</v>
      </c>
    </row>
    <row r="49" spans="1:9" x14ac:dyDescent="0.35">
      <c r="A49" s="2">
        <v>48</v>
      </c>
      <c r="B49" s="2" t="s">
        <v>19</v>
      </c>
      <c r="C49" s="3">
        <v>38496</v>
      </c>
      <c r="D49" s="2">
        <f t="shared" si="0"/>
        <v>2005</v>
      </c>
      <c r="E49" s="2">
        <f>MONTH(ProductLine[[#This Row],[Date]])</f>
        <v>5</v>
      </c>
      <c r="F49" s="2" t="s">
        <v>16</v>
      </c>
      <c r="G49" s="4">
        <v>37</v>
      </c>
      <c r="H49" s="5">
        <v>113.03491000904664</v>
      </c>
      <c r="I49" s="6">
        <f>ProductLine[[#This Row],[Units]]*ProductLine[[#This Row],[Dollars]]</f>
        <v>4182.2916703347255</v>
      </c>
    </row>
    <row r="50" spans="1:9" x14ac:dyDescent="0.35">
      <c r="A50" s="2">
        <v>49</v>
      </c>
      <c r="B50" s="2" t="s">
        <v>8</v>
      </c>
      <c r="C50" s="3">
        <v>38309</v>
      </c>
      <c r="D50" s="2">
        <f t="shared" si="0"/>
        <v>2004</v>
      </c>
      <c r="E50" s="2">
        <f>MONTH(ProductLine[[#This Row],[Date]])</f>
        <v>11</v>
      </c>
      <c r="F50" s="2" t="s">
        <v>11</v>
      </c>
      <c r="G50" s="4">
        <v>63</v>
      </c>
      <c r="H50" s="5">
        <v>190.69511057123685</v>
      </c>
      <c r="I50" s="6">
        <f>ProductLine[[#This Row],[Units]]*ProductLine[[#This Row],[Dollars]]</f>
        <v>12013.791965987923</v>
      </c>
    </row>
    <row r="51" spans="1:9" x14ac:dyDescent="0.35">
      <c r="A51" s="2">
        <v>50</v>
      </c>
      <c r="B51" s="2" t="s">
        <v>14</v>
      </c>
      <c r="C51" s="3">
        <v>38309</v>
      </c>
      <c r="D51" s="2">
        <f t="shared" si="0"/>
        <v>2004</v>
      </c>
      <c r="E51" s="2">
        <f>MONTH(ProductLine[[#This Row],[Date]])</f>
        <v>11</v>
      </c>
      <c r="F51" s="2" t="s">
        <v>9</v>
      </c>
      <c r="G51" s="4">
        <v>1</v>
      </c>
      <c r="H51" s="5">
        <v>5.599704779498877</v>
      </c>
      <c r="I51" s="6">
        <f>ProductLine[[#This Row],[Units]]*ProductLine[[#This Row],[Dollars]]</f>
        <v>5.599704779498877</v>
      </c>
    </row>
    <row r="52" spans="1:9" x14ac:dyDescent="0.35">
      <c r="A52" s="2">
        <v>51</v>
      </c>
      <c r="B52" s="2" t="s">
        <v>14</v>
      </c>
      <c r="C52" s="3">
        <v>38518</v>
      </c>
      <c r="D52" s="2">
        <f t="shared" si="0"/>
        <v>2005</v>
      </c>
      <c r="E52" s="2">
        <f>MONTH(ProductLine[[#This Row],[Date]])</f>
        <v>6</v>
      </c>
      <c r="F52" s="2" t="s">
        <v>16</v>
      </c>
      <c r="G52" s="4">
        <v>24</v>
      </c>
      <c r="H52" s="5">
        <v>73.599272692165783</v>
      </c>
      <c r="I52" s="6">
        <f>ProductLine[[#This Row],[Units]]*ProductLine[[#This Row],[Dollars]]</f>
        <v>1766.3825446119788</v>
      </c>
    </row>
    <row r="53" spans="1:9" x14ac:dyDescent="0.35">
      <c r="A53" s="2">
        <v>52</v>
      </c>
      <c r="B53" s="2" t="s">
        <v>10</v>
      </c>
      <c r="C53" s="3">
        <v>37990</v>
      </c>
      <c r="D53" s="2">
        <f t="shared" si="0"/>
        <v>2004</v>
      </c>
      <c r="E53" s="2">
        <f>MONTH(ProductLine[[#This Row],[Date]])</f>
        <v>1</v>
      </c>
      <c r="F53" s="2" t="s">
        <v>16</v>
      </c>
      <c r="G53" s="4">
        <v>83</v>
      </c>
      <c r="H53" s="5">
        <v>250.33273832124888</v>
      </c>
      <c r="I53" s="6">
        <f>ProductLine[[#This Row],[Units]]*ProductLine[[#This Row],[Dollars]]</f>
        <v>20777.617280663657</v>
      </c>
    </row>
    <row r="54" spans="1:9" x14ac:dyDescent="0.35">
      <c r="A54" s="2">
        <v>53</v>
      </c>
      <c r="B54" s="2" t="s">
        <v>21</v>
      </c>
      <c r="C54" s="3">
        <v>38540</v>
      </c>
      <c r="D54" s="2">
        <f t="shared" si="0"/>
        <v>2005</v>
      </c>
      <c r="E54" s="2">
        <f>MONTH(ProductLine[[#This Row],[Date]])</f>
        <v>7</v>
      </c>
      <c r="F54" s="2" t="s">
        <v>16</v>
      </c>
      <c r="G54" s="4">
        <v>49</v>
      </c>
      <c r="H54" s="5">
        <v>148.50659729480034</v>
      </c>
      <c r="I54" s="6">
        <f>ProductLine[[#This Row],[Units]]*ProductLine[[#This Row],[Dollars]]</f>
        <v>7276.8232674452165</v>
      </c>
    </row>
    <row r="55" spans="1:9" x14ac:dyDescent="0.35">
      <c r="A55" s="2">
        <v>54</v>
      </c>
      <c r="B55" s="2" t="s">
        <v>17</v>
      </c>
      <c r="C55" s="3">
        <v>38452</v>
      </c>
      <c r="D55" s="2">
        <f t="shared" si="0"/>
        <v>2005</v>
      </c>
      <c r="E55" s="2">
        <f>MONTH(ProductLine[[#This Row],[Date]])</f>
        <v>4</v>
      </c>
      <c r="F55" s="2" t="s">
        <v>9</v>
      </c>
      <c r="G55" s="4">
        <v>26</v>
      </c>
      <c r="H55" s="5">
        <v>80.197912185633001</v>
      </c>
      <c r="I55" s="6">
        <f>ProductLine[[#This Row],[Units]]*ProductLine[[#This Row],[Dollars]]</f>
        <v>2085.1457168264578</v>
      </c>
    </row>
    <row r="56" spans="1:9" x14ac:dyDescent="0.35">
      <c r="A56" s="2">
        <v>55</v>
      </c>
      <c r="B56" s="2" t="s">
        <v>20</v>
      </c>
      <c r="C56" s="3">
        <v>38859</v>
      </c>
      <c r="D56" s="2">
        <f t="shared" si="0"/>
        <v>2006</v>
      </c>
      <c r="E56" s="2">
        <f>MONTH(ProductLine[[#This Row],[Date]])</f>
        <v>5</v>
      </c>
      <c r="F56" s="2" t="s">
        <v>9</v>
      </c>
      <c r="G56" s="4">
        <v>35</v>
      </c>
      <c r="H56" s="5">
        <v>107.99264815962536</v>
      </c>
      <c r="I56" s="6">
        <f>ProductLine[[#This Row],[Units]]*ProductLine[[#This Row],[Dollars]]</f>
        <v>3779.7426855868875</v>
      </c>
    </row>
    <row r="57" spans="1:9" x14ac:dyDescent="0.35">
      <c r="A57" s="2">
        <v>56</v>
      </c>
      <c r="B57" s="2" t="s">
        <v>17</v>
      </c>
      <c r="C57" s="3">
        <v>38089</v>
      </c>
      <c r="D57" s="2">
        <f t="shared" si="0"/>
        <v>2004</v>
      </c>
      <c r="E57" s="2">
        <f>MONTH(ProductLine[[#This Row],[Date]])</f>
        <v>4</v>
      </c>
      <c r="F57" s="2" t="s">
        <v>9</v>
      </c>
      <c r="G57" s="4">
        <v>8</v>
      </c>
      <c r="H57" s="5">
        <v>26.909399775034267</v>
      </c>
      <c r="I57" s="6">
        <f>ProductLine[[#This Row],[Units]]*ProductLine[[#This Row],[Dollars]]</f>
        <v>215.27519820027413</v>
      </c>
    </row>
    <row r="58" spans="1:9" x14ac:dyDescent="0.35">
      <c r="A58" s="2">
        <v>57</v>
      </c>
      <c r="B58" s="2" t="s">
        <v>21</v>
      </c>
      <c r="C58" s="3">
        <v>38166</v>
      </c>
      <c r="D58" s="2">
        <f t="shared" si="0"/>
        <v>2004</v>
      </c>
      <c r="E58" s="2">
        <f>MONTH(ProductLine[[#This Row],[Date]])</f>
        <v>6</v>
      </c>
      <c r="F58" s="2" t="s">
        <v>18</v>
      </c>
      <c r="G58" s="4">
        <v>49</v>
      </c>
      <c r="H58" s="5">
        <v>148.777847479907</v>
      </c>
      <c r="I58" s="6">
        <f>ProductLine[[#This Row],[Units]]*ProductLine[[#This Row],[Dollars]]</f>
        <v>7290.1145265154428</v>
      </c>
    </row>
    <row r="59" spans="1:9" x14ac:dyDescent="0.35">
      <c r="A59" s="2">
        <v>58</v>
      </c>
      <c r="B59" s="2" t="s">
        <v>17</v>
      </c>
      <c r="C59" s="3">
        <v>38089</v>
      </c>
      <c r="D59" s="2">
        <f t="shared" si="0"/>
        <v>2004</v>
      </c>
      <c r="E59" s="2">
        <f>MONTH(ProductLine[[#This Row],[Date]])</f>
        <v>4</v>
      </c>
      <c r="F59" s="2" t="s">
        <v>11</v>
      </c>
      <c r="G59" s="4">
        <v>34</v>
      </c>
      <c r="H59" s="5">
        <v>104.09375694795658</v>
      </c>
      <c r="I59" s="6">
        <f>ProductLine[[#This Row],[Units]]*ProductLine[[#This Row],[Dollars]]</f>
        <v>3539.1877362305236</v>
      </c>
    </row>
    <row r="60" spans="1:9" x14ac:dyDescent="0.35">
      <c r="A60" s="2">
        <v>59</v>
      </c>
      <c r="B60" s="2" t="s">
        <v>17</v>
      </c>
      <c r="C60" s="3">
        <v>38694</v>
      </c>
      <c r="D60" s="2">
        <f t="shared" si="0"/>
        <v>2005</v>
      </c>
      <c r="E60" s="2">
        <f>MONTH(ProductLine[[#This Row],[Date]])</f>
        <v>12</v>
      </c>
      <c r="F60" s="2" t="s">
        <v>9</v>
      </c>
      <c r="G60" s="4">
        <v>8</v>
      </c>
      <c r="H60" s="5">
        <v>26.236564211223342</v>
      </c>
      <c r="I60" s="6">
        <f>ProductLine[[#This Row],[Units]]*ProductLine[[#This Row],[Dollars]]</f>
        <v>209.89251368978674</v>
      </c>
    </row>
    <row r="61" spans="1:9" x14ac:dyDescent="0.35">
      <c r="A61" s="2">
        <v>60</v>
      </c>
      <c r="B61" s="2" t="s">
        <v>20</v>
      </c>
      <c r="C61" s="3">
        <v>38287</v>
      </c>
      <c r="D61" s="2">
        <f t="shared" si="0"/>
        <v>2004</v>
      </c>
      <c r="E61" s="2">
        <f>MONTH(ProductLine[[#This Row],[Date]])</f>
        <v>10</v>
      </c>
      <c r="F61" s="2" t="s">
        <v>18</v>
      </c>
      <c r="G61" s="4">
        <v>89</v>
      </c>
      <c r="H61" s="5">
        <v>269.09085017901094</v>
      </c>
      <c r="I61" s="6">
        <f>ProductLine[[#This Row],[Units]]*ProductLine[[#This Row],[Dollars]]</f>
        <v>23949.085665931972</v>
      </c>
    </row>
    <row r="62" spans="1:9" x14ac:dyDescent="0.35">
      <c r="A62" s="2">
        <v>61</v>
      </c>
      <c r="B62" s="2" t="s">
        <v>15</v>
      </c>
      <c r="C62" s="3">
        <v>38672</v>
      </c>
      <c r="D62" s="2">
        <f t="shared" si="0"/>
        <v>2005</v>
      </c>
      <c r="E62" s="2">
        <f>MONTH(ProductLine[[#This Row],[Date]])</f>
        <v>11</v>
      </c>
      <c r="F62" s="2" t="s">
        <v>11</v>
      </c>
      <c r="G62" s="4">
        <v>62</v>
      </c>
      <c r="H62" s="5">
        <v>189.25415891346557</v>
      </c>
      <c r="I62" s="6">
        <f>ProductLine[[#This Row],[Units]]*ProductLine[[#This Row],[Dollars]]</f>
        <v>11733.757852634866</v>
      </c>
    </row>
    <row r="63" spans="1:9" x14ac:dyDescent="0.35">
      <c r="A63" s="2">
        <v>62</v>
      </c>
      <c r="B63" s="2" t="s">
        <v>19</v>
      </c>
      <c r="C63" s="3">
        <v>38210</v>
      </c>
      <c r="D63" s="2">
        <f t="shared" si="0"/>
        <v>2004</v>
      </c>
      <c r="E63" s="2">
        <f>MONTH(ProductLine[[#This Row],[Date]])</f>
        <v>8</v>
      </c>
      <c r="F63" s="2" t="s">
        <v>11</v>
      </c>
      <c r="G63" s="4">
        <v>23</v>
      </c>
      <c r="H63" s="5">
        <v>71.313211840267556</v>
      </c>
      <c r="I63" s="6">
        <f>ProductLine[[#This Row],[Units]]*ProductLine[[#This Row],[Dollars]]</f>
        <v>1640.2038723261537</v>
      </c>
    </row>
    <row r="64" spans="1:9" x14ac:dyDescent="0.35">
      <c r="A64" s="2">
        <v>63</v>
      </c>
      <c r="B64" s="2" t="s">
        <v>21</v>
      </c>
      <c r="C64" s="3">
        <v>38155</v>
      </c>
      <c r="D64" s="2">
        <f t="shared" si="0"/>
        <v>2004</v>
      </c>
      <c r="E64" s="2">
        <f>MONTH(ProductLine[[#This Row],[Date]])</f>
        <v>6</v>
      </c>
      <c r="F64" s="2" t="s">
        <v>16</v>
      </c>
      <c r="G64" s="4">
        <v>95</v>
      </c>
      <c r="H64" s="5">
        <v>287.76081692141696</v>
      </c>
      <c r="I64" s="6">
        <f>ProductLine[[#This Row],[Units]]*ProductLine[[#This Row],[Dollars]]</f>
        <v>27337.277607534612</v>
      </c>
    </row>
    <row r="65" spans="1:9" x14ac:dyDescent="0.35">
      <c r="A65" s="2">
        <v>64</v>
      </c>
      <c r="B65" s="2" t="s">
        <v>19</v>
      </c>
      <c r="C65" s="3">
        <v>38848</v>
      </c>
      <c r="D65" s="2">
        <f t="shared" si="0"/>
        <v>2006</v>
      </c>
      <c r="E65" s="2">
        <f>MONTH(ProductLine[[#This Row],[Date]])</f>
        <v>5</v>
      </c>
      <c r="F65" s="2" t="s">
        <v>16</v>
      </c>
      <c r="G65" s="4">
        <v>41</v>
      </c>
      <c r="H65" s="5">
        <v>125.00018840758105</v>
      </c>
      <c r="I65" s="6">
        <f>ProductLine[[#This Row],[Units]]*ProductLine[[#This Row],[Dollars]]</f>
        <v>5125.0077247108229</v>
      </c>
    </row>
    <row r="66" spans="1:9" x14ac:dyDescent="0.35">
      <c r="A66" s="2">
        <v>65</v>
      </c>
      <c r="B66" s="2" t="s">
        <v>12</v>
      </c>
      <c r="C66" s="3">
        <v>38452</v>
      </c>
      <c r="D66" s="2">
        <f t="shared" si="0"/>
        <v>2005</v>
      </c>
      <c r="E66" s="2">
        <f>MONTH(ProductLine[[#This Row],[Date]])</f>
        <v>4</v>
      </c>
      <c r="F66" s="2" t="s">
        <v>9</v>
      </c>
      <c r="G66" s="4">
        <v>-6</v>
      </c>
      <c r="H66" s="5">
        <v>-15.942861162173479</v>
      </c>
      <c r="I66" s="6">
        <f>ProductLine[[#This Row],[Units]]*ProductLine[[#This Row],[Dollars]]</f>
        <v>95.657166973040873</v>
      </c>
    </row>
    <row r="67" spans="1:9" x14ac:dyDescent="0.35">
      <c r="A67" s="2">
        <v>66</v>
      </c>
      <c r="B67" s="2" t="s">
        <v>8</v>
      </c>
      <c r="C67" s="3">
        <v>38353</v>
      </c>
      <c r="D67" s="2">
        <f t="shared" ref="D67:D130" si="1">YEAR(C67)</f>
        <v>2005</v>
      </c>
      <c r="E67" s="2">
        <f>MONTH(ProductLine[[#This Row],[Date]])</f>
        <v>1</v>
      </c>
      <c r="F67" s="2" t="s">
        <v>18</v>
      </c>
      <c r="G67" s="4">
        <v>84</v>
      </c>
      <c r="H67" s="5">
        <v>253.99061782802139</v>
      </c>
      <c r="I67" s="6">
        <f>ProductLine[[#This Row],[Units]]*ProductLine[[#This Row],[Dollars]]</f>
        <v>21335.211897553796</v>
      </c>
    </row>
    <row r="68" spans="1:9" x14ac:dyDescent="0.35">
      <c r="A68" s="2">
        <v>67</v>
      </c>
      <c r="B68" s="2" t="s">
        <v>10</v>
      </c>
      <c r="C68" s="3">
        <v>38661</v>
      </c>
      <c r="D68" s="2">
        <f t="shared" si="1"/>
        <v>2005</v>
      </c>
      <c r="E68" s="2">
        <f>MONTH(ProductLine[[#This Row],[Date]])</f>
        <v>11</v>
      </c>
      <c r="F68" s="2" t="s">
        <v>11</v>
      </c>
      <c r="G68" s="4">
        <v>63</v>
      </c>
      <c r="H68" s="5">
        <v>191.36713896782123</v>
      </c>
      <c r="I68" s="6">
        <f>ProductLine[[#This Row],[Units]]*ProductLine[[#This Row],[Dollars]]</f>
        <v>12056.129754972737</v>
      </c>
    </row>
    <row r="69" spans="1:9" x14ac:dyDescent="0.35">
      <c r="A69" s="2">
        <v>68</v>
      </c>
      <c r="B69" s="2" t="s">
        <v>14</v>
      </c>
      <c r="C69" s="3">
        <v>38914</v>
      </c>
      <c r="D69" s="2">
        <f t="shared" si="1"/>
        <v>2006</v>
      </c>
      <c r="E69" s="2">
        <f>MONTH(ProductLine[[#This Row],[Date]])</f>
        <v>7</v>
      </c>
      <c r="F69" s="2" t="s">
        <v>9</v>
      </c>
      <c r="G69" s="4">
        <v>0</v>
      </c>
      <c r="H69" s="5">
        <v>2.3682330895483967</v>
      </c>
      <c r="I69" s="6">
        <f>ProductLine[[#This Row],[Units]]*ProductLine[[#This Row],[Dollars]]</f>
        <v>0</v>
      </c>
    </row>
    <row r="70" spans="1:9" x14ac:dyDescent="0.35">
      <c r="A70" s="2">
        <v>69</v>
      </c>
      <c r="B70" s="2" t="s">
        <v>17</v>
      </c>
      <c r="C70" s="3">
        <v>38375</v>
      </c>
      <c r="D70" s="2">
        <f t="shared" si="1"/>
        <v>2005</v>
      </c>
      <c r="E70" s="2">
        <f>MONTH(ProductLine[[#This Row],[Date]])</f>
        <v>1</v>
      </c>
      <c r="F70" s="2" t="s">
        <v>16</v>
      </c>
      <c r="G70" s="4">
        <v>73</v>
      </c>
      <c r="H70" s="5">
        <v>221.4068752836437</v>
      </c>
      <c r="I70" s="6">
        <f>ProductLine[[#This Row],[Units]]*ProductLine[[#This Row],[Dollars]]</f>
        <v>16162.70189570599</v>
      </c>
    </row>
    <row r="71" spans="1:9" x14ac:dyDescent="0.35">
      <c r="A71" s="2">
        <v>70</v>
      </c>
      <c r="B71" s="2" t="s">
        <v>19</v>
      </c>
      <c r="C71" s="3">
        <v>38342</v>
      </c>
      <c r="D71" s="2">
        <f t="shared" si="1"/>
        <v>2004</v>
      </c>
      <c r="E71" s="2">
        <f>MONTH(ProductLine[[#This Row],[Date]])</f>
        <v>12</v>
      </c>
      <c r="F71" s="2" t="s">
        <v>16</v>
      </c>
      <c r="G71" s="4">
        <v>95</v>
      </c>
      <c r="H71" s="5">
        <v>287.05320060576679</v>
      </c>
      <c r="I71" s="6">
        <f>ProductLine[[#This Row],[Units]]*ProductLine[[#This Row],[Dollars]]</f>
        <v>27270.054057547844</v>
      </c>
    </row>
    <row r="72" spans="1:9" x14ac:dyDescent="0.35">
      <c r="A72" s="2">
        <v>71</v>
      </c>
      <c r="B72" s="2" t="s">
        <v>12</v>
      </c>
      <c r="C72" s="3">
        <v>38672</v>
      </c>
      <c r="D72" s="2">
        <f t="shared" si="1"/>
        <v>2005</v>
      </c>
      <c r="E72" s="2">
        <f>MONTH(ProductLine[[#This Row],[Date]])</f>
        <v>11</v>
      </c>
      <c r="F72" s="2" t="s">
        <v>13</v>
      </c>
      <c r="G72" s="4">
        <v>93</v>
      </c>
      <c r="H72" s="5">
        <v>280.76798505156279</v>
      </c>
      <c r="I72" s="6">
        <f>ProductLine[[#This Row],[Units]]*ProductLine[[#This Row],[Dollars]]</f>
        <v>26111.42260979534</v>
      </c>
    </row>
    <row r="73" spans="1:9" x14ac:dyDescent="0.35">
      <c r="A73" s="2">
        <v>72</v>
      </c>
      <c r="B73" s="2" t="s">
        <v>14</v>
      </c>
      <c r="C73" s="3">
        <v>38155</v>
      </c>
      <c r="D73" s="2">
        <f t="shared" si="1"/>
        <v>2004</v>
      </c>
      <c r="E73" s="2">
        <f>MONTH(ProductLine[[#This Row],[Date]])</f>
        <v>6</v>
      </c>
      <c r="F73" s="2" t="s">
        <v>13</v>
      </c>
      <c r="G73" s="4">
        <v>54</v>
      </c>
      <c r="H73" s="5">
        <v>163.86605406277587</v>
      </c>
      <c r="I73" s="6">
        <f>ProductLine[[#This Row],[Units]]*ProductLine[[#This Row],[Dollars]]</f>
        <v>8848.7669193898964</v>
      </c>
    </row>
    <row r="74" spans="1:9" x14ac:dyDescent="0.35">
      <c r="A74" s="2">
        <v>73</v>
      </c>
      <c r="B74" s="2" t="s">
        <v>17</v>
      </c>
      <c r="C74" s="3">
        <v>38529</v>
      </c>
      <c r="D74" s="2">
        <f t="shared" si="1"/>
        <v>2005</v>
      </c>
      <c r="E74" s="2">
        <f>MONTH(ProductLine[[#This Row],[Date]])</f>
        <v>6</v>
      </c>
      <c r="F74" s="2" t="s">
        <v>11</v>
      </c>
      <c r="G74" s="4">
        <v>33</v>
      </c>
      <c r="H74" s="5">
        <v>101.36706423848841</v>
      </c>
      <c r="I74" s="6">
        <f>ProductLine[[#This Row],[Units]]*ProductLine[[#This Row],[Dollars]]</f>
        <v>3345.1131198701178</v>
      </c>
    </row>
    <row r="75" spans="1:9" x14ac:dyDescent="0.35">
      <c r="A75" s="2">
        <v>74</v>
      </c>
      <c r="B75" s="2" t="s">
        <v>12</v>
      </c>
      <c r="C75" s="3">
        <v>38089</v>
      </c>
      <c r="D75" s="2">
        <f t="shared" si="1"/>
        <v>2004</v>
      </c>
      <c r="E75" s="2">
        <f>MONTH(ProductLine[[#This Row],[Date]])</f>
        <v>4</v>
      </c>
      <c r="F75" s="2" t="s">
        <v>18</v>
      </c>
      <c r="G75" s="4">
        <v>48</v>
      </c>
      <c r="H75" s="5">
        <v>145.83607322448287</v>
      </c>
      <c r="I75" s="6">
        <f>ProductLine[[#This Row],[Units]]*ProductLine[[#This Row],[Dollars]]</f>
        <v>7000.1315147751775</v>
      </c>
    </row>
    <row r="76" spans="1:9" x14ac:dyDescent="0.35">
      <c r="A76" s="2">
        <v>75</v>
      </c>
      <c r="B76" s="2" t="s">
        <v>20</v>
      </c>
      <c r="C76" s="3">
        <v>38375</v>
      </c>
      <c r="D76" s="2">
        <f t="shared" si="1"/>
        <v>2005</v>
      </c>
      <c r="E76" s="2">
        <f>MONTH(ProductLine[[#This Row],[Date]])</f>
        <v>1</v>
      </c>
      <c r="F76" s="2" t="s">
        <v>16</v>
      </c>
      <c r="G76" s="4">
        <v>-7</v>
      </c>
      <c r="H76" s="5">
        <v>-18.531454427544542</v>
      </c>
      <c r="I76" s="6">
        <f>ProductLine[[#This Row],[Units]]*ProductLine[[#This Row],[Dollars]]</f>
        <v>129.72018099281181</v>
      </c>
    </row>
    <row r="77" spans="1:9" x14ac:dyDescent="0.35">
      <c r="A77" s="2">
        <v>76</v>
      </c>
      <c r="B77" s="2" t="s">
        <v>15</v>
      </c>
      <c r="C77" s="3">
        <v>38782</v>
      </c>
      <c r="D77" s="2">
        <f t="shared" si="1"/>
        <v>2006</v>
      </c>
      <c r="E77" s="2">
        <f>MONTH(ProductLine[[#This Row],[Date]])</f>
        <v>3</v>
      </c>
      <c r="F77" s="2" t="s">
        <v>11</v>
      </c>
      <c r="G77" s="4">
        <v>-2</v>
      </c>
      <c r="H77" s="5">
        <v>-3.941491558920891</v>
      </c>
      <c r="I77" s="6">
        <f>ProductLine[[#This Row],[Units]]*ProductLine[[#This Row],[Dollars]]</f>
        <v>7.882983117841782</v>
      </c>
    </row>
    <row r="78" spans="1:9" x14ac:dyDescent="0.35">
      <c r="A78" s="2">
        <v>77</v>
      </c>
      <c r="B78" s="2" t="s">
        <v>17</v>
      </c>
      <c r="C78" s="3">
        <v>38001</v>
      </c>
      <c r="D78" s="2">
        <f t="shared" si="1"/>
        <v>2004</v>
      </c>
      <c r="E78" s="2">
        <f>MONTH(ProductLine[[#This Row],[Date]])</f>
        <v>1</v>
      </c>
      <c r="F78" s="2" t="s">
        <v>18</v>
      </c>
      <c r="G78" s="4">
        <v>27</v>
      </c>
      <c r="H78" s="5">
        <v>83.29090970219859</v>
      </c>
      <c r="I78" s="6">
        <f>ProductLine[[#This Row],[Units]]*ProductLine[[#This Row],[Dollars]]</f>
        <v>2248.8545619593619</v>
      </c>
    </row>
    <row r="79" spans="1:9" x14ac:dyDescent="0.35">
      <c r="A79" s="2">
        <v>78</v>
      </c>
      <c r="B79" s="2" t="s">
        <v>19</v>
      </c>
      <c r="C79" s="3">
        <v>39068</v>
      </c>
      <c r="D79" s="2">
        <f t="shared" si="1"/>
        <v>2006</v>
      </c>
      <c r="E79" s="2">
        <f>MONTH(ProductLine[[#This Row],[Date]])</f>
        <v>12</v>
      </c>
      <c r="F79" s="2" t="s">
        <v>11</v>
      </c>
      <c r="G79" s="4">
        <v>56</v>
      </c>
      <c r="H79" s="5">
        <v>170.23780299763459</v>
      </c>
      <c r="I79" s="6">
        <f>ProductLine[[#This Row],[Units]]*ProductLine[[#This Row],[Dollars]]</f>
        <v>9533.3169678675367</v>
      </c>
    </row>
    <row r="80" spans="1:9" x14ac:dyDescent="0.35">
      <c r="A80" s="2">
        <v>79</v>
      </c>
      <c r="B80" s="2" t="s">
        <v>17</v>
      </c>
      <c r="C80" s="3">
        <v>38397</v>
      </c>
      <c r="D80" s="2">
        <f t="shared" si="1"/>
        <v>2005</v>
      </c>
      <c r="E80" s="2">
        <f>MONTH(ProductLine[[#This Row],[Date]])</f>
        <v>2</v>
      </c>
      <c r="F80" s="2" t="s">
        <v>18</v>
      </c>
      <c r="G80" s="4">
        <v>70</v>
      </c>
      <c r="H80" s="5">
        <v>212.29242314468692</v>
      </c>
      <c r="I80" s="6">
        <f>ProductLine[[#This Row],[Units]]*ProductLine[[#This Row],[Dollars]]</f>
        <v>14860.469620128084</v>
      </c>
    </row>
    <row r="81" spans="1:9" x14ac:dyDescent="0.35">
      <c r="A81" s="2">
        <v>80</v>
      </c>
      <c r="B81" s="2" t="s">
        <v>20</v>
      </c>
      <c r="C81" s="3">
        <v>38441</v>
      </c>
      <c r="D81" s="2">
        <f t="shared" si="1"/>
        <v>2005</v>
      </c>
      <c r="E81" s="2">
        <f>MONTH(ProductLine[[#This Row],[Date]])</f>
        <v>3</v>
      </c>
      <c r="F81" s="2" t="s">
        <v>18</v>
      </c>
      <c r="G81" s="4">
        <v>16</v>
      </c>
      <c r="H81" s="5">
        <v>49.457645878335306</v>
      </c>
      <c r="I81" s="6">
        <f>ProductLine[[#This Row],[Units]]*ProductLine[[#This Row],[Dollars]]</f>
        <v>791.3223340533649</v>
      </c>
    </row>
    <row r="82" spans="1:9" x14ac:dyDescent="0.35">
      <c r="A82" s="2">
        <v>81</v>
      </c>
      <c r="B82" s="2" t="s">
        <v>20</v>
      </c>
      <c r="C82" s="3">
        <v>38727</v>
      </c>
      <c r="D82" s="2">
        <f t="shared" si="1"/>
        <v>2006</v>
      </c>
      <c r="E82" s="2">
        <f>MONTH(ProductLine[[#This Row],[Date]])</f>
        <v>1</v>
      </c>
      <c r="F82" s="2" t="s">
        <v>9</v>
      </c>
      <c r="G82" s="4">
        <v>69</v>
      </c>
      <c r="H82" s="5">
        <v>208.68512958069783</v>
      </c>
      <c r="I82" s="6">
        <f>ProductLine[[#This Row],[Units]]*ProductLine[[#This Row],[Dollars]]</f>
        <v>14399.27394106815</v>
      </c>
    </row>
    <row r="83" spans="1:9" x14ac:dyDescent="0.35">
      <c r="A83" s="2">
        <v>82</v>
      </c>
      <c r="B83" s="2" t="s">
        <v>15</v>
      </c>
      <c r="C83" s="3">
        <v>38562</v>
      </c>
      <c r="D83" s="2">
        <f t="shared" si="1"/>
        <v>2005</v>
      </c>
      <c r="E83" s="2">
        <f>MONTH(ProductLine[[#This Row],[Date]])</f>
        <v>7</v>
      </c>
      <c r="F83" s="2" t="s">
        <v>11</v>
      </c>
      <c r="G83" s="4">
        <v>67</v>
      </c>
      <c r="H83" s="5">
        <v>203.01428430380912</v>
      </c>
      <c r="I83" s="6">
        <f>ProductLine[[#This Row],[Units]]*ProductLine[[#This Row],[Dollars]]</f>
        <v>13601.957048355211</v>
      </c>
    </row>
    <row r="84" spans="1:9" x14ac:dyDescent="0.35">
      <c r="A84" s="2">
        <v>83</v>
      </c>
      <c r="B84" s="2" t="s">
        <v>21</v>
      </c>
      <c r="C84" s="3">
        <v>38298</v>
      </c>
      <c r="D84" s="2">
        <f t="shared" si="1"/>
        <v>2004</v>
      </c>
      <c r="E84" s="2">
        <f>MONTH(ProductLine[[#This Row],[Date]])</f>
        <v>11</v>
      </c>
      <c r="F84" s="2" t="s">
        <v>11</v>
      </c>
      <c r="G84" s="4">
        <v>82</v>
      </c>
      <c r="H84" s="5">
        <v>248.09860782564255</v>
      </c>
      <c r="I84" s="6">
        <f>ProductLine[[#This Row],[Units]]*ProductLine[[#This Row],[Dollars]]</f>
        <v>20344.08584170269</v>
      </c>
    </row>
    <row r="85" spans="1:9" x14ac:dyDescent="0.35">
      <c r="A85" s="2">
        <v>84</v>
      </c>
      <c r="B85" s="2" t="s">
        <v>12</v>
      </c>
      <c r="C85" s="3">
        <v>38991</v>
      </c>
      <c r="D85" s="2">
        <f t="shared" si="1"/>
        <v>2006</v>
      </c>
      <c r="E85" s="2">
        <f>MONTH(ProductLine[[#This Row],[Date]])</f>
        <v>10</v>
      </c>
      <c r="F85" s="2" t="s">
        <v>16</v>
      </c>
      <c r="G85" s="4">
        <v>73</v>
      </c>
      <c r="H85" s="5">
        <v>221.4762294351379</v>
      </c>
      <c r="I85" s="6">
        <f>ProductLine[[#This Row],[Units]]*ProductLine[[#This Row],[Dollars]]</f>
        <v>16167.764748765067</v>
      </c>
    </row>
    <row r="86" spans="1:9" x14ac:dyDescent="0.35">
      <c r="A86" s="2">
        <v>85</v>
      </c>
      <c r="B86" s="2" t="s">
        <v>21</v>
      </c>
      <c r="C86" s="3">
        <v>38034</v>
      </c>
      <c r="D86" s="2">
        <f t="shared" si="1"/>
        <v>2004</v>
      </c>
      <c r="E86" s="2">
        <f>MONTH(ProductLine[[#This Row],[Date]])</f>
        <v>2</v>
      </c>
      <c r="F86" s="2" t="s">
        <v>11</v>
      </c>
      <c r="G86" s="4">
        <v>80</v>
      </c>
      <c r="H86" s="5">
        <v>241.26239073863908</v>
      </c>
      <c r="I86" s="6">
        <f>ProductLine[[#This Row],[Units]]*ProductLine[[#This Row],[Dollars]]</f>
        <v>19300.991259091126</v>
      </c>
    </row>
    <row r="87" spans="1:9" x14ac:dyDescent="0.35">
      <c r="A87" s="2">
        <v>86</v>
      </c>
      <c r="B87" s="2" t="s">
        <v>20</v>
      </c>
      <c r="C87" s="3">
        <v>38573</v>
      </c>
      <c r="D87" s="2">
        <f t="shared" si="1"/>
        <v>2005</v>
      </c>
      <c r="E87" s="2">
        <f>MONTH(ProductLine[[#This Row],[Date]])</f>
        <v>8</v>
      </c>
      <c r="F87" s="2" t="s">
        <v>16</v>
      </c>
      <c r="G87" s="4">
        <v>-2</v>
      </c>
      <c r="H87" s="5">
        <v>-4.2379405606125751</v>
      </c>
      <c r="I87" s="6">
        <f>ProductLine[[#This Row],[Units]]*ProductLine[[#This Row],[Dollars]]</f>
        <v>8.4758811212251501</v>
      </c>
    </row>
    <row r="88" spans="1:9" x14ac:dyDescent="0.35">
      <c r="A88" s="2">
        <v>87</v>
      </c>
      <c r="B88" s="2" t="s">
        <v>19</v>
      </c>
      <c r="C88" s="3">
        <v>38595</v>
      </c>
      <c r="D88" s="2">
        <f t="shared" si="1"/>
        <v>2005</v>
      </c>
      <c r="E88" s="2">
        <f>MONTH(ProductLine[[#This Row],[Date]])</f>
        <v>8</v>
      </c>
      <c r="F88" s="2" t="s">
        <v>16</v>
      </c>
      <c r="G88" s="4">
        <v>5</v>
      </c>
      <c r="H88" s="5">
        <v>17.026058044096466</v>
      </c>
      <c r="I88" s="6">
        <f>ProductLine[[#This Row],[Units]]*ProductLine[[#This Row],[Dollars]]</f>
        <v>85.130290220482323</v>
      </c>
    </row>
    <row r="89" spans="1:9" x14ac:dyDescent="0.35">
      <c r="A89" s="2">
        <v>88</v>
      </c>
      <c r="B89" s="2" t="s">
        <v>14</v>
      </c>
      <c r="C89" s="3">
        <v>38705</v>
      </c>
      <c r="D89" s="2">
        <f t="shared" si="1"/>
        <v>2005</v>
      </c>
      <c r="E89" s="2">
        <f>MONTH(ProductLine[[#This Row],[Date]])</f>
        <v>12</v>
      </c>
      <c r="F89" s="2" t="s">
        <v>16</v>
      </c>
      <c r="G89" s="4">
        <v>26</v>
      </c>
      <c r="H89" s="5">
        <v>80.296764498097943</v>
      </c>
      <c r="I89" s="6">
        <f>ProductLine[[#This Row],[Units]]*ProductLine[[#This Row],[Dollars]]</f>
        <v>2087.7158769505463</v>
      </c>
    </row>
    <row r="90" spans="1:9" x14ac:dyDescent="0.35">
      <c r="A90" s="2">
        <v>89</v>
      </c>
      <c r="B90" s="2" t="s">
        <v>21</v>
      </c>
      <c r="C90" s="3">
        <v>38430</v>
      </c>
      <c r="D90" s="2">
        <f t="shared" si="1"/>
        <v>2005</v>
      </c>
      <c r="E90" s="2">
        <f>MONTH(ProductLine[[#This Row],[Date]])</f>
        <v>3</v>
      </c>
      <c r="F90" s="2" t="s">
        <v>11</v>
      </c>
      <c r="G90" s="4">
        <v>1</v>
      </c>
      <c r="H90" s="5">
        <v>5.0101440126936883</v>
      </c>
      <c r="I90" s="6">
        <f>ProductLine[[#This Row],[Units]]*ProductLine[[#This Row],[Dollars]]</f>
        <v>5.0101440126936883</v>
      </c>
    </row>
    <row r="91" spans="1:9" x14ac:dyDescent="0.35">
      <c r="A91" s="2">
        <v>90</v>
      </c>
      <c r="B91" s="2" t="s">
        <v>21</v>
      </c>
      <c r="C91" s="3">
        <v>38881</v>
      </c>
      <c r="D91" s="2">
        <f t="shared" si="1"/>
        <v>2006</v>
      </c>
      <c r="E91" s="2">
        <f>MONTH(ProductLine[[#This Row],[Date]])</f>
        <v>6</v>
      </c>
      <c r="F91" s="2" t="s">
        <v>13</v>
      </c>
      <c r="G91" s="4">
        <v>-3</v>
      </c>
      <c r="H91" s="5">
        <v>-7.6150918857367635</v>
      </c>
      <c r="I91" s="6">
        <f>ProductLine[[#This Row],[Units]]*ProductLine[[#This Row],[Dollars]]</f>
        <v>22.845275657210291</v>
      </c>
    </row>
    <row r="92" spans="1:9" x14ac:dyDescent="0.35">
      <c r="A92" s="2">
        <v>91</v>
      </c>
      <c r="B92" s="2" t="s">
        <v>8</v>
      </c>
      <c r="C92" s="3">
        <v>38947</v>
      </c>
      <c r="D92" s="2">
        <f t="shared" si="1"/>
        <v>2006</v>
      </c>
      <c r="E92" s="2">
        <f>MONTH(ProductLine[[#This Row],[Date]])</f>
        <v>8</v>
      </c>
      <c r="F92" s="2" t="s">
        <v>16</v>
      </c>
      <c r="G92" s="4">
        <v>83</v>
      </c>
      <c r="H92" s="5">
        <v>251.18350564763173</v>
      </c>
      <c r="I92" s="6">
        <f>ProductLine[[#This Row],[Units]]*ProductLine[[#This Row],[Dollars]]</f>
        <v>20848.230968753433</v>
      </c>
    </row>
    <row r="93" spans="1:9" x14ac:dyDescent="0.35">
      <c r="A93" s="2">
        <v>92</v>
      </c>
      <c r="B93" s="2" t="s">
        <v>20</v>
      </c>
      <c r="C93" s="3">
        <v>38133</v>
      </c>
      <c r="D93" s="2">
        <f t="shared" si="1"/>
        <v>2004</v>
      </c>
      <c r="E93" s="2">
        <f>MONTH(ProductLine[[#This Row],[Date]])</f>
        <v>5</v>
      </c>
      <c r="F93" s="2" t="s">
        <v>18</v>
      </c>
      <c r="G93" s="4">
        <v>33</v>
      </c>
      <c r="H93" s="5">
        <v>100.32795234701418</v>
      </c>
      <c r="I93" s="6">
        <f>ProductLine[[#This Row],[Units]]*ProductLine[[#This Row],[Dollars]]</f>
        <v>3310.8224274514678</v>
      </c>
    </row>
    <row r="94" spans="1:9" x14ac:dyDescent="0.35">
      <c r="A94" s="2">
        <v>93</v>
      </c>
      <c r="B94" s="2" t="s">
        <v>14</v>
      </c>
      <c r="C94" s="3">
        <v>38089</v>
      </c>
      <c r="D94" s="2">
        <f t="shared" si="1"/>
        <v>2004</v>
      </c>
      <c r="E94" s="2">
        <f>MONTH(ProductLine[[#This Row],[Date]])</f>
        <v>4</v>
      </c>
      <c r="F94" s="2" t="s">
        <v>11</v>
      </c>
      <c r="G94" s="4">
        <v>62</v>
      </c>
      <c r="H94" s="5">
        <v>188.06461550204614</v>
      </c>
      <c r="I94" s="6">
        <f>ProductLine[[#This Row],[Units]]*ProductLine[[#This Row],[Dollars]]</f>
        <v>11660.006161126861</v>
      </c>
    </row>
    <row r="95" spans="1:9" x14ac:dyDescent="0.35">
      <c r="A95" s="2">
        <v>94</v>
      </c>
      <c r="B95" s="2" t="s">
        <v>15</v>
      </c>
      <c r="C95" s="3">
        <v>38848</v>
      </c>
      <c r="D95" s="2">
        <f t="shared" si="1"/>
        <v>2006</v>
      </c>
      <c r="E95" s="2">
        <f>MONTH(ProductLine[[#This Row],[Date]])</f>
        <v>5</v>
      </c>
      <c r="F95" s="2" t="s">
        <v>16</v>
      </c>
      <c r="G95" s="4">
        <v>58</v>
      </c>
      <c r="H95" s="5">
        <v>176.47069512712616</v>
      </c>
      <c r="I95" s="6">
        <f>ProductLine[[#This Row],[Units]]*ProductLine[[#This Row],[Dollars]]</f>
        <v>10235.300317373318</v>
      </c>
    </row>
    <row r="96" spans="1:9" x14ac:dyDescent="0.35">
      <c r="A96" s="2">
        <v>95</v>
      </c>
      <c r="B96" s="2" t="s">
        <v>19</v>
      </c>
      <c r="C96" s="3">
        <v>38584</v>
      </c>
      <c r="D96" s="2">
        <f t="shared" si="1"/>
        <v>2005</v>
      </c>
      <c r="E96" s="2">
        <f>MONTH(ProductLine[[#This Row],[Date]])</f>
        <v>8</v>
      </c>
      <c r="F96" s="2" t="s">
        <v>11</v>
      </c>
      <c r="G96" s="4">
        <v>28</v>
      </c>
      <c r="H96" s="5">
        <v>85.544260264222203</v>
      </c>
      <c r="I96" s="6">
        <f>ProductLine[[#This Row],[Units]]*ProductLine[[#This Row],[Dollars]]</f>
        <v>2395.2392873982217</v>
      </c>
    </row>
    <row r="97" spans="1:9" x14ac:dyDescent="0.35">
      <c r="A97" s="2">
        <v>96</v>
      </c>
      <c r="B97" s="2" t="s">
        <v>20</v>
      </c>
      <c r="C97" s="3">
        <v>39068</v>
      </c>
      <c r="D97" s="2">
        <f t="shared" si="1"/>
        <v>2006</v>
      </c>
      <c r="E97" s="2">
        <f>MONTH(ProductLine[[#This Row],[Date]])</f>
        <v>12</v>
      </c>
      <c r="F97" s="2" t="s">
        <v>9</v>
      </c>
      <c r="G97" s="4">
        <v>33</v>
      </c>
      <c r="H97" s="5">
        <v>100.68612237181482</v>
      </c>
      <c r="I97" s="6">
        <f>ProductLine[[#This Row],[Units]]*ProductLine[[#This Row],[Dollars]]</f>
        <v>3322.6420382698889</v>
      </c>
    </row>
    <row r="98" spans="1:9" x14ac:dyDescent="0.35">
      <c r="A98" s="2">
        <v>97</v>
      </c>
      <c r="B98" s="2" t="s">
        <v>17</v>
      </c>
      <c r="C98" s="3">
        <v>39046</v>
      </c>
      <c r="D98" s="2">
        <f t="shared" si="1"/>
        <v>2006</v>
      </c>
      <c r="E98" s="2">
        <f>MONTH(ProductLine[[#This Row],[Date]])</f>
        <v>11</v>
      </c>
      <c r="F98" s="2" t="s">
        <v>11</v>
      </c>
      <c r="G98" s="4">
        <v>92</v>
      </c>
      <c r="H98" s="5">
        <v>278.15933854048899</v>
      </c>
      <c r="I98" s="6">
        <f>ProductLine[[#This Row],[Units]]*ProductLine[[#This Row],[Dollars]]</f>
        <v>25590.659145724989</v>
      </c>
    </row>
    <row r="99" spans="1:9" x14ac:dyDescent="0.35">
      <c r="A99" s="2">
        <v>98</v>
      </c>
      <c r="B99" s="2" t="s">
        <v>20</v>
      </c>
      <c r="C99" s="3">
        <v>38089</v>
      </c>
      <c r="D99" s="2">
        <f t="shared" si="1"/>
        <v>2004</v>
      </c>
      <c r="E99" s="2">
        <f>MONTH(ProductLine[[#This Row],[Date]])</f>
        <v>4</v>
      </c>
      <c r="F99" s="2" t="s">
        <v>9</v>
      </c>
      <c r="G99" s="4">
        <v>92</v>
      </c>
      <c r="H99" s="5">
        <v>277.53974563422275</v>
      </c>
      <c r="I99" s="6">
        <f>ProductLine[[#This Row],[Units]]*ProductLine[[#This Row],[Dollars]]</f>
        <v>25533.656598348494</v>
      </c>
    </row>
    <row r="100" spans="1:9" x14ac:dyDescent="0.35">
      <c r="A100" s="2">
        <v>99</v>
      </c>
      <c r="B100" s="2" t="s">
        <v>15</v>
      </c>
      <c r="C100" s="3">
        <v>38738</v>
      </c>
      <c r="D100" s="2">
        <f t="shared" si="1"/>
        <v>2006</v>
      </c>
      <c r="E100" s="2">
        <f>MONTH(ProductLine[[#This Row],[Date]])</f>
        <v>1</v>
      </c>
      <c r="F100" s="2" t="s">
        <v>9</v>
      </c>
      <c r="G100" s="4">
        <v>75</v>
      </c>
      <c r="H100" s="5">
        <v>226.73977333901354</v>
      </c>
      <c r="I100" s="6">
        <f>ProductLine[[#This Row],[Units]]*ProductLine[[#This Row],[Dollars]]</f>
        <v>17005.483000426015</v>
      </c>
    </row>
    <row r="101" spans="1:9" x14ac:dyDescent="0.35">
      <c r="A101" s="2">
        <v>100</v>
      </c>
      <c r="B101" s="2" t="s">
        <v>8</v>
      </c>
      <c r="C101" s="3">
        <v>38628</v>
      </c>
      <c r="D101" s="2">
        <f t="shared" si="1"/>
        <v>2005</v>
      </c>
      <c r="E101" s="2">
        <f>MONTH(ProductLine[[#This Row],[Date]])</f>
        <v>10</v>
      </c>
      <c r="F101" s="2" t="s">
        <v>16</v>
      </c>
      <c r="G101" s="4">
        <v>74</v>
      </c>
      <c r="H101" s="5">
        <v>224.23346975523705</v>
      </c>
      <c r="I101" s="6">
        <f>ProductLine[[#This Row],[Units]]*ProductLine[[#This Row],[Dollars]]</f>
        <v>16593.27676188754</v>
      </c>
    </row>
    <row r="102" spans="1:9" x14ac:dyDescent="0.35">
      <c r="A102" s="2">
        <v>101</v>
      </c>
      <c r="B102" s="2" t="s">
        <v>14</v>
      </c>
      <c r="C102" s="3">
        <v>38001</v>
      </c>
      <c r="D102" s="2">
        <f t="shared" si="1"/>
        <v>2004</v>
      </c>
      <c r="E102" s="2">
        <f>MONTH(ProductLine[[#This Row],[Date]])</f>
        <v>1</v>
      </c>
      <c r="F102" s="2" t="s">
        <v>11</v>
      </c>
      <c r="G102" s="4">
        <v>67</v>
      </c>
      <c r="H102" s="5">
        <v>202.45009266432331</v>
      </c>
      <c r="I102" s="6">
        <f>ProductLine[[#This Row],[Units]]*ProductLine[[#This Row],[Dollars]]</f>
        <v>13564.156208509661</v>
      </c>
    </row>
    <row r="103" spans="1:9" x14ac:dyDescent="0.35">
      <c r="A103" s="2">
        <v>102</v>
      </c>
      <c r="B103" s="2" t="s">
        <v>17</v>
      </c>
      <c r="C103" s="3">
        <v>38210</v>
      </c>
      <c r="D103" s="2">
        <f t="shared" si="1"/>
        <v>2004</v>
      </c>
      <c r="E103" s="2">
        <f>MONTH(ProductLine[[#This Row],[Date]])</f>
        <v>8</v>
      </c>
      <c r="F103" s="2" t="s">
        <v>11</v>
      </c>
      <c r="G103" s="4">
        <v>16</v>
      </c>
      <c r="H103" s="5">
        <v>49.450018506623742</v>
      </c>
      <c r="I103" s="6">
        <f>ProductLine[[#This Row],[Units]]*ProductLine[[#This Row],[Dollars]]</f>
        <v>791.20029610597987</v>
      </c>
    </row>
    <row r="104" spans="1:9" x14ac:dyDescent="0.35">
      <c r="A104" s="2">
        <v>103</v>
      </c>
      <c r="B104" s="2" t="s">
        <v>10</v>
      </c>
      <c r="C104" s="3">
        <v>38485</v>
      </c>
      <c r="D104" s="2">
        <f t="shared" si="1"/>
        <v>2005</v>
      </c>
      <c r="E104" s="2">
        <f>MONTH(ProductLine[[#This Row],[Date]])</f>
        <v>5</v>
      </c>
      <c r="F104" s="2" t="s">
        <v>11</v>
      </c>
      <c r="G104" s="4">
        <v>90</v>
      </c>
      <c r="H104" s="5">
        <v>272.33991590998778</v>
      </c>
      <c r="I104" s="6">
        <f>ProductLine[[#This Row],[Units]]*ProductLine[[#This Row],[Dollars]]</f>
        <v>24510.592431898902</v>
      </c>
    </row>
    <row r="105" spans="1:9" x14ac:dyDescent="0.35">
      <c r="A105" s="2">
        <v>104</v>
      </c>
      <c r="B105" s="2" t="s">
        <v>20</v>
      </c>
      <c r="C105" s="3">
        <v>38793</v>
      </c>
      <c r="D105" s="2">
        <f t="shared" si="1"/>
        <v>2006</v>
      </c>
      <c r="E105" s="2">
        <f>MONTH(ProductLine[[#This Row],[Date]])</f>
        <v>3</v>
      </c>
      <c r="F105" s="2" t="s">
        <v>13</v>
      </c>
      <c r="G105" s="4">
        <v>-8</v>
      </c>
      <c r="H105" s="5">
        <v>-22.10755433572842</v>
      </c>
      <c r="I105" s="6">
        <f>ProductLine[[#This Row],[Units]]*ProductLine[[#This Row],[Dollars]]</f>
        <v>176.86043468582736</v>
      </c>
    </row>
    <row r="106" spans="1:9" x14ac:dyDescent="0.35">
      <c r="A106" s="2">
        <v>105</v>
      </c>
      <c r="B106" s="2" t="s">
        <v>17</v>
      </c>
      <c r="C106" s="3">
        <v>38243</v>
      </c>
      <c r="D106" s="2">
        <f t="shared" si="1"/>
        <v>2004</v>
      </c>
      <c r="E106" s="2">
        <f>MONTH(ProductLine[[#This Row],[Date]])</f>
        <v>9</v>
      </c>
      <c r="F106" s="2" t="s">
        <v>13</v>
      </c>
      <c r="G106" s="4">
        <v>51</v>
      </c>
      <c r="H106" s="5">
        <v>155.29818889700317</v>
      </c>
      <c r="I106" s="6">
        <f>ProductLine[[#This Row],[Units]]*ProductLine[[#This Row],[Dollars]]</f>
        <v>7920.2076337471617</v>
      </c>
    </row>
    <row r="107" spans="1:9" x14ac:dyDescent="0.35">
      <c r="A107" s="2">
        <v>106</v>
      </c>
      <c r="B107" s="2" t="s">
        <v>20</v>
      </c>
      <c r="C107" s="3">
        <v>38441</v>
      </c>
      <c r="D107" s="2">
        <f t="shared" si="1"/>
        <v>2005</v>
      </c>
      <c r="E107" s="2">
        <f>MONTH(ProductLine[[#This Row],[Date]])</f>
        <v>3</v>
      </c>
      <c r="F107" s="2" t="s">
        <v>11</v>
      </c>
      <c r="G107" s="4">
        <v>-7</v>
      </c>
      <c r="H107" s="5">
        <v>-19.532896832828285</v>
      </c>
      <c r="I107" s="6">
        <f>ProductLine[[#This Row],[Units]]*ProductLine[[#This Row],[Dollars]]</f>
        <v>136.73027782979801</v>
      </c>
    </row>
    <row r="108" spans="1:9" x14ac:dyDescent="0.35">
      <c r="A108" s="2">
        <v>107</v>
      </c>
      <c r="B108" s="2" t="s">
        <v>19</v>
      </c>
      <c r="C108" s="3">
        <v>38067</v>
      </c>
      <c r="D108" s="2">
        <f t="shared" si="1"/>
        <v>2004</v>
      </c>
      <c r="E108" s="2">
        <f>MONTH(ProductLine[[#This Row],[Date]])</f>
        <v>3</v>
      </c>
      <c r="F108" s="2" t="s">
        <v>9</v>
      </c>
      <c r="G108" s="4">
        <v>9</v>
      </c>
      <c r="H108" s="5">
        <v>29.277821643264524</v>
      </c>
      <c r="I108" s="6">
        <f>ProductLine[[#This Row],[Units]]*ProductLine[[#This Row],[Dollars]]</f>
        <v>263.50039478938072</v>
      </c>
    </row>
    <row r="109" spans="1:9" x14ac:dyDescent="0.35">
      <c r="A109" s="2">
        <v>108</v>
      </c>
      <c r="B109" s="2" t="s">
        <v>21</v>
      </c>
      <c r="C109" s="3">
        <v>38595</v>
      </c>
      <c r="D109" s="2">
        <f t="shared" si="1"/>
        <v>2005</v>
      </c>
      <c r="E109" s="2">
        <f>MONTH(ProductLine[[#This Row],[Date]])</f>
        <v>8</v>
      </c>
      <c r="F109" s="2" t="s">
        <v>9</v>
      </c>
      <c r="G109" s="4">
        <v>-10</v>
      </c>
      <c r="H109" s="5">
        <v>-28.406748282006184</v>
      </c>
      <c r="I109" s="6">
        <f>ProductLine[[#This Row],[Units]]*ProductLine[[#This Row],[Dollars]]</f>
        <v>284.06748282006185</v>
      </c>
    </row>
    <row r="110" spans="1:9" x14ac:dyDescent="0.35">
      <c r="A110" s="2">
        <v>109</v>
      </c>
      <c r="B110" s="2" t="s">
        <v>12</v>
      </c>
      <c r="C110" s="3">
        <v>38914</v>
      </c>
      <c r="D110" s="2">
        <f t="shared" si="1"/>
        <v>2006</v>
      </c>
      <c r="E110" s="2">
        <f>MONTH(ProductLine[[#This Row],[Date]])</f>
        <v>7</v>
      </c>
      <c r="F110" s="2" t="s">
        <v>11</v>
      </c>
      <c r="G110" s="4">
        <v>10</v>
      </c>
      <c r="H110" s="5">
        <v>32.113204788074981</v>
      </c>
      <c r="I110" s="6">
        <f>ProductLine[[#This Row],[Units]]*ProductLine[[#This Row],[Dollars]]</f>
        <v>321.13204788074984</v>
      </c>
    </row>
    <row r="111" spans="1:9" x14ac:dyDescent="0.35">
      <c r="A111" s="2">
        <v>110</v>
      </c>
      <c r="B111" s="2" t="s">
        <v>12</v>
      </c>
      <c r="C111" s="3">
        <v>38419</v>
      </c>
      <c r="D111" s="2">
        <f t="shared" si="1"/>
        <v>2005</v>
      </c>
      <c r="E111" s="2">
        <f>MONTH(ProductLine[[#This Row],[Date]])</f>
        <v>3</v>
      </c>
      <c r="F111" s="2" t="s">
        <v>18</v>
      </c>
      <c r="G111" s="4">
        <v>35</v>
      </c>
      <c r="H111" s="5">
        <v>107.58710427119863</v>
      </c>
      <c r="I111" s="6">
        <f>ProductLine[[#This Row],[Units]]*ProductLine[[#This Row],[Dollars]]</f>
        <v>3765.5486494919519</v>
      </c>
    </row>
    <row r="112" spans="1:9" x14ac:dyDescent="0.35">
      <c r="A112" s="2">
        <v>111</v>
      </c>
      <c r="B112" s="2" t="s">
        <v>21</v>
      </c>
      <c r="C112" s="3">
        <v>38265</v>
      </c>
      <c r="D112" s="2">
        <f t="shared" si="1"/>
        <v>2004</v>
      </c>
      <c r="E112" s="2">
        <f>MONTH(ProductLine[[#This Row],[Date]])</f>
        <v>10</v>
      </c>
      <c r="F112" s="2" t="s">
        <v>18</v>
      </c>
      <c r="G112" s="4">
        <v>81</v>
      </c>
      <c r="H112" s="5">
        <v>244.46099351680689</v>
      </c>
      <c r="I112" s="6">
        <f>ProductLine[[#This Row],[Units]]*ProductLine[[#This Row],[Dollars]]</f>
        <v>19801.340474861358</v>
      </c>
    </row>
    <row r="113" spans="1:9" x14ac:dyDescent="0.35">
      <c r="A113" s="2">
        <v>112</v>
      </c>
      <c r="B113" s="2" t="s">
        <v>21</v>
      </c>
      <c r="C113" s="3">
        <v>38309</v>
      </c>
      <c r="D113" s="2">
        <f t="shared" si="1"/>
        <v>2004</v>
      </c>
      <c r="E113" s="2">
        <f>MONTH(ProductLine[[#This Row],[Date]])</f>
        <v>11</v>
      </c>
      <c r="F113" s="2" t="s">
        <v>18</v>
      </c>
      <c r="G113" s="4">
        <v>38</v>
      </c>
      <c r="H113" s="5">
        <v>115.86487308982943</v>
      </c>
      <c r="I113" s="6">
        <f>ProductLine[[#This Row],[Units]]*ProductLine[[#This Row],[Dollars]]</f>
        <v>4402.8651774135187</v>
      </c>
    </row>
    <row r="114" spans="1:9" x14ac:dyDescent="0.35">
      <c r="A114" s="2">
        <v>113</v>
      </c>
      <c r="B114" s="2" t="s">
        <v>19</v>
      </c>
      <c r="C114" s="3">
        <v>39057</v>
      </c>
      <c r="D114" s="2">
        <f t="shared" si="1"/>
        <v>2006</v>
      </c>
      <c r="E114" s="2">
        <f>MONTH(ProductLine[[#This Row],[Date]])</f>
        <v>12</v>
      </c>
      <c r="F114" s="2" t="s">
        <v>18</v>
      </c>
      <c r="G114" s="4">
        <v>26</v>
      </c>
      <c r="H114" s="5">
        <v>80.488645084091601</v>
      </c>
      <c r="I114" s="6">
        <f>ProductLine[[#This Row],[Units]]*ProductLine[[#This Row],[Dollars]]</f>
        <v>2092.7047721863814</v>
      </c>
    </row>
    <row r="115" spans="1:9" x14ac:dyDescent="0.35">
      <c r="A115" s="2">
        <v>114</v>
      </c>
      <c r="B115" s="2" t="s">
        <v>8</v>
      </c>
      <c r="C115" s="3">
        <v>38617</v>
      </c>
      <c r="D115" s="2">
        <f t="shared" si="1"/>
        <v>2005</v>
      </c>
      <c r="E115" s="2">
        <f>MONTH(ProductLine[[#This Row],[Date]])</f>
        <v>9</v>
      </c>
      <c r="F115" s="2" t="s">
        <v>13</v>
      </c>
      <c r="G115" s="4">
        <v>77</v>
      </c>
      <c r="H115" s="5">
        <v>233.33103169462888</v>
      </c>
      <c r="I115" s="6">
        <f>ProductLine[[#This Row],[Units]]*ProductLine[[#This Row],[Dollars]]</f>
        <v>17966.489440486424</v>
      </c>
    </row>
    <row r="116" spans="1:9" x14ac:dyDescent="0.35">
      <c r="A116" s="2">
        <v>115</v>
      </c>
      <c r="B116" s="2" t="s">
        <v>19</v>
      </c>
      <c r="C116" s="3">
        <v>38738</v>
      </c>
      <c r="D116" s="2">
        <f t="shared" si="1"/>
        <v>2006</v>
      </c>
      <c r="E116" s="2">
        <f>MONTH(ProductLine[[#This Row],[Date]])</f>
        <v>1</v>
      </c>
      <c r="F116" s="2" t="s">
        <v>11</v>
      </c>
      <c r="G116" s="4">
        <v>39</v>
      </c>
      <c r="H116" s="5">
        <v>118.62706142640471</v>
      </c>
      <c r="I116" s="6">
        <f>ProductLine[[#This Row],[Units]]*ProductLine[[#This Row],[Dollars]]</f>
        <v>4626.4553956297832</v>
      </c>
    </row>
    <row r="117" spans="1:9" x14ac:dyDescent="0.35">
      <c r="A117" s="2">
        <v>116</v>
      </c>
      <c r="B117" s="2" t="s">
        <v>14</v>
      </c>
      <c r="C117" s="3">
        <v>38892</v>
      </c>
      <c r="D117" s="2">
        <f t="shared" si="1"/>
        <v>2006</v>
      </c>
      <c r="E117" s="2">
        <f>MONTH(ProductLine[[#This Row],[Date]])</f>
        <v>6</v>
      </c>
      <c r="F117" s="2" t="s">
        <v>16</v>
      </c>
      <c r="G117" s="4">
        <v>22</v>
      </c>
      <c r="H117" s="5">
        <v>68.07066358826728</v>
      </c>
      <c r="I117" s="6">
        <f>ProductLine[[#This Row],[Units]]*ProductLine[[#This Row],[Dollars]]</f>
        <v>1497.5545989418802</v>
      </c>
    </row>
    <row r="118" spans="1:9" x14ac:dyDescent="0.35">
      <c r="A118" s="2">
        <v>117</v>
      </c>
      <c r="B118" s="2" t="s">
        <v>14</v>
      </c>
      <c r="C118" s="3">
        <v>38870</v>
      </c>
      <c r="D118" s="2">
        <f t="shared" si="1"/>
        <v>2006</v>
      </c>
      <c r="E118" s="2">
        <f>MONTH(ProductLine[[#This Row],[Date]])</f>
        <v>6</v>
      </c>
      <c r="F118" s="2" t="s">
        <v>11</v>
      </c>
      <c r="G118" s="4">
        <v>68</v>
      </c>
      <c r="H118" s="5">
        <v>205.76676002797973</v>
      </c>
      <c r="I118" s="6">
        <f>ProductLine[[#This Row],[Units]]*ProductLine[[#This Row],[Dollars]]</f>
        <v>13992.139681902621</v>
      </c>
    </row>
    <row r="119" spans="1:9" x14ac:dyDescent="0.35">
      <c r="A119" s="2">
        <v>118</v>
      </c>
      <c r="B119" s="2" t="s">
        <v>21</v>
      </c>
      <c r="C119" s="3">
        <v>38496</v>
      </c>
      <c r="D119" s="2">
        <f t="shared" si="1"/>
        <v>2005</v>
      </c>
      <c r="E119" s="2">
        <f>MONTH(ProductLine[[#This Row],[Date]])</f>
        <v>5</v>
      </c>
      <c r="F119" s="2" t="s">
        <v>11</v>
      </c>
      <c r="G119" s="4">
        <v>59</v>
      </c>
      <c r="H119" s="5">
        <v>178.71308198822226</v>
      </c>
      <c r="I119" s="6">
        <f>ProductLine[[#This Row],[Units]]*ProductLine[[#This Row],[Dollars]]</f>
        <v>10544.071837305113</v>
      </c>
    </row>
    <row r="120" spans="1:9" x14ac:dyDescent="0.35">
      <c r="A120" s="2">
        <v>119</v>
      </c>
      <c r="B120" s="2" t="s">
        <v>15</v>
      </c>
      <c r="C120" s="3">
        <v>38859</v>
      </c>
      <c r="D120" s="2">
        <f t="shared" si="1"/>
        <v>2006</v>
      </c>
      <c r="E120" s="2">
        <f>MONTH(ProductLine[[#This Row],[Date]])</f>
        <v>5</v>
      </c>
      <c r="F120" s="2" t="s">
        <v>16</v>
      </c>
      <c r="G120" s="4">
        <v>20</v>
      </c>
      <c r="H120" s="5">
        <v>62.366566165716954</v>
      </c>
      <c r="I120" s="6">
        <f>ProductLine[[#This Row],[Units]]*ProductLine[[#This Row],[Dollars]]</f>
        <v>1247.331323314339</v>
      </c>
    </row>
    <row r="121" spans="1:9" x14ac:dyDescent="0.35">
      <c r="A121" s="2">
        <v>120</v>
      </c>
      <c r="B121" s="2" t="s">
        <v>10</v>
      </c>
      <c r="C121" s="3">
        <v>38650</v>
      </c>
      <c r="D121" s="2">
        <f t="shared" si="1"/>
        <v>2005</v>
      </c>
      <c r="E121" s="2">
        <f>MONTH(ProductLine[[#This Row],[Date]])</f>
        <v>10</v>
      </c>
      <c r="F121" s="2" t="s">
        <v>18</v>
      </c>
      <c r="G121" s="4">
        <v>61</v>
      </c>
      <c r="H121" s="5">
        <v>184.56247310465258</v>
      </c>
      <c r="I121" s="6">
        <f>ProductLine[[#This Row],[Units]]*ProductLine[[#This Row],[Dollars]]</f>
        <v>11258.310859383808</v>
      </c>
    </row>
    <row r="122" spans="1:9" x14ac:dyDescent="0.35">
      <c r="A122" s="2">
        <v>121</v>
      </c>
      <c r="B122" s="2" t="s">
        <v>14</v>
      </c>
      <c r="C122" s="3">
        <v>38782</v>
      </c>
      <c r="D122" s="2">
        <f t="shared" si="1"/>
        <v>2006</v>
      </c>
      <c r="E122" s="2">
        <f>MONTH(ProductLine[[#This Row],[Date]])</f>
        <v>3</v>
      </c>
      <c r="F122" s="2" t="s">
        <v>11</v>
      </c>
      <c r="G122" s="4">
        <v>30</v>
      </c>
      <c r="H122" s="5">
        <v>92.434422469644105</v>
      </c>
      <c r="I122" s="6">
        <f>ProductLine[[#This Row],[Units]]*ProductLine[[#This Row],[Dollars]]</f>
        <v>2773.0326740893233</v>
      </c>
    </row>
    <row r="123" spans="1:9" x14ac:dyDescent="0.35">
      <c r="A123" s="2">
        <v>122</v>
      </c>
      <c r="B123" s="2" t="s">
        <v>20</v>
      </c>
      <c r="C123" s="3">
        <v>38925</v>
      </c>
      <c r="D123" s="2">
        <f t="shared" si="1"/>
        <v>2006</v>
      </c>
      <c r="E123" s="2">
        <f>MONTH(ProductLine[[#This Row],[Date]])</f>
        <v>7</v>
      </c>
      <c r="F123" s="2" t="s">
        <v>18</v>
      </c>
      <c r="G123" s="4">
        <v>10</v>
      </c>
      <c r="H123" s="5">
        <v>32.298727574185413</v>
      </c>
      <c r="I123" s="6">
        <f>ProductLine[[#This Row],[Units]]*ProductLine[[#This Row],[Dollars]]</f>
        <v>322.98727574185415</v>
      </c>
    </row>
    <row r="124" spans="1:9" x14ac:dyDescent="0.35">
      <c r="A124" s="2">
        <v>123</v>
      </c>
      <c r="B124" s="2" t="s">
        <v>14</v>
      </c>
      <c r="C124" s="3">
        <v>38837</v>
      </c>
      <c r="D124" s="2">
        <f t="shared" si="1"/>
        <v>2006</v>
      </c>
      <c r="E124" s="2">
        <f>MONTH(ProductLine[[#This Row],[Date]])</f>
        <v>4</v>
      </c>
      <c r="F124" s="2" t="s">
        <v>16</v>
      </c>
      <c r="G124" s="4">
        <v>72</v>
      </c>
      <c r="H124" s="5">
        <v>217.45289850686984</v>
      </c>
      <c r="I124" s="6">
        <f>ProductLine[[#This Row],[Units]]*ProductLine[[#This Row],[Dollars]]</f>
        <v>15656.608692494628</v>
      </c>
    </row>
    <row r="125" spans="1:9" x14ac:dyDescent="0.35">
      <c r="A125" s="2">
        <v>124</v>
      </c>
      <c r="B125" s="2" t="s">
        <v>12</v>
      </c>
      <c r="C125" s="3">
        <v>38727</v>
      </c>
      <c r="D125" s="2">
        <f t="shared" si="1"/>
        <v>2006</v>
      </c>
      <c r="E125" s="2">
        <f>MONTH(ProductLine[[#This Row],[Date]])</f>
        <v>1</v>
      </c>
      <c r="F125" s="2" t="s">
        <v>16</v>
      </c>
      <c r="G125" s="4">
        <v>57</v>
      </c>
      <c r="H125" s="5">
        <v>173.36376703616165</v>
      </c>
      <c r="I125" s="6">
        <f>ProductLine[[#This Row],[Units]]*ProductLine[[#This Row],[Dollars]]</f>
        <v>9881.7347210612133</v>
      </c>
    </row>
    <row r="126" spans="1:9" x14ac:dyDescent="0.35">
      <c r="A126" s="2">
        <v>125</v>
      </c>
      <c r="B126" s="2" t="s">
        <v>10</v>
      </c>
      <c r="C126" s="3">
        <v>38672</v>
      </c>
      <c r="D126" s="2">
        <f t="shared" si="1"/>
        <v>2005</v>
      </c>
      <c r="E126" s="2">
        <f>MONTH(ProductLine[[#This Row],[Date]])</f>
        <v>11</v>
      </c>
      <c r="F126" s="2" t="s">
        <v>9</v>
      </c>
      <c r="G126" s="4">
        <v>41</v>
      </c>
      <c r="H126" s="5">
        <v>124.3880808412182</v>
      </c>
      <c r="I126" s="6">
        <f>ProductLine[[#This Row],[Units]]*ProductLine[[#This Row],[Dollars]]</f>
        <v>5099.9113144899457</v>
      </c>
    </row>
    <row r="127" spans="1:9" x14ac:dyDescent="0.35">
      <c r="A127" s="2">
        <v>126</v>
      </c>
      <c r="B127" s="2" t="s">
        <v>14</v>
      </c>
      <c r="C127" s="3">
        <v>38100</v>
      </c>
      <c r="D127" s="2">
        <f t="shared" si="1"/>
        <v>2004</v>
      </c>
      <c r="E127" s="2">
        <f>MONTH(ProductLine[[#This Row],[Date]])</f>
        <v>4</v>
      </c>
      <c r="F127" s="2" t="s">
        <v>16</v>
      </c>
      <c r="G127" s="4">
        <v>54</v>
      </c>
      <c r="H127" s="5">
        <v>163.7455521062605</v>
      </c>
      <c r="I127" s="6">
        <f>ProductLine[[#This Row],[Units]]*ProductLine[[#This Row],[Dollars]]</f>
        <v>8842.2598137380664</v>
      </c>
    </row>
    <row r="128" spans="1:9" x14ac:dyDescent="0.35">
      <c r="A128" s="2">
        <v>127</v>
      </c>
      <c r="B128" s="2" t="s">
        <v>19</v>
      </c>
      <c r="C128" s="3">
        <v>38540</v>
      </c>
      <c r="D128" s="2">
        <f t="shared" si="1"/>
        <v>2005</v>
      </c>
      <c r="E128" s="2">
        <f>MONTH(ProductLine[[#This Row],[Date]])</f>
        <v>7</v>
      </c>
      <c r="F128" s="2" t="s">
        <v>13</v>
      </c>
      <c r="G128" s="4">
        <v>9</v>
      </c>
      <c r="H128" s="5">
        <v>29.259949674062039</v>
      </c>
      <c r="I128" s="6">
        <f>ProductLine[[#This Row],[Units]]*ProductLine[[#This Row],[Dollars]]</f>
        <v>263.33954706655834</v>
      </c>
    </row>
    <row r="129" spans="1:9" x14ac:dyDescent="0.35">
      <c r="A129" s="2">
        <v>128</v>
      </c>
      <c r="B129" s="2" t="s">
        <v>21</v>
      </c>
      <c r="C129" s="3">
        <v>38485</v>
      </c>
      <c r="D129" s="2">
        <f t="shared" si="1"/>
        <v>2005</v>
      </c>
      <c r="E129" s="2">
        <f>MONTH(ProductLine[[#This Row],[Date]])</f>
        <v>5</v>
      </c>
      <c r="F129" s="2" t="s">
        <v>9</v>
      </c>
      <c r="G129" s="4">
        <v>1</v>
      </c>
      <c r="H129" s="5">
        <v>5.0062586848309145</v>
      </c>
      <c r="I129" s="6">
        <f>ProductLine[[#This Row],[Units]]*ProductLine[[#This Row],[Dollars]]</f>
        <v>5.0062586848309145</v>
      </c>
    </row>
    <row r="130" spans="1:9" x14ac:dyDescent="0.35">
      <c r="A130" s="2">
        <v>129</v>
      </c>
      <c r="B130" s="2" t="s">
        <v>14</v>
      </c>
      <c r="C130" s="3">
        <v>38760</v>
      </c>
      <c r="D130" s="2">
        <f t="shared" si="1"/>
        <v>2006</v>
      </c>
      <c r="E130" s="2">
        <f>MONTH(ProductLine[[#This Row],[Date]])</f>
        <v>2</v>
      </c>
      <c r="F130" s="2" t="s">
        <v>18</v>
      </c>
      <c r="G130" s="4">
        <v>-10</v>
      </c>
      <c r="H130" s="5">
        <v>-28.888600496770302</v>
      </c>
      <c r="I130" s="6">
        <f>ProductLine[[#This Row],[Units]]*ProductLine[[#This Row],[Dollars]]</f>
        <v>288.886004967703</v>
      </c>
    </row>
    <row r="131" spans="1:9" x14ac:dyDescent="0.35">
      <c r="A131" s="2">
        <v>130</v>
      </c>
      <c r="B131" s="2" t="s">
        <v>12</v>
      </c>
      <c r="C131" s="3">
        <v>39035</v>
      </c>
      <c r="D131" s="2">
        <f t="shared" ref="D131:D194" si="2">YEAR(C131)</f>
        <v>2006</v>
      </c>
      <c r="E131" s="2">
        <f>MONTH(ProductLine[[#This Row],[Date]])</f>
        <v>11</v>
      </c>
      <c r="F131" s="2" t="s">
        <v>11</v>
      </c>
      <c r="G131" s="4">
        <v>-9</v>
      </c>
      <c r="H131" s="5">
        <v>-25.059711277411697</v>
      </c>
      <c r="I131" s="6">
        <f>ProductLine[[#This Row],[Units]]*ProductLine[[#This Row],[Dollars]]</f>
        <v>225.53740149670529</v>
      </c>
    </row>
    <row r="132" spans="1:9" x14ac:dyDescent="0.35">
      <c r="A132" s="2">
        <v>131</v>
      </c>
      <c r="B132" s="2" t="s">
        <v>20</v>
      </c>
      <c r="C132" s="3">
        <v>38320</v>
      </c>
      <c r="D132" s="2">
        <f t="shared" si="2"/>
        <v>2004</v>
      </c>
      <c r="E132" s="2">
        <f>MONTH(ProductLine[[#This Row],[Date]])</f>
        <v>11</v>
      </c>
      <c r="F132" s="2" t="s">
        <v>18</v>
      </c>
      <c r="G132" s="4">
        <v>56</v>
      </c>
      <c r="H132" s="5">
        <v>168.8685012955201</v>
      </c>
      <c r="I132" s="6">
        <f>ProductLine[[#This Row],[Units]]*ProductLine[[#This Row],[Dollars]]</f>
        <v>9456.6360725491249</v>
      </c>
    </row>
    <row r="133" spans="1:9" x14ac:dyDescent="0.35">
      <c r="A133" s="2">
        <v>132</v>
      </c>
      <c r="B133" s="2" t="s">
        <v>21</v>
      </c>
      <c r="C133" s="3">
        <v>38067</v>
      </c>
      <c r="D133" s="2">
        <f t="shared" si="2"/>
        <v>2004</v>
      </c>
      <c r="E133" s="2">
        <f>MONTH(ProductLine[[#This Row],[Date]])</f>
        <v>3</v>
      </c>
      <c r="F133" s="2" t="s">
        <v>13</v>
      </c>
      <c r="G133" s="4">
        <v>28</v>
      </c>
      <c r="H133" s="5">
        <v>85.600623651403808</v>
      </c>
      <c r="I133" s="6">
        <f>ProductLine[[#This Row],[Units]]*ProductLine[[#This Row],[Dollars]]</f>
        <v>2396.8174622393067</v>
      </c>
    </row>
    <row r="134" spans="1:9" x14ac:dyDescent="0.35">
      <c r="A134" s="2">
        <v>133</v>
      </c>
      <c r="B134" s="2" t="s">
        <v>8</v>
      </c>
      <c r="C134" s="3">
        <v>38177</v>
      </c>
      <c r="D134" s="2">
        <f t="shared" si="2"/>
        <v>2004</v>
      </c>
      <c r="E134" s="2">
        <f>MONTH(ProductLine[[#This Row],[Date]])</f>
        <v>7</v>
      </c>
      <c r="F134" s="2" t="s">
        <v>18</v>
      </c>
      <c r="G134" s="4">
        <v>11</v>
      </c>
      <c r="H134" s="5">
        <v>34.417378586902672</v>
      </c>
      <c r="I134" s="6">
        <f>ProductLine[[#This Row],[Units]]*ProductLine[[#This Row],[Dollars]]</f>
        <v>378.5911644559294</v>
      </c>
    </row>
    <row r="135" spans="1:9" x14ac:dyDescent="0.35">
      <c r="A135" s="2">
        <v>134</v>
      </c>
      <c r="B135" s="2" t="s">
        <v>17</v>
      </c>
      <c r="C135" s="3">
        <v>39068</v>
      </c>
      <c r="D135" s="2">
        <f t="shared" si="2"/>
        <v>2006</v>
      </c>
      <c r="E135" s="2">
        <f>MONTH(ProductLine[[#This Row],[Date]])</f>
        <v>12</v>
      </c>
      <c r="F135" s="2" t="s">
        <v>9</v>
      </c>
      <c r="G135" s="4">
        <v>11</v>
      </c>
      <c r="H135" s="5">
        <v>34.910086692815099</v>
      </c>
      <c r="I135" s="6">
        <f>ProductLine[[#This Row],[Units]]*ProductLine[[#This Row],[Dollars]]</f>
        <v>384.01095362096612</v>
      </c>
    </row>
    <row r="136" spans="1:9" x14ac:dyDescent="0.35">
      <c r="A136" s="2">
        <v>135</v>
      </c>
      <c r="B136" s="2" t="s">
        <v>17</v>
      </c>
      <c r="C136" s="3">
        <v>38397</v>
      </c>
      <c r="D136" s="2">
        <f t="shared" si="2"/>
        <v>2005</v>
      </c>
      <c r="E136" s="2">
        <f>MONTH(ProductLine[[#This Row],[Date]])</f>
        <v>2</v>
      </c>
      <c r="F136" s="2" t="s">
        <v>16</v>
      </c>
      <c r="G136" s="4">
        <v>67</v>
      </c>
      <c r="H136" s="5">
        <v>202.86608183653496</v>
      </c>
      <c r="I136" s="6">
        <f>ProductLine[[#This Row],[Units]]*ProductLine[[#This Row],[Dollars]]</f>
        <v>13592.027483047843</v>
      </c>
    </row>
    <row r="137" spans="1:9" x14ac:dyDescent="0.35">
      <c r="A137" s="2">
        <v>136</v>
      </c>
      <c r="B137" s="2" t="s">
        <v>15</v>
      </c>
      <c r="C137" s="3">
        <v>38441</v>
      </c>
      <c r="D137" s="2">
        <f t="shared" si="2"/>
        <v>2005</v>
      </c>
      <c r="E137" s="2">
        <f>MONTH(ProductLine[[#This Row],[Date]])</f>
        <v>3</v>
      </c>
      <c r="F137" s="2" t="s">
        <v>9</v>
      </c>
      <c r="G137" s="4">
        <v>10</v>
      </c>
      <c r="H137" s="5">
        <v>31.43203475838104</v>
      </c>
      <c r="I137" s="6">
        <f>ProductLine[[#This Row],[Units]]*ProductLine[[#This Row],[Dollars]]</f>
        <v>314.32034758381042</v>
      </c>
    </row>
    <row r="138" spans="1:9" x14ac:dyDescent="0.35">
      <c r="A138" s="2">
        <v>137</v>
      </c>
      <c r="B138" s="2" t="s">
        <v>19</v>
      </c>
      <c r="C138" s="3">
        <v>38287</v>
      </c>
      <c r="D138" s="2">
        <f t="shared" si="2"/>
        <v>2004</v>
      </c>
      <c r="E138" s="2">
        <f>MONTH(ProductLine[[#This Row],[Date]])</f>
        <v>10</v>
      </c>
      <c r="F138" s="2" t="s">
        <v>11</v>
      </c>
      <c r="G138" s="4">
        <v>40</v>
      </c>
      <c r="H138" s="5">
        <v>121.94725640981379</v>
      </c>
      <c r="I138" s="6">
        <f>ProductLine[[#This Row],[Units]]*ProductLine[[#This Row],[Dollars]]</f>
        <v>4877.8902563925512</v>
      </c>
    </row>
    <row r="139" spans="1:9" x14ac:dyDescent="0.35">
      <c r="A139" s="2">
        <v>138</v>
      </c>
      <c r="B139" s="2" t="s">
        <v>15</v>
      </c>
      <c r="C139" s="3">
        <v>38540</v>
      </c>
      <c r="D139" s="2">
        <f t="shared" si="2"/>
        <v>2005</v>
      </c>
      <c r="E139" s="2">
        <f>MONTH(ProductLine[[#This Row],[Date]])</f>
        <v>7</v>
      </c>
      <c r="F139" s="2" t="s">
        <v>18</v>
      </c>
      <c r="G139" s="4">
        <v>77</v>
      </c>
      <c r="H139" s="5">
        <v>233.07983567827679</v>
      </c>
      <c r="I139" s="6">
        <f>ProductLine[[#This Row],[Units]]*ProductLine[[#This Row],[Dollars]]</f>
        <v>17947.147347227314</v>
      </c>
    </row>
    <row r="140" spans="1:9" x14ac:dyDescent="0.35">
      <c r="A140" s="2">
        <v>139</v>
      </c>
      <c r="B140" s="2" t="s">
        <v>8</v>
      </c>
      <c r="C140" s="3">
        <v>38496</v>
      </c>
      <c r="D140" s="2">
        <f t="shared" si="2"/>
        <v>2005</v>
      </c>
      <c r="E140" s="2">
        <f>MONTH(ProductLine[[#This Row],[Date]])</f>
        <v>5</v>
      </c>
      <c r="F140" s="2" t="s">
        <v>13</v>
      </c>
      <c r="G140" s="4">
        <v>50</v>
      </c>
      <c r="H140" s="5">
        <v>152.04318524136269</v>
      </c>
      <c r="I140" s="6">
        <f>ProductLine[[#This Row],[Units]]*ProductLine[[#This Row],[Dollars]]</f>
        <v>7602.1592620681349</v>
      </c>
    </row>
    <row r="141" spans="1:9" x14ac:dyDescent="0.35">
      <c r="A141" s="2">
        <v>140</v>
      </c>
      <c r="B141" s="2" t="s">
        <v>20</v>
      </c>
      <c r="C141" s="3">
        <v>38166</v>
      </c>
      <c r="D141" s="2">
        <f t="shared" si="2"/>
        <v>2004</v>
      </c>
      <c r="E141" s="2">
        <f>MONTH(ProductLine[[#This Row],[Date]])</f>
        <v>6</v>
      </c>
      <c r="F141" s="2" t="s">
        <v>16</v>
      </c>
      <c r="G141" s="4">
        <v>80</v>
      </c>
      <c r="H141" s="5">
        <v>242.49550041476004</v>
      </c>
      <c r="I141" s="6">
        <f>ProductLine[[#This Row],[Units]]*ProductLine[[#This Row],[Dollars]]</f>
        <v>19399.640033180804</v>
      </c>
    </row>
    <row r="142" spans="1:9" x14ac:dyDescent="0.35">
      <c r="A142" s="2">
        <v>141</v>
      </c>
      <c r="B142" s="2" t="s">
        <v>20</v>
      </c>
      <c r="C142" s="3">
        <v>39079</v>
      </c>
      <c r="D142" s="2">
        <f t="shared" si="2"/>
        <v>2006</v>
      </c>
      <c r="E142" s="2">
        <f>MONTH(ProductLine[[#This Row],[Date]])</f>
        <v>12</v>
      </c>
      <c r="F142" s="2" t="s">
        <v>16</v>
      </c>
      <c r="G142" s="4">
        <v>83</v>
      </c>
      <c r="H142" s="5">
        <v>250.79460647762514</v>
      </c>
      <c r="I142" s="6">
        <f>ProductLine[[#This Row],[Units]]*ProductLine[[#This Row],[Dollars]]</f>
        <v>20815.952337642888</v>
      </c>
    </row>
    <row r="143" spans="1:9" x14ac:dyDescent="0.35">
      <c r="A143" s="2">
        <v>142</v>
      </c>
      <c r="B143" s="2" t="s">
        <v>8</v>
      </c>
      <c r="C143" s="3">
        <v>38749</v>
      </c>
      <c r="D143" s="2">
        <f t="shared" si="2"/>
        <v>2006</v>
      </c>
      <c r="E143" s="2">
        <f>MONTH(ProductLine[[#This Row],[Date]])</f>
        <v>2</v>
      </c>
      <c r="F143" s="2" t="s">
        <v>9</v>
      </c>
      <c r="G143" s="4">
        <v>-4</v>
      </c>
      <c r="H143" s="5">
        <v>-9.4996327629453567</v>
      </c>
      <c r="I143" s="6">
        <f>ProductLine[[#This Row],[Units]]*ProductLine[[#This Row],[Dollars]]</f>
        <v>37.998531051781427</v>
      </c>
    </row>
    <row r="144" spans="1:9" x14ac:dyDescent="0.35">
      <c r="A144" s="2">
        <v>143</v>
      </c>
      <c r="B144" s="2" t="s">
        <v>15</v>
      </c>
      <c r="C144" s="3">
        <v>38386</v>
      </c>
      <c r="D144" s="2">
        <f t="shared" si="2"/>
        <v>2005</v>
      </c>
      <c r="E144" s="2">
        <f>MONTH(ProductLine[[#This Row],[Date]])</f>
        <v>2</v>
      </c>
      <c r="F144" s="2" t="s">
        <v>11</v>
      </c>
      <c r="G144" s="4">
        <v>46</v>
      </c>
      <c r="H144" s="5">
        <v>139.75509706516939</v>
      </c>
      <c r="I144" s="6">
        <f>ProductLine[[#This Row],[Units]]*ProductLine[[#This Row],[Dollars]]</f>
        <v>6428.7344649977922</v>
      </c>
    </row>
    <row r="145" spans="1:9" x14ac:dyDescent="0.35">
      <c r="A145" s="2">
        <v>144</v>
      </c>
      <c r="B145" s="2" t="s">
        <v>12</v>
      </c>
      <c r="C145" s="3">
        <v>39013</v>
      </c>
      <c r="D145" s="2">
        <f t="shared" si="2"/>
        <v>2006</v>
      </c>
      <c r="E145" s="2">
        <f>MONTH(ProductLine[[#This Row],[Date]])</f>
        <v>10</v>
      </c>
      <c r="F145" s="2" t="s">
        <v>18</v>
      </c>
      <c r="G145" s="4">
        <v>55</v>
      </c>
      <c r="H145" s="5">
        <v>167.19317791229159</v>
      </c>
      <c r="I145" s="6">
        <f>ProductLine[[#This Row],[Units]]*ProductLine[[#This Row],[Dollars]]</f>
        <v>9195.6247851760381</v>
      </c>
    </row>
    <row r="146" spans="1:9" x14ac:dyDescent="0.35">
      <c r="A146" s="2">
        <v>145</v>
      </c>
      <c r="B146" s="2" t="s">
        <v>21</v>
      </c>
      <c r="C146" s="3">
        <v>38254</v>
      </c>
      <c r="D146" s="2">
        <f t="shared" si="2"/>
        <v>2004</v>
      </c>
      <c r="E146" s="2">
        <f>MONTH(ProductLine[[#This Row],[Date]])</f>
        <v>9</v>
      </c>
      <c r="F146" s="2" t="s">
        <v>18</v>
      </c>
      <c r="G146" s="4">
        <v>89</v>
      </c>
      <c r="H146" s="5">
        <v>269.40466549843933</v>
      </c>
      <c r="I146" s="6">
        <f>ProductLine[[#This Row],[Units]]*ProductLine[[#This Row],[Dollars]]</f>
        <v>23977.015229361099</v>
      </c>
    </row>
    <row r="147" spans="1:9" x14ac:dyDescent="0.35">
      <c r="A147" s="2">
        <v>146</v>
      </c>
      <c r="B147" s="2" t="s">
        <v>19</v>
      </c>
      <c r="C147" s="3">
        <v>38540</v>
      </c>
      <c r="D147" s="2">
        <f t="shared" si="2"/>
        <v>2005</v>
      </c>
      <c r="E147" s="2">
        <f>MONTH(ProductLine[[#This Row],[Date]])</f>
        <v>7</v>
      </c>
      <c r="F147" s="2" t="s">
        <v>16</v>
      </c>
      <c r="G147" s="4">
        <v>59</v>
      </c>
      <c r="H147" s="5">
        <v>179.11590007622482</v>
      </c>
      <c r="I147" s="6">
        <f>ProductLine[[#This Row],[Units]]*ProductLine[[#This Row],[Dollars]]</f>
        <v>10567.838104497265</v>
      </c>
    </row>
    <row r="148" spans="1:9" x14ac:dyDescent="0.35">
      <c r="A148" s="2">
        <v>147</v>
      </c>
      <c r="B148" s="2" t="s">
        <v>19</v>
      </c>
      <c r="C148" s="3">
        <v>38419</v>
      </c>
      <c r="D148" s="2">
        <f t="shared" si="2"/>
        <v>2005</v>
      </c>
      <c r="E148" s="2">
        <f>MONTH(ProductLine[[#This Row],[Date]])</f>
        <v>3</v>
      </c>
      <c r="F148" s="2" t="s">
        <v>13</v>
      </c>
      <c r="G148" s="4">
        <v>90</v>
      </c>
      <c r="H148" s="5">
        <v>271.75315679180818</v>
      </c>
      <c r="I148" s="6">
        <f>ProductLine[[#This Row],[Units]]*ProductLine[[#This Row],[Dollars]]</f>
        <v>24457.784111262736</v>
      </c>
    </row>
    <row r="149" spans="1:9" x14ac:dyDescent="0.35">
      <c r="A149" s="2">
        <v>148</v>
      </c>
      <c r="B149" s="2" t="s">
        <v>12</v>
      </c>
      <c r="C149" s="3">
        <v>39024</v>
      </c>
      <c r="D149" s="2">
        <f t="shared" si="2"/>
        <v>2006</v>
      </c>
      <c r="E149" s="2">
        <f>MONTH(ProductLine[[#This Row],[Date]])</f>
        <v>11</v>
      </c>
      <c r="F149" s="2" t="s">
        <v>13</v>
      </c>
      <c r="G149" s="4">
        <v>17</v>
      </c>
      <c r="H149" s="5">
        <v>53.665884026524566</v>
      </c>
      <c r="I149" s="6">
        <f>ProductLine[[#This Row],[Units]]*ProductLine[[#This Row],[Dollars]]</f>
        <v>912.32002845091756</v>
      </c>
    </row>
    <row r="150" spans="1:9" x14ac:dyDescent="0.35">
      <c r="A150" s="2">
        <v>149</v>
      </c>
      <c r="B150" s="2" t="s">
        <v>21</v>
      </c>
      <c r="C150" s="3">
        <v>38419</v>
      </c>
      <c r="D150" s="2">
        <f t="shared" si="2"/>
        <v>2005</v>
      </c>
      <c r="E150" s="2">
        <f>MONTH(ProductLine[[#This Row],[Date]])</f>
        <v>3</v>
      </c>
      <c r="F150" s="2" t="s">
        <v>13</v>
      </c>
      <c r="G150" s="4">
        <v>37</v>
      </c>
      <c r="H150" s="5">
        <v>113.6496958349757</v>
      </c>
      <c r="I150" s="6">
        <f>ProductLine[[#This Row],[Units]]*ProductLine[[#This Row],[Dollars]]</f>
        <v>4205.0387458941013</v>
      </c>
    </row>
    <row r="151" spans="1:9" x14ac:dyDescent="0.35">
      <c r="A151" s="2">
        <v>150</v>
      </c>
      <c r="B151" s="2" t="s">
        <v>17</v>
      </c>
      <c r="C151" s="3">
        <v>38793</v>
      </c>
      <c r="D151" s="2">
        <f t="shared" si="2"/>
        <v>2006</v>
      </c>
      <c r="E151" s="2">
        <f>MONTH(ProductLine[[#This Row],[Date]])</f>
        <v>3</v>
      </c>
      <c r="F151" s="2" t="s">
        <v>11</v>
      </c>
      <c r="G151" s="4">
        <v>-4</v>
      </c>
      <c r="H151" s="5">
        <v>-9.4240327280666669</v>
      </c>
      <c r="I151" s="6">
        <f>ProductLine[[#This Row],[Units]]*ProductLine[[#This Row],[Dollars]]</f>
        <v>37.696130912266668</v>
      </c>
    </row>
    <row r="152" spans="1:9" x14ac:dyDescent="0.35">
      <c r="A152" s="2">
        <v>151</v>
      </c>
      <c r="B152" s="2" t="s">
        <v>19</v>
      </c>
      <c r="C152" s="3">
        <v>38540</v>
      </c>
      <c r="D152" s="2">
        <f t="shared" si="2"/>
        <v>2005</v>
      </c>
      <c r="E152" s="2">
        <f>MONTH(ProductLine[[#This Row],[Date]])</f>
        <v>7</v>
      </c>
      <c r="F152" s="2" t="s">
        <v>9</v>
      </c>
      <c r="G152" s="4">
        <v>-8</v>
      </c>
      <c r="H152" s="5">
        <v>-22.376386657781136</v>
      </c>
      <c r="I152" s="6">
        <f>ProductLine[[#This Row],[Units]]*ProductLine[[#This Row],[Dollars]]</f>
        <v>179.01109326224909</v>
      </c>
    </row>
    <row r="153" spans="1:9" x14ac:dyDescent="0.35">
      <c r="A153" s="2">
        <v>152</v>
      </c>
      <c r="B153" s="2" t="s">
        <v>14</v>
      </c>
      <c r="C153" s="3">
        <v>38232</v>
      </c>
      <c r="D153" s="2">
        <f t="shared" si="2"/>
        <v>2004</v>
      </c>
      <c r="E153" s="2">
        <f>MONTH(ProductLine[[#This Row],[Date]])</f>
        <v>9</v>
      </c>
      <c r="F153" s="2" t="s">
        <v>13</v>
      </c>
      <c r="G153" s="4">
        <v>6</v>
      </c>
      <c r="H153" s="5">
        <v>20.32160187847996</v>
      </c>
      <c r="I153" s="6">
        <f>ProductLine[[#This Row],[Units]]*ProductLine[[#This Row],[Dollars]]</f>
        <v>121.92961127087976</v>
      </c>
    </row>
    <row r="154" spans="1:9" x14ac:dyDescent="0.35">
      <c r="A154" s="2">
        <v>153</v>
      </c>
      <c r="B154" s="2" t="s">
        <v>21</v>
      </c>
      <c r="C154" s="3">
        <v>38276</v>
      </c>
      <c r="D154" s="2">
        <f t="shared" si="2"/>
        <v>2004</v>
      </c>
      <c r="E154" s="2">
        <f>MONTH(ProductLine[[#This Row],[Date]])</f>
        <v>10</v>
      </c>
      <c r="F154" s="2" t="s">
        <v>13</v>
      </c>
      <c r="G154" s="4">
        <v>63</v>
      </c>
      <c r="H154" s="5">
        <v>191.67996095772898</v>
      </c>
      <c r="I154" s="6">
        <f>ProductLine[[#This Row],[Units]]*ProductLine[[#This Row],[Dollars]]</f>
        <v>12075.837540336926</v>
      </c>
    </row>
    <row r="155" spans="1:9" x14ac:dyDescent="0.35">
      <c r="A155" s="2">
        <v>154</v>
      </c>
      <c r="B155" s="2" t="s">
        <v>20</v>
      </c>
      <c r="C155" s="3">
        <v>38210</v>
      </c>
      <c r="D155" s="2">
        <f t="shared" si="2"/>
        <v>2004</v>
      </c>
      <c r="E155" s="2">
        <f>MONTH(ProductLine[[#This Row],[Date]])</f>
        <v>8</v>
      </c>
      <c r="F155" s="2" t="s">
        <v>13</v>
      </c>
      <c r="G155" s="4">
        <v>16</v>
      </c>
      <c r="H155" s="5">
        <v>49.943726296074821</v>
      </c>
      <c r="I155" s="6">
        <f>ProductLine[[#This Row],[Units]]*ProductLine[[#This Row],[Dollars]]</f>
        <v>799.09962073719714</v>
      </c>
    </row>
    <row r="156" spans="1:9" x14ac:dyDescent="0.35">
      <c r="A156" s="2">
        <v>155</v>
      </c>
      <c r="B156" s="2" t="s">
        <v>8</v>
      </c>
      <c r="C156" s="3">
        <v>38386</v>
      </c>
      <c r="D156" s="2">
        <f t="shared" si="2"/>
        <v>2005</v>
      </c>
      <c r="E156" s="2">
        <f>MONTH(ProductLine[[#This Row],[Date]])</f>
        <v>2</v>
      </c>
      <c r="F156" s="2" t="s">
        <v>18</v>
      </c>
      <c r="G156" s="4">
        <v>22</v>
      </c>
      <c r="H156" s="5">
        <v>67.814347194557499</v>
      </c>
      <c r="I156" s="6">
        <f>ProductLine[[#This Row],[Units]]*ProductLine[[#This Row],[Dollars]]</f>
        <v>1491.9156382802651</v>
      </c>
    </row>
    <row r="157" spans="1:9" x14ac:dyDescent="0.35">
      <c r="A157" s="2">
        <v>156</v>
      </c>
      <c r="B157" s="2" t="s">
        <v>19</v>
      </c>
      <c r="C157" s="3">
        <v>38716</v>
      </c>
      <c r="D157" s="2">
        <f t="shared" si="2"/>
        <v>2005</v>
      </c>
      <c r="E157" s="2">
        <f>MONTH(ProductLine[[#This Row],[Date]])</f>
        <v>12</v>
      </c>
      <c r="F157" s="2" t="s">
        <v>11</v>
      </c>
      <c r="G157" s="4">
        <v>81</v>
      </c>
      <c r="H157" s="5">
        <v>244.96866878935498</v>
      </c>
      <c r="I157" s="6">
        <f>ProductLine[[#This Row],[Units]]*ProductLine[[#This Row],[Dollars]]</f>
        <v>19842.462171937754</v>
      </c>
    </row>
    <row r="158" spans="1:9" x14ac:dyDescent="0.35">
      <c r="A158" s="2">
        <v>157</v>
      </c>
      <c r="B158" s="2" t="s">
        <v>19</v>
      </c>
      <c r="C158" s="3">
        <v>38606</v>
      </c>
      <c r="D158" s="2">
        <f t="shared" si="2"/>
        <v>2005</v>
      </c>
      <c r="E158" s="2">
        <f>MONTH(ProductLine[[#This Row],[Date]])</f>
        <v>9</v>
      </c>
      <c r="F158" s="2" t="s">
        <v>9</v>
      </c>
      <c r="G158" s="4">
        <v>85</v>
      </c>
      <c r="H158" s="5">
        <v>256.55696414737832</v>
      </c>
      <c r="I158" s="6">
        <f>ProductLine[[#This Row],[Units]]*ProductLine[[#This Row],[Dollars]]</f>
        <v>21807.341952527157</v>
      </c>
    </row>
    <row r="159" spans="1:9" x14ac:dyDescent="0.35">
      <c r="A159" s="2">
        <v>158</v>
      </c>
      <c r="B159" s="2" t="s">
        <v>20</v>
      </c>
      <c r="C159" s="3">
        <v>38122</v>
      </c>
      <c r="D159" s="2">
        <f t="shared" si="2"/>
        <v>2004</v>
      </c>
      <c r="E159" s="2">
        <f>MONTH(ProductLine[[#This Row],[Date]])</f>
        <v>5</v>
      </c>
      <c r="F159" s="2" t="s">
        <v>11</v>
      </c>
      <c r="G159" s="4">
        <v>-3</v>
      </c>
      <c r="H159" s="5">
        <v>-7.083148189481113</v>
      </c>
      <c r="I159" s="6">
        <f>ProductLine[[#This Row],[Units]]*ProductLine[[#This Row],[Dollars]]</f>
        <v>21.249444568443337</v>
      </c>
    </row>
    <row r="160" spans="1:9" x14ac:dyDescent="0.35">
      <c r="A160" s="2">
        <v>159</v>
      </c>
      <c r="B160" s="2" t="s">
        <v>19</v>
      </c>
      <c r="C160" s="3">
        <v>38375</v>
      </c>
      <c r="D160" s="2">
        <f t="shared" si="2"/>
        <v>2005</v>
      </c>
      <c r="E160" s="2">
        <f>MONTH(ProductLine[[#This Row],[Date]])</f>
        <v>1</v>
      </c>
      <c r="F160" s="2" t="s">
        <v>9</v>
      </c>
      <c r="G160" s="4">
        <v>51</v>
      </c>
      <c r="H160" s="5">
        <v>154.48755641985605</v>
      </c>
      <c r="I160" s="6">
        <f>ProductLine[[#This Row],[Units]]*ProductLine[[#This Row],[Dollars]]</f>
        <v>7878.8653774126587</v>
      </c>
    </row>
    <row r="161" spans="1:9" x14ac:dyDescent="0.35">
      <c r="A161" s="2">
        <v>160</v>
      </c>
      <c r="B161" s="2" t="s">
        <v>21</v>
      </c>
      <c r="C161" s="3">
        <v>38353</v>
      </c>
      <c r="D161" s="2">
        <f t="shared" si="2"/>
        <v>2005</v>
      </c>
      <c r="E161" s="2">
        <f>MONTH(ProductLine[[#This Row],[Date]])</f>
        <v>1</v>
      </c>
      <c r="F161" s="2" t="s">
        <v>9</v>
      </c>
      <c r="G161" s="4">
        <v>72</v>
      </c>
      <c r="H161" s="5">
        <v>217.42437258205749</v>
      </c>
      <c r="I161" s="6">
        <f>ProductLine[[#This Row],[Units]]*ProductLine[[#This Row],[Dollars]]</f>
        <v>15654.554825908139</v>
      </c>
    </row>
    <row r="162" spans="1:9" x14ac:dyDescent="0.35">
      <c r="A162" s="2">
        <v>161</v>
      </c>
      <c r="B162" s="2" t="s">
        <v>17</v>
      </c>
      <c r="C162" s="3">
        <v>38034</v>
      </c>
      <c r="D162" s="2">
        <f t="shared" si="2"/>
        <v>2004</v>
      </c>
      <c r="E162" s="2">
        <f>MONTH(ProductLine[[#This Row],[Date]])</f>
        <v>2</v>
      </c>
      <c r="F162" s="2" t="s">
        <v>9</v>
      </c>
      <c r="G162" s="4">
        <v>46</v>
      </c>
      <c r="H162" s="5">
        <v>139.92999594688814</v>
      </c>
      <c r="I162" s="6">
        <f>ProductLine[[#This Row],[Units]]*ProductLine[[#This Row],[Dollars]]</f>
        <v>6436.7798135568546</v>
      </c>
    </row>
    <row r="163" spans="1:9" x14ac:dyDescent="0.35">
      <c r="A163" s="2">
        <v>162</v>
      </c>
      <c r="B163" s="2" t="s">
        <v>10</v>
      </c>
      <c r="C163" s="3">
        <v>38408</v>
      </c>
      <c r="D163" s="2">
        <f t="shared" si="2"/>
        <v>2005</v>
      </c>
      <c r="E163" s="2">
        <f>MONTH(ProductLine[[#This Row],[Date]])</f>
        <v>2</v>
      </c>
      <c r="F163" s="2" t="s">
        <v>18</v>
      </c>
      <c r="G163" s="4">
        <v>-10</v>
      </c>
      <c r="H163" s="5">
        <v>-27.996195351956981</v>
      </c>
      <c r="I163" s="6">
        <f>ProductLine[[#This Row],[Units]]*ProductLine[[#This Row],[Dollars]]</f>
        <v>279.96195351956982</v>
      </c>
    </row>
    <row r="164" spans="1:9" x14ac:dyDescent="0.35">
      <c r="A164" s="2">
        <v>163</v>
      </c>
      <c r="B164" s="2" t="s">
        <v>21</v>
      </c>
      <c r="C164" s="3">
        <v>38573</v>
      </c>
      <c r="D164" s="2">
        <f t="shared" si="2"/>
        <v>2005</v>
      </c>
      <c r="E164" s="2">
        <f>MONTH(ProductLine[[#This Row],[Date]])</f>
        <v>8</v>
      </c>
      <c r="F164" s="2" t="s">
        <v>11</v>
      </c>
      <c r="G164" s="4">
        <v>-5</v>
      </c>
      <c r="H164" s="5">
        <v>-12.197238533968166</v>
      </c>
      <c r="I164" s="6">
        <f>ProductLine[[#This Row],[Units]]*ProductLine[[#This Row],[Dollars]]</f>
        <v>60.986192669840833</v>
      </c>
    </row>
    <row r="165" spans="1:9" x14ac:dyDescent="0.35">
      <c r="A165" s="2">
        <v>164</v>
      </c>
      <c r="B165" s="2" t="s">
        <v>10</v>
      </c>
      <c r="C165" s="3">
        <v>39002</v>
      </c>
      <c r="D165" s="2">
        <f t="shared" si="2"/>
        <v>2006</v>
      </c>
      <c r="E165" s="2">
        <f>MONTH(ProductLine[[#This Row],[Date]])</f>
        <v>10</v>
      </c>
      <c r="F165" s="2" t="s">
        <v>16</v>
      </c>
      <c r="G165" s="4">
        <v>16</v>
      </c>
      <c r="H165" s="5">
        <v>49.917622272183785</v>
      </c>
      <c r="I165" s="6">
        <f>ProductLine[[#This Row],[Units]]*ProductLine[[#This Row],[Dollars]]</f>
        <v>798.68195635494055</v>
      </c>
    </row>
    <row r="166" spans="1:9" x14ac:dyDescent="0.35">
      <c r="A166" s="2">
        <v>165</v>
      </c>
      <c r="B166" s="2" t="s">
        <v>10</v>
      </c>
      <c r="C166" s="3">
        <v>38705</v>
      </c>
      <c r="D166" s="2">
        <f t="shared" si="2"/>
        <v>2005</v>
      </c>
      <c r="E166" s="2">
        <f>MONTH(ProductLine[[#This Row],[Date]])</f>
        <v>12</v>
      </c>
      <c r="F166" s="2" t="s">
        <v>11</v>
      </c>
      <c r="G166" s="4">
        <v>25</v>
      </c>
      <c r="H166" s="5">
        <v>76.986898914774684</v>
      </c>
      <c r="I166" s="6">
        <f>ProductLine[[#This Row],[Units]]*ProductLine[[#This Row],[Dollars]]</f>
        <v>1924.6724728693671</v>
      </c>
    </row>
    <row r="167" spans="1:9" x14ac:dyDescent="0.35">
      <c r="A167" s="2">
        <v>166</v>
      </c>
      <c r="B167" s="2" t="s">
        <v>19</v>
      </c>
      <c r="C167" s="3">
        <v>38441</v>
      </c>
      <c r="D167" s="2">
        <f t="shared" si="2"/>
        <v>2005</v>
      </c>
      <c r="E167" s="2">
        <f>MONTH(ProductLine[[#This Row],[Date]])</f>
        <v>3</v>
      </c>
      <c r="F167" s="2" t="s">
        <v>16</v>
      </c>
      <c r="G167" s="4">
        <v>49</v>
      </c>
      <c r="H167" s="5">
        <v>148.90711866414762</v>
      </c>
      <c r="I167" s="6">
        <f>ProductLine[[#This Row],[Units]]*ProductLine[[#This Row],[Dollars]]</f>
        <v>7296.4488145432333</v>
      </c>
    </row>
    <row r="168" spans="1:9" x14ac:dyDescent="0.35">
      <c r="A168" s="2">
        <v>167</v>
      </c>
      <c r="B168" s="2" t="s">
        <v>8</v>
      </c>
      <c r="C168" s="3">
        <v>38067</v>
      </c>
      <c r="D168" s="2">
        <f t="shared" si="2"/>
        <v>2004</v>
      </c>
      <c r="E168" s="2">
        <f>MONTH(ProductLine[[#This Row],[Date]])</f>
        <v>3</v>
      </c>
      <c r="F168" s="2" t="s">
        <v>9</v>
      </c>
      <c r="G168" s="4">
        <v>21</v>
      </c>
      <c r="H168" s="5">
        <v>64.326659101878747</v>
      </c>
      <c r="I168" s="6">
        <f>ProductLine[[#This Row],[Units]]*ProductLine[[#This Row],[Dollars]]</f>
        <v>1350.8598411394537</v>
      </c>
    </row>
    <row r="169" spans="1:9" x14ac:dyDescent="0.35">
      <c r="A169" s="2">
        <v>168</v>
      </c>
      <c r="B169" s="2" t="s">
        <v>17</v>
      </c>
      <c r="C169" s="3">
        <v>38859</v>
      </c>
      <c r="D169" s="2">
        <f t="shared" si="2"/>
        <v>2006</v>
      </c>
      <c r="E169" s="2">
        <f>MONTH(ProductLine[[#This Row],[Date]])</f>
        <v>5</v>
      </c>
      <c r="F169" s="2" t="s">
        <v>9</v>
      </c>
      <c r="G169" s="4">
        <v>29</v>
      </c>
      <c r="H169" s="5">
        <v>88.984161458299795</v>
      </c>
      <c r="I169" s="6">
        <f>ProductLine[[#This Row],[Units]]*ProductLine[[#This Row],[Dollars]]</f>
        <v>2580.5406822906939</v>
      </c>
    </row>
    <row r="170" spans="1:9" x14ac:dyDescent="0.35">
      <c r="A170" s="2">
        <v>169</v>
      </c>
      <c r="B170" s="2" t="s">
        <v>12</v>
      </c>
      <c r="C170" s="3">
        <v>38034</v>
      </c>
      <c r="D170" s="2">
        <f t="shared" si="2"/>
        <v>2004</v>
      </c>
      <c r="E170" s="2">
        <f>MONTH(ProductLine[[#This Row],[Date]])</f>
        <v>2</v>
      </c>
      <c r="F170" s="2" t="s">
        <v>9</v>
      </c>
      <c r="G170" s="4">
        <v>63</v>
      </c>
      <c r="H170" s="5">
        <v>191.11407977738014</v>
      </c>
      <c r="I170" s="6">
        <f>ProductLine[[#This Row],[Units]]*ProductLine[[#This Row],[Dollars]]</f>
        <v>12040.187025974948</v>
      </c>
    </row>
    <row r="171" spans="1:9" x14ac:dyDescent="0.35">
      <c r="A171" s="2">
        <v>170</v>
      </c>
      <c r="B171" s="2" t="s">
        <v>20</v>
      </c>
      <c r="C171" s="3">
        <v>38881</v>
      </c>
      <c r="D171" s="2">
        <f t="shared" si="2"/>
        <v>2006</v>
      </c>
      <c r="E171" s="2">
        <f>MONTH(ProductLine[[#This Row],[Date]])</f>
        <v>6</v>
      </c>
      <c r="F171" s="2" t="s">
        <v>9</v>
      </c>
      <c r="G171" s="4">
        <v>21</v>
      </c>
      <c r="H171" s="5">
        <v>64.602960723055489</v>
      </c>
      <c r="I171" s="6">
        <f>ProductLine[[#This Row],[Units]]*ProductLine[[#This Row],[Dollars]]</f>
        <v>1356.6621751841653</v>
      </c>
    </row>
    <row r="172" spans="1:9" x14ac:dyDescent="0.35">
      <c r="A172" s="2">
        <v>171</v>
      </c>
      <c r="B172" s="2" t="s">
        <v>8</v>
      </c>
      <c r="C172" s="3">
        <v>38639</v>
      </c>
      <c r="D172" s="2">
        <f t="shared" si="2"/>
        <v>2005</v>
      </c>
      <c r="E172" s="2">
        <f>MONTH(ProductLine[[#This Row],[Date]])</f>
        <v>10</v>
      </c>
      <c r="F172" s="2" t="s">
        <v>11</v>
      </c>
      <c r="G172" s="4">
        <v>93</v>
      </c>
      <c r="H172" s="5">
        <v>280.17276926587908</v>
      </c>
      <c r="I172" s="6">
        <f>ProductLine[[#This Row],[Units]]*ProductLine[[#This Row],[Dollars]]</f>
        <v>26056.067541726756</v>
      </c>
    </row>
    <row r="173" spans="1:9" x14ac:dyDescent="0.35">
      <c r="A173" s="2">
        <v>172</v>
      </c>
      <c r="B173" s="2" t="s">
        <v>15</v>
      </c>
      <c r="C173" s="3">
        <v>38045</v>
      </c>
      <c r="D173" s="2">
        <f t="shared" si="2"/>
        <v>2004</v>
      </c>
      <c r="E173" s="2">
        <f>MONTH(ProductLine[[#This Row],[Date]])</f>
        <v>2</v>
      </c>
      <c r="F173" s="2" t="s">
        <v>11</v>
      </c>
      <c r="G173" s="4">
        <v>55</v>
      </c>
      <c r="H173" s="5">
        <v>167.55415680156585</v>
      </c>
      <c r="I173" s="6">
        <f>ProductLine[[#This Row],[Units]]*ProductLine[[#This Row],[Dollars]]</f>
        <v>9215.4786240861213</v>
      </c>
    </row>
    <row r="174" spans="1:9" x14ac:dyDescent="0.35">
      <c r="A174" s="2">
        <v>173</v>
      </c>
      <c r="B174" s="2" t="s">
        <v>19</v>
      </c>
      <c r="C174" s="3">
        <v>38914</v>
      </c>
      <c r="D174" s="2">
        <f t="shared" si="2"/>
        <v>2006</v>
      </c>
      <c r="E174" s="2">
        <f>MONTH(ProductLine[[#This Row],[Date]])</f>
        <v>7</v>
      </c>
      <c r="F174" s="2" t="s">
        <v>11</v>
      </c>
      <c r="G174" s="4">
        <v>14</v>
      </c>
      <c r="H174" s="5">
        <v>43.897196992459193</v>
      </c>
      <c r="I174" s="6">
        <f>ProductLine[[#This Row],[Units]]*ProductLine[[#This Row],[Dollars]]</f>
        <v>614.56075789442866</v>
      </c>
    </row>
    <row r="175" spans="1:9" x14ac:dyDescent="0.35">
      <c r="A175" s="2">
        <v>174</v>
      </c>
      <c r="B175" s="2" t="s">
        <v>20</v>
      </c>
      <c r="C175" s="3">
        <v>38056</v>
      </c>
      <c r="D175" s="2">
        <f t="shared" si="2"/>
        <v>2004</v>
      </c>
      <c r="E175" s="2">
        <f>MONTH(ProductLine[[#This Row],[Date]])</f>
        <v>3</v>
      </c>
      <c r="F175" s="2" t="s">
        <v>13</v>
      </c>
      <c r="G175" s="4">
        <v>91</v>
      </c>
      <c r="H175" s="5">
        <v>275.24479602731037</v>
      </c>
      <c r="I175" s="6">
        <f>ProductLine[[#This Row],[Units]]*ProductLine[[#This Row],[Dollars]]</f>
        <v>25047.276438485245</v>
      </c>
    </row>
    <row r="176" spans="1:9" x14ac:dyDescent="0.35">
      <c r="A176" s="2">
        <v>175</v>
      </c>
      <c r="B176" s="2" t="s">
        <v>19</v>
      </c>
      <c r="C176" s="3">
        <v>38100</v>
      </c>
      <c r="D176" s="2">
        <f t="shared" si="2"/>
        <v>2004</v>
      </c>
      <c r="E176" s="2">
        <f>MONTH(ProductLine[[#This Row],[Date]])</f>
        <v>4</v>
      </c>
      <c r="F176" s="2" t="s">
        <v>16</v>
      </c>
      <c r="G176" s="4">
        <v>80</v>
      </c>
      <c r="H176" s="5">
        <v>242.44859600981886</v>
      </c>
      <c r="I176" s="6">
        <f>ProductLine[[#This Row],[Units]]*ProductLine[[#This Row],[Dollars]]</f>
        <v>19395.887680785509</v>
      </c>
    </row>
    <row r="177" spans="1:9" x14ac:dyDescent="0.35">
      <c r="A177" s="2">
        <v>176</v>
      </c>
      <c r="B177" s="2" t="s">
        <v>8</v>
      </c>
      <c r="C177" s="3">
        <v>38683</v>
      </c>
      <c r="D177" s="2">
        <f t="shared" si="2"/>
        <v>2005</v>
      </c>
      <c r="E177" s="2">
        <f>MONTH(ProductLine[[#This Row],[Date]])</f>
        <v>11</v>
      </c>
      <c r="F177" s="2" t="s">
        <v>16</v>
      </c>
      <c r="G177" s="4">
        <v>70</v>
      </c>
      <c r="H177" s="5">
        <v>211.755231476809</v>
      </c>
      <c r="I177" s="6">
        <f>ProductLine[[#This Row],[Units]]*ProductLine[[#This Row],[Dollars]]</f>
        <v>14822.86620337663</v>
      </c>
    </row>
    <row r="178" spans="1:9" x14ac:dyDescent="0.35">
      <c r="A178" s="2">
        <v>177</v>
      </c>
      <c r="B178" s="2" t="s">
        <v>21</v>
      </c>
      <c r="C178" s="3">
        <v>38188</v>
      </c>
      <c r="D178" s="2">
        <f t="shared" si="2"/>
        <v>2004</v>
      </c>
      <c r="E178" s="2">
        <f>MONTH(ProductLine[[#This Row],[Date]])</f>
        <v>7</v>
      </c>
      <c r="F178" s="2" t="s">
        <v>18</v>
      </c>
      <c r="G178" s="4">
        <v>54</v>
      </c>
      <c r="H178" s="5">
        <v>164.30496670412208</v>
      </c>
      <c r="I178" s="6">
        <f>ProductLine[[#This Row],[Units]]*ProductLine[[#This Row],[Dollars]]</f>
        <v>8872.4682020225919</v>
      </c>
    </row>
    <row r="179" spans="1:9" x14ac:dyDescent="0.35">
      <c r="A179" s="2">
        <v>178</v>
      </c>
      <c r="B179" s="2" t="s">
        <v>12</v>
      </c>
      <c r="C179" s="3">
        <v>38705</v>
      </c>
      <c r="D179" s="2">
        <f t="shared" si="2"/>
        <v>2005</v>
      </c>
      <c r="E179" s="2">
        <f>MONTH(ProductLine[[#This Row],[Date]])</f>
        <v>12</v>
      </c>
      <c r="F179" s="2" t="s">
        <v>18</v>
      </c>
      <c r="G179" s="4">
        <v>19</v>
      </c>
      <c r="H179" s="5">
        <v>58.362898336492826</v>
      </c>
      <c r="I179" s="6">
        <f>ProductLine[[#This Row],[Units]]*ProductLine[[#This Row],[Dollars]]</f>
        <v>1108.8950683933638</v>
      </c>
    </row>
    <row r="180" spans="1:9" x14ac:dyDescent="0.35">
      <c r="A180" s="2">
        <v>179</v>
      </c>
      <c r="B180" s="2" t="s">
        <v>10</v>
      </c>
      <c r="C180" s="3">
        <v>38617</v>
      </c>
      <c r="D180" s="2">
        <f t="shared" si="2"/>
        <v>2005</v>
      </c>
      <c r="E180" s="2">
        <f>MONTH(ProductLine[[#This Row],[Date]])</f>
        <v>9</v>
      </c>
      <c r="F180" s="2" t="s">
        <v>11</v>
      </c>
      <c r="G180" s="4">
        <v>38</v>
      </c>
      <c r="H180" s="5">
        <v>115.82878872794043</v>
      </c>
      <c r="I180" s="6">
        <f>ProductLine[[#This Row],[Units]]*ProductLine[[#This Row],[Dollars]]</f>
        <v>4401.4939716617364</v>
      </c>
    </row>
    <row r="181" spans="1:9" x14ac:dyDescent="0.35">
      <c r="A181" s="2">
        <v>180</v>
      </c>
      <c r="B181" s="2" t="s">
        <v>15</v>
      </c>
      <c r="C181" s="3">
        <v>38133</v>
      </c>
      <c r="D181" s="2">
        <f t="shared" si="2"/>
        <v>2004</v>
      </c>
      <c r="E181" s="2">
        <f>MONTH(ProductLine[[#This Row],[Date]])</f>
        <v>5</v>
      </c>
      <c r="F181" s="2" t="s">
        <v>13</v>
      </c>
      <c r="G181" s="4">
        <v>60</v>
      </c>
      <c r="H181" s="5">
        <v>182.02229380076153</v>
      </c>
      <c r="I181" s="6">
        <f>ProductLine[[#This Row],[Units]]*ProductLine[[#This Row],[Dollars]]</f>
        <v>10921.337628045692</v>
      </c>
    </row>
    <row r="182" spans="1:9" x14ac:dyDescent="0.35">
      <c r="A182" s="2">
        <v>181</v>
      </c>
      <c r="B182" s="2" t="s">
        <v>10</v>
      </c>
      <c r="C182" s="3">
        <v>38639</v>
      </c>
      <c r="D182" s="2">
        <f t="shared" si="2"/>
        <v>2005</v>
      </c>
      <c r="E182" s="2">
        <f>MONTH(ProductLine[[#This Row],[Date]])</f>
        <v>10</v>
      </c>
      <c r="F182" s="2" t="s">
        <v>13</v>
      </c>
      <c r="G182" s="4">
        <v>51</v>
      </c>
      <c r="H182" s="5">
        <v>155.73788458275871</v>
      </c>
      <c r="I182" s="6">
        <f>ProductLine[[#This Row],[Units]]*ProductLine[[#This Row],[Dollars]]</f>
        <v>7942.6321137206942</v>
      </c>
    </row>
    <row r="183" spans="1:9" x14ac:dyDescent="0.35">
      <c r="A183" s="2">
        <v>182</v>
      </c>
      <c r="B183" s="2" t="s">
        <v>12</v>
      </c>
      <c r="C183" s="3">
        <v>38111</v>
      </c>
      <c r="D183" s="2">
        <f t="shared" si="2"/>
        <v>2004</v>
      </c>
      <c r="E183" s="2">
        <f>MONTH(ProductLine[[#This Row],[Date]])</f>
        <v>5</v>
      </c>
      <c r="F183" s="2" t="s">
        <v>9</v>
      </c>
      <c r="G183" s="4">
        <v>78</v>
      </c>
      <c r="H183" s="5">
        <v>236.14223463826744</v>
      </c>
      <c r="I183" s="6">
        <f>ProductLine[[#This Row],[Units]]*ProductLine[[#This Row],[Dollars]]</f>
        <v>18419.094301784859</v>
      </c>
    </row>
    <row r="184" spans="1:9" x14ac:dyDescent="0.35">
      <c r="A184" s="2">
        <v>183</v>
      </c>
      <c r="B184" s="2" t="s">
        <v>10</v>
      </c>
      <c r="C184" s="3">
        <v>38320</v>
      </c>
      <c r="D184" s="2">
        <f t="shared" si="2"/>
        <v>2004</v>
      </c>
      <c r="E184" s="2">
        <f>MONTH(ProductLine[[#This Row],[Date]])</f>
        <v>11</v>
      </c>
      <c r="F184" s="2" t="s">
        <v>11</v>
      </c>
      <c r="G184" s="4">
        <v>17</v>
      </c>
      <c r="H184" s="5">
        <v>52.469218210599529</v>
      </c>
      <c r="I184" s="6">
        <f>ProductLine[[#This Row],[Units]]*ProductLine[[#This Row],[Dollars]]</f>
        <v>891.97670958019194</v>
      </c>
    </row>
    <row r="185" spans="1:9" x14ac:dyDescent="0.35">
      <c r="A185" s="2">
        <v>184</v>
      </c>
      <c r="B185" s="2" t="s">
        <v>20</v>
      </c>
      <c r="C185" s="3">
        <v>38221</v>
      </c>
      <c r="D185" s="2">
        <f t="shared" si="2"/>
        <v>2004</v>
      </c>
      <c r="E185" s="2">
        <f>MONTH(ProductLine[[#This Row],[Date]])</f>
        <v>8</v>
      </c>
      <c r="F185" s="2" t="s">
        <v>16</v>
      </c>
      <c r="G185" s="4">
        <v>13</v>
      </c>
      <c r="H185" s="5">
        <v>40.808192712139302</v>
      </c>
      <c r="I185" s="6">
        <f>ProductLine[[#This Row],[Units]]*ProductLine[[#This Row],[Dollars]]</f>
        <v>530.50650525781089</v>
      </c>
    </row>
    <row r="186" spans="1:9" x14ac:dyDescent="0.35">
      <c r="A186" s="2">
        <v>185</v>
      </c>
      <c r="B186" s="2" t="s">
        <v>19</v>
      </c>
      <c r="C186" s="3">
        <v>38540</v>
      </c>
      <c r="D186" s="2">
        <f t="shared" si="2"/>
        <v>2005</v>
      </c>
      <c r="E186" s="2">
        <f>MONTH(ProductLine[[#This Row],[Date]])</f>
        <v>7</v>
      </c>
      <c r="F186" s="2" t="s">
        <v>18</v>
      </c>
      <c r="G186" s="4">
        <v>2</v>
      </c>
      <c r="H186" s="5">
        <v>8.0360535540736908</v>
      </c>
      <c r="I186" s="6">
        <f>ProductLine[[#This Row],[Units]]*ProductLine[[#This Row],[Dollars]]</f>
        <v>16.072107108147382</v>
      </c>
    </row>
    <row r="187" spans="1:9" x14ac:dyDescent="0.35">
      <c r="A187" s="2">
        <v>186</v>
      </c>
      <c r="B187" s="2" t="s">
        <v>8</v>
      </c>
      <c r="C187" s="3">
        <v>39046</v>
      </c>
      <c r="D187" s="2">
        <f t="shared" si="2"/>
        <v>2006</v>
      </c>
      <c r="E187" s="2">
        <f>MONTH(ProductLine[[#This Row],[Date]])</f>
        <v>11</v>
      </c>
      <c r="F187" s="2" t="s">
        <v>18</v>
      </c>
      <c r="G187" s="4">
        <v>74</v>
      </c>
      <c r="H187" s="5">
        <v>223.87783259743091</v>
      </c>
      <c r="I187" s="6">
        <f>ProductLine[[#This Row],[Units]]*ProductLine[[#This Row],[Dollars]]</f>
        <v>16566.959612209888</v>
      </c>
    </row>
    <row r="188" spans="1:9" x14ac:dyDescent="0.35">
      <c r="A188" s="2">
        <v>187</v>
      </c>
      <c r="B188" s="2" t="s">
        <v>15</v>
      </c>
      <c r="C188" s="3">
        <v>38793</v>
      </c>
      <c r="D188" s="2">
        <f t="shared" si="2"/>
        <v>2006</v>
      </c>
      <c r="E188" s="2">
        <f>MONTH(ProductLine[[#This Row],[Date]])</f>
        <v>3</v>
      </c>
      <c r="F188" s="2" t="s">
        <v>11</v>
      </c>
      <c r="G188" s="4">
        <v>57</v>
      </c>
      <c r="H188" s="5">
        <v>172.92421427081234</v>
      </c>
      <c r="I188" s="6">
        <f>ProductLine[[#This Row],[Units]]*ProductLine[[#This Row],[Dollars]]</f>
        <v>9856.6802134363043</v>
      </c>
    </row>
    <row r="189" spans="1:9" x14ac:dyDescent="0.35">
      <c r="A189" s="2">
        <v>188</v>
      </c>
      <c r="B189" s="2" t="s">
        <v>20</v>
      </c>
      <c r="C189" s="3">
        <v>38111</v>
      </c>
      <c r="D189" s="2">
        <f t="shared" si="2"/>
        <v>2004</v>
      </c>
      <c r="E189" s="2">
        <f>MONTH(ProductLine[[#This Row],[Date]])</f>
        <v>5</v>
      </c>
      <c r="F189" s="2" t="s">
        <v>18</v>
      </c>
      <c r="G189" s="4">
        <v>79</v>
      </c>
      <c r="H189" s="5">
        <v>239.34428625432886</v>
      </c>
      <c r="I189" s="6">
        <f>ProductLine[[#This Row],[Units]]*ProductLine[[#This Row],[Dollars]]</f>
        <v>18908.19861409198</v>
      </c>
    </row>
    <row r="190" spans="1:9" x14ac:dyDescent="0.35">
      <c r="A190" s="2">
        <v>189</v>
      </c>
      <c r="B190" s="2" t="s">
        <v>15</v>
      </c>
      <c r="C190" s="3">
        <v>38518</v>
      </c>
      <c r="D190" s="2">
        <f t="shared" si="2"/>
        <v>2005</v>
      </c>
      <c r="E190" s="2">
        <f>MONTH(ProductLine[[#This Row],[Date]])</f>
        <v>6</v>
      </c>
      <c r="F190" s="2" t="s">
        <v>11</v>
      </c>
      <c r="G190" s="4">
        <v>82</v>
      </c>
      <c r="H190" s="5">
        <v>247.46177448016923</v>
      </c>
      <c r="I190" s="6">
        <f>ProductLine[[#This Row],[Units]]*ProductLine[[#This Row],[Dollars]]</f>
        <v>20291.865507373877</v>
      </c>
    </row>
    <row r="191" spans="1:9" x14ac:dyDescent="0.35">
      <c r="A191" s="2">
        <v>190</v>
      </c>
      <c r="B191" s="2" t="s">
        <v>21</v>
      </c>
      <c r="C191" s="3">
        <v>38991</v>
      </c>
      <c r="D191" s="2">
        <f t="shared" si="2"/>
        <v>2006</v>
      </c>
      <c r="E191" s="2">
        <f>MONTH(ProductLine[[#This Row],[Date]])</f>
        <v>10</v>
      </c>
      <c r="F191" s="2" t="s">
        <v>9</v>
      </c>
      <c r="G191" s="4">
        <v>28</v>
      </c>
      <c r="H191" s="5">
        <v>85.957225474601458</v>
      </c>
      <c r="I191" s="6">
        <f>ProductLine[[#This Row],[Units]]*ProductLine[[#This Row],[Dollars]]</f>
        <v>2406.8023132888407</v>
      </c>
    </row>
    <row r="192" spans="1:9" x14ac:dyDescent="0.35">
      <c r="A192" s="2">
        <v>191</v>
      </c>
      <c r="B192" s="2" t="s">
        <v>20</v>
      </c>
      <c r="C192" s="3">
        <v>38023</v>
      </c>
      <c r="D192" s="2">
        <f t="shared" si="2"/>
        <v>2004</v>
      </c>
      <c r="E192" s="2">
        <f>MONTH(ProductLine[[#This Row],[Date]])</f>
        <v>2</v>
      </c>
      <c r="F192" s="2" t="s">
        <v>18</v>
      </c>
      <c r="G192" s="4">
        <v>63</v>
      </c>
      <c r="H192" s="5">
        <v>191.0302935038041</v>
      </c>
      <c r="I192" s="6">
        <f>ProductLine[[#This Row],[Units]]*ProductLine[[#This Row],[Dollars]]</f>
        <v>12034.908490739659</v>
      </c>
    </row>
    <row r="193" spans="1:9" x14ac:dyDescent="0.35">
      <c r="A193" s="2">
        <v>192</v>
      </c>
      <c r="B193" s="2" t="s">
        <v>17</v>
      </c>
      <c r="C193" s="3">
        <v>38628</v>
      </c>
      <c r="D193" s="2">
        <f t="shared" si="2"/>
        <v>2005</v>
      </c>
      <c r="E193" s="2">
        <f>MONTH(ProductLine[[#This Row],[Date]])</f>
        <v>10</v>
      </c>
      <c r="F193" s="2" t="s">
        <v>11</v>
      </c>
      <c r="G193" s="4">
        <v>72</v>
      </c>
      <c r="H193" s="5">
        <v>217.59287860664901</v>
      </c>
      <c r="I193" s="6">
        <f>ProductLine[[#This Row],[Units]]*ProductLine[[#This Row],[Dollars]]</f>
        <v>15666.687259678729</v>
      </c>
    </row>
    <row r="194" spans="1:9" x14ac:dyDescent="0.35">
      <c r="A194" s="2">
        <v>193</v>
      </c>
      <c r="B194" s="2" t="s">
        <v>17</v>
      </c>
      <c r="C194" s="3">
        <v>38727</v>
      </c>
      <c r="D194" s="2">
        <f t="shared" si="2"/>
        <v>2006</v>
      </c>
      <c r="E194" s="2">
        <f>MONTH(ProductLine[[#This Row],[Date]])</f>
        <v>1</v>
      </c>
      <c r="F194" s="2" t="s">
        <v>13</v>
      </c>
      <c r="G194" s="4">
        <v>68</v>
      </c>
      <c r="H194" s="5">
        <v>205.93270340856287</v>
      </c>
      <c r="I194" s="6">
        <f>ProductLine[[#This Row],[Units]]*ProductLine[[#This Row],[Dollars]]</f>
        <v>14003.423831782275</v>
      </c>
    </row>
    <row r="195" spans="1:9" x14ac:dyDescent="0.35">
      <c r="A195" s="2">
        <v>194</v>
      </c>
      <c r="B195" s="2" t="s">
        <v>19</v>
      </c>
      <c r="C195" s="3">
        <v>38738</v>
      </c>
      <c r="D195" s="2">
        <f t="shared" ref="D195:D258" si="3">YEAR(C195)</f>
        <v>2006</v>
      </c>
      <c r="E195" s="2">
        <f>MONTH(ProductLine[[#This Row],[Date]])</f>
        <v>1</v>
      </c>
      <c r="F195" s="2" t="s">
        <v>16</v>
      </c>
      <c r="G195" s="4">
        <v>8</v>
      </c>
      <c r="H195" s="5">
        <v>26.138739127477177</v>
      </c>
      <c r="I195" s="6">
        <f>ProductLine[[#This Row],[Units]]*ProductLine[[#This Row],[Dollars]]</f>
        <v>209.10991301981741</v>
      </c>
    </row>
    <row r="196" spans="1:9" x14ac:dyDescent="0.35">
      <c r="A196" s="2">
        <v>195</v>
      </c>
      <c r="B196" s="2" t="s">
        <v>10</v>
      </c>
      <c r="C196" s="3">
        <v>38331</v>
      </c>
      <c r="D196" s="2">
        <f t="shared" si="3"/>
        <v>2004</v>
      </c>
      <c r="E196" s="2">
        <f>MONTH(ProductLine[[#This Row],[Date]])</f>
        <v>12</v>
      </c>
      <c r="F196" s="2" t="s">
        <v>13</v>
      </c>
      <c r="G196" s="4">
        <v>62</v>
      </c>
      <c r="H196" s="5">
        <v>188.51634230729906</v>
      </c>
      <c r="I196" s="6">
        <f>ProductLine[[#This Row],[Units]]*ProductLine[[#This Row],[Dollars]]</f>
        <v>11688.013223052541</v>
      </c>
    </row>
    <row r="197" spans="1:9" x14ac:dyDescent="0.35">
      <c r="A197" s="2">
        <v>196</v>
      </c>
      <c r="B197" s="2" t="s">
        <v>20</v>
      </c>
      <c r="C197" s="3">
        <v>38430</v>
      </c>
      <c r="D197" s="2">
        <f t="shared" si="3"/>
        <v>2005</v>
      </c>
      <c r="E197" s="2">
        <f>MONTH(ProductLine[[#This Row],[Date]])</f>
        <v>3</v>
      </c>
      <c r="F197" s="2" t="s">
        <v>16</v>
      </c>
      <c r="G197" s="4">
        <v>5</v>
      </c>
      <c r="H197" s="5">
        <v>16.348427234046856</v>
      </c>
      <c r="I197" s="6">
        <f>ProductLine[[#This Row],[Units]]*ProductLine[[#This Row],[Dollars]]</f>
        <v>81.742136170234275</v>
      </c>
    </row>
    <row r="198" spans="1:9" x14ac:dyDescent="0.35">
      <c r="A198" s="2">
        <v>197</v>
      </c>
      <c r="B198" s="2" t="s">
        <v>15</v>
      </c>
      <c r="C198" s="3">
        <v>38023</v>
      </c>
      <c r="D198" s="2">
        <f t="shared" si="3"/>
        <v>2004</v>
      </c>
      <c r="E198" s="2">
        <f>MONTH(ProductLine[[#This Row],[Date]])</f>
        <v>2</v>
      </c>
      <c r="F198" s="2" t="s">
        <v>18</v>
      </c>
      <c r="G198" s="4">
        <v>-5</v>
      </c>
      <c r="H198" s="5">
        <v>-12.898061088841523</v>
      </c>
      <c r="I198" s="6">
        <f>ProductLine[[#This Row],[Units]]*ProductLine[[#This Row],[Dollars]]</f>
        <v>64.490305444207621</v>
      </c>
    </row>
    <row r="199" spans="1:9" x14ac:dyDescent="0.35">
      <c r="A199" s="2">
        <v>198</v>
      </c>
      <c r="B199" s="2" t="s">
        <v>15</v>
      </c>
      <c r="C199" s="3">
        <v>38859</v>
      </c>
      <c r="D199" s="2">
        <f t="shared" si="3"/>
        <v>2006</v>
      </c>
      <c r="E199" s="2">
        <f>MONTH(ProductLine[[#This Row],[Date]])</f>
        <v>5</v>
      </c>
      <c r="F199" s="2" t="s">
        <v>18</v>
      </c>
      <c r="G199" s="4">
        <v>-4</v>
      </c>
      <c r="H199" s="5">
        <v>-9.998213253386103</v>
      </c>
      <c r="I199" s="6">
        <f>ProductLine[[#This Row],[Units]]*ProductLine[[#This Row],[Dollars]]</f>
        <v>39.992853013544412</v>
      </c>
    </row>
    <row r="200" spans="1:9" x14ac:dyDescent="0.35">
      <c r="A200" s="2">
        <v>199</v>
      </c>
      <c r="B200" s="2" t="s">
        <v>17</v>
      </c>
      <c r="C200" s="3">
        <v>39046</v>
      </c>
      <c r="D200" s="2">
        <f t="shared" si="3"/>
        <v>2006</v>
      </c>
      <c r="E200" s="2">
        <f>MONTH(ProductLine[[#This Row],[Date]])</f>
        <v>11</v>
      </c>
      <c r="F200" s="2" t="s">
        <v>18</v>
      </c>
      <c r="G200" s="4">
        <v>81</v>
      </c>
      <c r="H200" s="5">
        <v>244.68104192003952</v>
      </c>
      <c r="I200" s="6">
        <f>ProductLine[[#This Row],[Units]]*ProductLine[[#This Row],[Dollars]]</f>
        <v>19819.164395523199</v>
      </c>
    </row>
    <row r="201" spans="1:9" x14ac:dyDescent="0.35">
      <c r="A201" s="2">
        <v>200</v>
      </c>
      <c r="B201" s="2" t="s">
        <v>17</v>
      </c>
      <c r="C201" s="3">
        <v>38793</v>
      </c>
      <c r="D201" s="2">
        <f t="shared" si="3"/>
        <v>2006</v>
      </c>
      <c r="E201" s="2">
        <f>MONTH(ProductLine[[#This Row],[Date]])</f>
        <v>3</v>
      </c>
      <c r="F201" s="2" t="s">
        <v>16</v>
      </c>
      <c r="G201" s="4">
        <v>21</v>
      </c>
      <c r="H201" s="5">
        <v>64.744003374094902</v>
      </c>
      <c r="I201" s="6">
        <f>ProductLine[[#This Row],[Units]]*ProductLine[[#This Row],[Dollars]]</f>
        <v>1359.6240708559928</v>
      </c>
    </row>
    <row r="202" spans="1:9" x14ac:dyDescent="0.35">
      <c r="A202" s="2">
        <v>201</v>
      </c>
      <c r="B202" s="2" t="s">
        <v>21</v>
      </c>
      <c r="C202" s="3">
        <v>38529</v>
      </c>
      <c r="D202" s="2">
        <f t="shared" si="3"/>
        <v>2005</v>
      </c>
      <c r="E202" s="2">
        <f>MONTH(ProductLine[[#This Row],[Date]])</f>
        <v>6</v>
      </c>
      <c r="F202" s="2" t="s">
        <v>16</v>
      </c>
      <c r="G202" s="4">
        <v>21</v>
      </c>
      <c r="H202" s="5">
        <v>64.863192319117914</v>
      </c>
      <c r="I202" s="6">
        <f>ProductLine[[#This Row],[Units]]*ProductLine[[#This Row],[Dollars]]</f>
        <v>1362.1270387014763</v>
      </c>
    </row>
    <row r="203" spans="1:9" x14ac:dyDescent="0.35">
      <c r="A203" s="2">
        <v>202</v>
      </c>
      <c r="B203" s="2" t="s">
        <v>10</v>
      </c>
      <c r="C203" s="3">
        <v>38716</v>
      </c>
      <c r="D203" s="2">
        <f t="shared" si="3"/>
        <v>2005</v>
      </c>
      <c r="E203" s="2">
        <f>MONTH(ProductLine[[#This Row],[Date]])</f>
        <v>12</v>
      </c>
      <c r="F203" s="2" t="s">
        <v>11</v>
      </c>
      <c r="G203" s="4">
        <v>-3</v>
      </c>
      <c r="H203" s="5">
        <v>-7.154085897104931</v>
      </c>
      <c r="I203" s="6">
        <f>ProductLine[[#This Row],[Units]]*ProductLine[[#This Row],[Dollars]]</f>
        <v>21.462257691314793</v>
      </c>
    </row>
    <row r="204" spans="1:9" x14ac:dyDescent="0.35">
      <c r="A204" s="2">
        <v>203</v>
      </c>
      <c r="B204" s="2" t="s">
        <v>21</v>
      </c>
      <c r="C204" s="3">
        <v>39079</v>
      </c>
      <c r="D204" s="2">
        <f t="shared" si="3"/>
        <v>2006</v>
      </c>
      <c r="E204" s="2">
        <f>MONTH(ProductLine[[#This Row],[Date]])</f>
        <v>12</v>
      </c>
      <c r="F204" s="2" t="s">
        <v>9</v>
      </c>
      <c r="G204" s="4">
        <v>57</v>
      </c>
      <c r="H204" s="5">
        <v>173.64445114790863</v>
      </c>
      <c r="I204" s="6">
        <f>ProductLine[[#This Row],[Units]]*ProductLine[[#This Row],[Dollars]]</f>
        <v>9897.7337154307916</v>
      </c>
    </row>
    <row r="205" spans="1:9" x14ac:dyDescent="0.35">
      <c r="A205" s="2">
        <v>204</v>
      </c>
      <c r="B205" s="2" t="s">
        <v>21</v>
      </c>
      <c r="C205" s="3">
        <v>38947</v>
      </c>
      <c r="D205" s="2">
        <f t="shared" si="3"/>
        <v>2006</v>
      </c>
      <c r="E205" s="2">
        <f>MONTH(ProductLine[[#This Row],[Date]])</f>
        <v>8</v>
      </c>
      <c r="F205" s="2" t="s">
        <v>9</v>
      </c>
      <c r="G205" s="4">
        <v>86</v>
      </c>
      <c r="H205" s="5">
        <v>259.30970727563493</v>
      </c>
      <c r="I205" s="6">
        <f>ProductLine[[#This Row],[Units]]*ProductLine[[#This Row],[Dollars]]</f>
        <v>22300.634825704605</v>
      </c>
    </row>
    <row r="206" spans="1:9" x14ac:dyDescent="0.35">
      <c r="A206" s="2">
        <v>205</v>
      </c>
      <c r="B206" s="2" t="s">
        <v>20</v>
      </c>
      <c r="C206" s="3">
        <v>38826</v>
      </c>
      <c r="D206" s="2">
        <f t="shared" si="3"/>
        <v>2006</v>
      </c>
      <c r="E206" s="2">
        <f>MONTH(ProductLine[[#This Row],[Date]])</f>
        <v>4</v>
      </c>
      <c r="F206" s="2" t="s">
        <v>11</v>
      </c>
      <c r="G206" s="4">
        <v>14</v>
      </c>
      <c r="H206" s="5">
        <v>44.139016120906668</v>
      </c>
      <c r="I206" s="6">
        <f>ProductLine[[#This Row],[Units]]*ProductLine[[#This Row],[Dollars]]</f>
        <v>617.94622569269336</v>
      </c>
    </row>
    <row r="207" spans="1:9" x14ac:dyDescent="0.35">
      <c r="A207" s="2">
        <v>206</v>
      </c>
      <c r="B207" s="2" t="s">
        <v>10</v>
      </c>
      <c r="C207" s="3">
        <v>39057</v>
      </c>
      <c r="D207" s="2">
        <f t="shared" si="3"/>
        <v>2006</v>
      </c>
      <c r="E207" s="2">
        <f>MONTH(ProductLine[[#This Row],[Date]])</f>
        <v>12</v>
      </c>
      <c r="F207" s="2" t="s">
        <v>13</v>
      </c>
      <c r="G207" s="4">
        <v>20</v>
      </c>
      <c r="H207" s="5">
        <v>61.955881135465603</v>
      </c>
      <c r="I207" s="6">
        <f>ProductLine[[#This Row],[Units]]*ProductLine[[#This Row],[Dollars]]</f>
        <v>1239.1176227093119</v>
      </c>
    </row>
    <row r="208" spans="1:9" x14ac:dyDescent="0.35">
      <c r="A208" s="2">
        <v>207</v>
      </c>
      <c r="B208" s="2" t="s">
        <v>15</v>
      </c>
      <c r="C208" s="3">
        <v>38023</v>
      </c>
      <c r="D208" s="2">
        <f t="shared" si="3"/>
        <v>2004</v>
      </c>
      <c r="E208" s="2">
        <f>MONTH(ProductLine[[#This Row],[Date]])</f>
        <v>2</v>
      </c>
      <c r="F208" s="2" t="s">
        <v>18</v>
      </c>
      <c r="G208" s="4">
        <v>60</v>
      </c>
      <c r="H208" s="5">
        <v>181.93942640636905</v>
      </c>
      <c r="I208" s="6">
        <f>ProductLine[[#This Row],[Units]]*ProductLine[[#This Row],[Dollars]]</f>
        <v>10916.365584382143</v>
      </c>
    </row>
    <row r="209" spans="1:9" x14ac:dyDescent="0.35">
      <c r="A209" s="2">
        <v>208</v>
      </c>
      <c r="B209" s="2" t="s">
        <v>20</v>
      </c>
      <c r="C209" s="3">
        <v>38903</v>
      </c>
      <c r="D209" s="2">
        <f t="shared" si="3"/>
        <v>2006</v>
      </c>
      <c r="E209" s="2">
        <f>MONTH(ProductLine[[#This Row],[Date]])</f>
        <v>7</v>
      </c>
      <c r="F209" s="2" t="s">
        <v>16</v>
      </c>
      <c r="G209" s="4">
        <v>45</v>
      </c>
      <c r="H209" s="5">
        <v>137.15507832075065</v>
      </c>
      <c r="I209" s="6">
        <f>ProductLine[[#This Row],[Units]]*ProductLine[[#This Row],[Dollars]]</f>
        <v>6171.9785244337791</v>
      </c>
    </row>
    <row r="210" spans="1:9" x14ac:dyDescent="0.35">
      <c r="A210" s="2">
        <v>209</v>
      </c>
      <c r="B210" s="2" t="s">
        <v>20</v>
      </c>
      <c r="C210" s="3">
        <v>38078</v>
      </c>
      <c r="D210" s="2">
        <f t="shared" si="3"/>
        <v>2004</v>
      </c>
      <c r="E210" s="2">
        <f>MONTH(ProductLine[[#This Row],[Date]])</f>
        <v>4</v>
      </c>
      <c r="F210" s="2" t="s">
        <v>16</v>
      </c>
      <c r="G210" s="4">
        <v>7</v>
      </c>
      <c r="H210" s="5">
        <v>22.99759982335349</v>
      </c>
      <c r="I210" s="6">
        <f>ProductLine[[#This Row],[Units]]*ProductLine[[#This Row],[Dollars]]</f>
        <v>160.98319876347443</v>
      </c>
    </row>
    <row r="211" spans="1:9" x14ac:dyDescent="0.35">
      <c r="A211" s="2">
        <v>210</v>
      </c>
      <c r="B211" s="2" t="s">
        <v>8</v>
      </c>
      <c r="C211" s="3">
        <v>38782</v>
      </c>
      <c r="D211" s="2">
        <f t="shared" si="3"/>
        <v>2006</v>
      </c>
      <c r="E211" s="2">
        <f>MONTH(ProductLine[[#This Row],[Date]])</f>
        <v>3</v>
      </c>
      <c r="F211" s="2" t="s">
        <v>9</v>
      </c>
      <c r="G211" s="4">
        <v>-6</v>
      </c>
      <c r="H211" s="5">
        <v>-16.334472666280842</v>
      </c>
      <c r="I211" s="6">
        <f>ProductLine[[#This Row],[Units]]*ProductLine[[#This Row],[Dollars]]</f>
        <v>98.006835997685045</v>
      </c>
    </row>
    <row r="212" spans="1:9" x14ac:dyDescent="0.35">
      <c r="A212" s="2">
        <v>211</v>
      </c>
      <c r="B212" s="2" t="s">
        <v>20</v>
      </c>
      <c r="C212" s="3">
        <v>38837</v>
      </c>
      <c r="D212" s="2">
        <f t="shared" si="3"/>
        <v>2006</v>
      </c>
      <c r="E212" s="2">
        <f>MONTH(ProductLine[[#This Row],[Date]])</f>
        <v>4</v>
      </c>
      <c r="F212" s="2" t="s">
        <v>9</v>
      </c>
      <c r="G212" s="4">
        <v>35</v>
      </c>
      <c r="H212" s="5">
        <v>106.89982221762149</v>
      </c>
      <c r="I212" s="6">
        <f>ProductLine[[#This Row],[Units]]*ProductLine[[#This Row],[Dollars]]</f>
        <v>3741.4937776167521</v>
      </c>
    </row>
    <row r="213" spans="1:9" x14ac:dyDescent="0.35">
      <c r="A213" s="2">
        <v>212</v>
      </c>
      <c r="B213" s="2" t="s">
        <v>15</v>
      </c>
      <c r="C213" s="3">
        <v>38848</v>
      </c>
      <c r="D213" s="2">
        <f t="shared" si="3"/>
        <v>2006</v>
      </c>
      <c r="E213" s="2">
        <f>MONTH(ProductLine[[#This Row],[Date]])</f>
        <v>5</v>
      </c>
      <c r="F213" s="2" t="s">
        <v>11</v>
      </c>
      <c r="G213" s="4">
        <v>31</v>
      </c>
      <c r="H213" s="5">
        <v>95.13200096066403</v>
      </c>
      <c r="I213" s="6">
        <f>ProductLine[[#This Row],[Units]]*ProductLine[[#This Row],[Dollars]]</f>
        <v>2949.0920297805851</v>
      </c>
    </row>
    <row r="214" spans="1:9" x14ac:dyDescent="0.35">
      <c r="A214" s="2">
        <v>213</v>
      </c>
      <c r="B214" s="2" t="s">
        <v>20</v>
      </c>
      <c r="C214" s="3">
        <v>38672</v>
      </c>
      <c r="D214" s="2">
        <f t="shared" si="3"/>
        <v>2005</v>
      </c>
      <c r="E214" s="2">
        <f>MONTH(ProductLine[[#This Row],[Date]])</f>
        <v>11</v>
      </c>
      <c r="F214" s="2" t="s">
        <v>9</v>
      </c>
      <c r="G214" s="4">
        <v>19</v>
      </c>
      <c r="H214" s="5">
        <v>59.075740928551383</v>
      </c>
      <c r="I214" s="6">
        <f>ProductLine[[#This Row],[Units]]*ProductLine[[#This Row],[Dollars]]</f>
        <v>1122.4390776424764</v>
      </c>
    </row>
    <row r="215" spans="1:9" x14ac:dyDescent="0.35">
      <c r="A215" s="2">
        <v>214</v>
      </c>
      <c r="B215" s="2" t="s">
        <v>14</v>
      </c>
      <c r="C215" s="3">
        <v>38760</v>
      </c>
      <c r="D215" s="2">
        <f t="shared" si="3"/>
        <v>2006</v>
      </c>
      <c r="E215" s="2">
        <f>MONTH(ProductLine[[#This Row],[Date]])</f>
        <v>2</v>
      </c>
      <c r="F215" s="2" t="s">
        <v>16</v>
      </c>
      <c r="G215" s="4">
        <v>35</v>
      </c>
      <c r="H215" s="5">
        <v>106.64339916643026</v>
      </c>
      <c r="I215" s="6">
        <f>ProductLine[[#This Row],[Units]]*ProductLine[[#This Row],[Dollars]]</f>
        <v>3732.5189708250591</v>
      </c>
    </row>
    <row r="216" spans="1:9" x14ac:dyDescent="0.35">
      <c r="A216" s="2">
        <v>215</v>
      </c>
      <c r="B216" s="2" t="s">
        <v>8</v>
      </c>
      <c r="C216" s="3">
        <v>38353</v>
      </c>
      <c r="D216" s="2">
        <f t="shared" si="3"/>
        <v>2005</v>
      </c>
      <c r="E216" s="2">
        <f>MONTH(ProductLine[[#This Row],[Date]])</f>
        <v>1</v>
      </c>
      <c r="F216" s="2" t="s">
        <v>13</v>
      </c>
      <c r="G216" s="4">
        <v>51</v>
      </c>
      <c r="H216" s="5">
        <v>154.59771582934854</v>
      </c>
      <c r="I216" s="6">
        <f>ProductLine[[#This Row],[Units]]*ProductLine[[#This Row],[Dollars]]</f>
        <v>7884.4835072967762</v>
      </c>
    </row>
    <row r="217" spans="1:9" x14ac:dyDescent="0.35">
      <c r="A217" s="2">
        <v>216</v>
      </c>
      <c r="B217" s="2" t="s">
        <v>10</v>
      </c>
      <c r="C217" s="3">
        <v>38771</v>
      </c>
      <c r="D217" s="2">
        <f t="shared" si="3"/>
        <v>2006</v>
      </c>
      <c r="E217" s="2">
        <f>MONTH(ProductLine[[#This Row],[Date]])</f>
        <v>2</v>
      </c>
      <c r="F217" s="2" t="s">
        <v>18</v>
      </c>
      <c r="G217" s="4">
        <v>1</v>
      </c>
      <c r="H217" s="5">
        <v>5.3867139626812968</v>
      </c>
      <c r="I217" s="6">
        <f>ProductLine[[#This Row],[Units]]*ProductLine[[#This Row],[Dollars]]</f>
        <v>5.3867139626812968</v>
      </c>
    </row>
    <row r="218" spans="1:9" x14ac:dyDescent="0.35">
      <c r="A218" s="2">
        <v>217</v>
      </c>
      <c r="B218" s="2" t="s">
        <v>21</v>
      </c>
      <c r="C218" s="3">
        <v>38254</v>
      </c>
      <c r="D218" s="2">
        <f t="shared" si="3"/>
        <v>2004</v>
      </c>
      <c r="E218" s="2">
        <f>MONTH(ProductLine[[#This Row],[Date]])</f>
        <v>9</v>
      </c>
      <c r="F218" s="2" t="s">
        <v>11</v>
      </c>
      <c r="G218" s="4">
        <v>67</v>
      </c>
      <c r="H218" s="5">
        <v>203.35912709646638</v>
      </c>
      <c r="I218" s="6">
        <f>ProductLine[[#This Row],[Units]]*ProductLine[[#This Row],[Dollars]]</f>
        <v>13625.061515463247</v>
      </c>
    </row>
    <row r="219" spans="1:9" x14ac:dyDescent="0.35">
      <c r="A219" s="2">
        <v>218</v>
      </c>
      <c r="B219" s="2" t="s">
        <v>21</v>
      </c>
      <c r="C219" s="3">
        <v>38441</v>
      </c>
      <c r="D219" s="2">
        <f t="shared" si="3"/>
        <v>2005</v>
      </c>
      <c r="E219" s="2">
        <f>MONTH(ProductLine[[#This Row],[Date]])</f>
        <v>3</v>
      </c>
      <c r="F219" s="2" t="s">
        <v>18</v>
      </c>
      <c r="G219" s="4">
        <v>23</v>
      </c>
      <c r="H219" s="5">
        <v>71.412597536524615</v>
      </c>
      <c r="I219" s="6">
        <f>ProductLine[[#This Row],[Units]]*ProductLine[[#This Row],[Dollars]]</f>
        <v>1642.4897433400661</v>
      </c>
    </row>
    <row r="220" spans="1:9" x14ac:dyDescent="0.35">
      <c r="A220" s="2">
        <v>219</v>
      </c>
      <c r="B220" s="2" t="s">
        <v>15</v>
      </c>
      <c r="C220" s="3">
        <v>38386</v>
      </c>
      <c r="D220" s="2">
        <f t="shared" si="3"/>
        <v>2005</v>
      </c>
      <c r="E220" s="2">
        <f>MONTH(ProductLine[[#This Row],[Date]])</f>
        <v>2</v>
      </c>
      <c r="F220" s="2" t="s">
        <v>11</v>
      </c>
      <c r="G220" s="4">
        <v>41</v>
      </c>
      <c r="H220" s="5">
        <v>125.23475441561757</v>
      </c>
      <c r="I220" s="6">
        <f>ProductLine[[#This Row],[Units]]*ProductLine[[#This Row],[Dollars]]</f>
        <v>5134.6249310403209</v>
      </c>
    </row>
    <row r="221" spans="1:9" x14ac:dyDescent="0.35">
      <c r="A221" s="2">
        <v>220</v>
      </c>
      <c r="B221" s="2" t="s">
        <v>12</v>
      </c>
      <c r="C221" s="3">
        <v>38001</v>
      </c>
      <c r="D221" s="2">
        <f t="shared" si="3"/>
        <v>2004</v>
      </c>
      <c r="E221" s="2">
        <f>MONTH(ProductLine[[#This Row],[Date]])</f>
        <v>1</v>
      </c>
      <c r="F221" s="2" t="s">
        <v>18</v>
      </c>
      <c r="G221" s="4">
        <v>27</v>
      </c>
      <c r="H221" s="5">
        <v>83.195110350521588</v>
      </c>
      <c r="I221" s="6">
        <f>ProductLine[[#This Row],[Units]]*ProductLine[[#This Row],[Dollars]]</f>
        <v>2246.2679794640831</v>
      </c>
    </row>
    <row r="222" spans="1:9" x14ac:dyDescent="0.35">
      <c r="A222" s="2">
        <v>221</v>
      </c>
      <c r="B222" s="2" t="s">
        <v>17</v>
      </c>
      <c r="C222" s="3">
        <v>38980</v>
      </c>
      <c r="D222" s="2">
        <f t="shared" si="3"/>
        <v>2006</v>
      </c>
      <c r="E222" s="2">
        <f>MONTH(ProductLine[[#This Row],[Date]])</f>
        <v>9</v>
      </c>
      <c r="F222" s="2" t="s">
        <v>11</v>
      </c>
      <c r="G222" s="4">
        <v>56</v>
      </c>
      <c r="H222" s="5">
        <v>170.17512557022724</v>
      </c>
      <c r="I222" s="6">
        <f>ProductLine[[#This Row],[Units]]*ProductLine[[#This Row],[Dollars]]</f>
        <v>9529.8070319327253</v>
      </c>
    </row>
    <row r="223" spans="1:9" x14ac:dyDescent="0.35">
      <c r="A223" s="2">
        <v>222</v>
      </c>
      <c r="B223" s="2" t="s">
        <v>12</v>
      </c>
      <c r="C223" s="3">
        <v>38188</v>
      </c>
      <c r="D223" s="2">
        <f t="shared" si="3"/>
        <v>2004</v>
      </c>
      <c r="E223" s="2">
        <f>MONTH(ProductLine[[#This Row],[Date]])</f>
        <v>7</v>
      </c>
      <c r="F223" s="2" t="s">
        <v>18</v>
      </c>
      <c r="G223" s="4">
        <v>67</v>
      </c>
      <c r="H223" s="5">
        <v>203.35311949602652</v>
      </c>
      <c r="I223" s="6">
        <f>ProductLine[[#This Row],[Units]]*ProductLine[[#This Row],[Dollars]]</f>
        <v>13624.659006233776</v>
      </c>
    </row>
    <row r="224" spans="1:9" x14ac:dyDescent="0.35">
      <c r="A224" s="2">
        <v>223</v>
      </c>
      <c r="B224" s="2" t="s">
        <v>8</v>
      </c>
      <c r="C224" s="3">
        <v>38243</v>
      </c>
      <c r="D224" s="2">
        <f t="shared" si="3"/>
        <v>2004</v>
      </c>
      <c r="E224" s="2">
        <f>MONTH(ProductLine[[#This Row],[Date]])</f>
        <v>9</v>
      </c>
      <c r="F224" s="2" t="s">
        <v>11</v>
      </c>
      <c r="G224" s="4">
        <v>94</v>
      </c>
      <c r="H224" s="5">
        <v>283.74141758000144</v>
      </c>
      <c r="I224" s="6">
        <f>ProductLine[[#This Row],[Units]]*ProductLine[[#This Row],[Dollars]]</f>
        <v>26671.693252520134</v>
      </c>
    </row>
    <row r="225" spans="1:9" x14ac:dyDescent="0.35">
      <c r="A225" s="2">
        <v>224</v>
      </c>
      <c r="B225" s="2" t="s">
        <v>17</v>
      </c>
      <c r="C225" s="3">
        <v>38265</v>
      </c>
      <c r="D225" s="2">
        <f t="shared" si="3"/>
        <v>2004</v>
      </c>
      <c r="E225" s="2">
        <f>MONTH(ProductLine[[#This Row],[Date]])</f>
        <v>10</v>
      </c>
      <c r="F225" s="2" t="s">
        <v>16</v>
      </c>
      <c r="G225" s="4">
        <v>52</v>
      </c>
      <c r="H225" s="5">
        <v>158.2973319694853</v>
      </c>
      <c r="I225" s="6">
        <f>ProductLine[[#This Row],[Units]]*ProductLine[[#This Row],[Dollars]]</f>
        <v>8231.4612624132351</v>
      </c>
    </row>
    <row r="226" spans="1:9" x14ac:dyDescent="0.35">
      <c r="A226" s="2">
        <v>225</v>
      </c>
      <c r="B226" s="2" t="s">
        <v>14</v>
      </c>
      <c r="C226" s="3">
        <v>38023</v>
      </c>
      <c r="D226" s="2">
        <f t="shared" si="3"/>
        <v>2004</v>
      </c>
      <c r="E226" s="2">
        <f>MONTH(ProductLine[[#This Row],[Date]])</f>
        <v>2</v>
      </c>
      <c r="F226" s="2" t="s">
        <v>13</v>
      </c>
      <c r="G226" s="4">
        <v>24</v>
      </c>
      <c r="H226" s="5">
        <v>74.243899422562194</v>
      </c>
      <c r="I226" s="6">
        <f>ProductLine[[#This Row],[Units]]*ProductLine[[#This Row],[Dollars]]</f>
        <v>1781.8535861414925</v>
      </c>
    </row>
    <row r="227" spans="1:9" x14ac:dyDescent="0.35">
      <c r="A227" s="2">
        <v>226</v>
      </c>
      <c r="B227" s="2" t="s">
        <v>20</v>
      </c>
      <c r="C227" s="3">
        <v>38144</v>
      </c>
      <c r="D227" s="2">
        <f t="shared" si="3"/>
        <v>2004</v>
      </c>
      <c r="E227" s="2">
        <f>MONTH(ProductLine[[#This Row],[Date]])</f>
        <v>6</v>
      </c>
      <c r="F227" s="2" t="s">
        <v>9</v>
      </c>
      <c r="G227" s="4">
        <v>-1</v>
      </c>
      <c r="H227" s="5">
        <v>-0.91770776800017373</v>
      </c>
      <c r="I227" s="6">
        <f>ProductLine[[#This Row],[Units]]*ProductLine[[#This Row],[Dollars]]</f>
        <v>0.91770776800017373</v>
      </c>
    </row>
    <row r="228" spans="1:9" x14ac:dyDescent="0.35">
      <c r="A228" s="2">
        <v>227</v>
      </c>
      <c r="B228" s="2" t="s">
        <v>10</v>
      </c>
      <c r="C228" s="3">
        <v>38738</v>
      </c>
      <c r="D228" s="2">
        <f t="shared" si="3"/>
        <v>2006</v>
      </c>
      <c r="E228" s="2">
        <f>MONTH(ProductLine[[#This Row],[Date]])</f>
        <v>1</v>
      </c>
      <c r="F228" s="2" t="s">
        <v>16</v>
      </c>
      <c r="G228" s="4">
        <v>37</v>
      </c>
      <c r="H228" s="5">
        <v>112.52158206006119</v>
      </c>
      <c r="I228" s="6">
        <f>ProductLine[[#This Row],[Units]]*ProductLine[[#This Row],[Dollars]]</f>
        <v>4163.2985362222644</v>
      </c>
    </row>
    <row r="229" spans="1:9" x14ac:dyDescent="0.35">
      <c r="A229" s="2">
        <v>228</v>
      </c>
      <c r="B229" s="2" t="s">
        <v>8</v>
      </c>
      <c r="C229" s="3">
        <v>38771</v>
      </c>
      <c r="D229" s="2">
        <f t="shared" si="3"/>
        <v>2006</v>
      </c>
      <c r="E229" s="2">
        <f>MONTH(ProductLine[[#This Row],[Date]])</f>
        <v>2</v>
      </c>
      <c r="F229" s="2" t="s">
        <v>11</v>
      </c>
      <c r="G229" s="4">
        <v>63</v>
      </c>
      <c r="H229" s="5">
        <v>191.4542393048981</v>
      </c>
      <c r="I229" s="6">
        <f>ProductLine[[#This Row],[Units]]*ProductLine[[#This Row],[Dollars]]</f>
        <v>12061.61707620858</v>
      </c>
    </row>
    <row r="230" spans="1:9" x14ac:dyDescent="0.35">
      <c r="A230" s="2">
        <v>229</v>
      </c>
      <c r="B230" s="2" t="s">
        <v>21</v>
      </c>
      <c r="C230" s="3">
        <v>38089</v>
      </c>
      <c r="D230" s="2">
        <f t="shared" si="3"/>
        <v>2004</v>
      </c>
      <c r="E230" s="2">
        <f>MONTH(ProductLine[[#This Row],[Date]])</f>
        <v>4</v>
      </c>
      <c r="F230" s="2" t="s">
        <v>9</v>
      </c>
      <c r="G230" s="4">
        <v>13</v>
      </c>
      <c r="H230" s="5">
        <v>41.010346846521706</v>
      </c>
      <c r="I230" s="6">
        <f>ProductLine[[#This Row],[Units]]*ProductLine[[#This Row],[Dollars]]</f>
        <v>533.13450900478222</v>
      </c>
    </row>
    <row r="231" spans="1:9" x14ac:dyDescent="0.35">
      <c r="A231" s="2">
        <v>230</v>
      </c>
      <c r="B231" s="2" t="s">
        <v>10</v>
      </c>
      <c r="C231" s="3">
        <v>39046</v>
      </c>
      <c r="D231" s="2">
        <f t="shared" si="3"/>
        <v>2006</v>
      </c>
      <c r="E231" s="2">
        <f>MONTH(ProductLine[[#This Row],[Date]])</f>
        <v>11</v>
      </c>
      <c r="F231" s="2" t="s">
        <v>9</v>
      </c>
      <c r="G231" s="4">
        <v>7</v>
      </c>
      <c r="H231" s="5">
        <v>22.334877359058812</v>
      </c>
      <c r="I231" s="6">
        <f>ProductLine[[#This Row],[Units]]*ProductLine[[#This Row],[Dollars]]</f>
        <v>156.34414151341167</v>
      </c>
    </row>
    <row r="232" spans="1:9" x14ac:dyDescent="0.35">
      <c r="A232" s="2">
        <v>231</v>
      </c>
      <c r="B232" s="2" t="s">
        <v>14</v>
      </c>
      <c r="C232" s="3">
        <v>38067</v>
      </c>
      <c r="D232" s="2">
        <f t="shared" si="3"/>
        <v>2004</v>
      </c>
      <c r="E232" s="2">
        <f>MONTH(ProductLine[[#This Row],[Date]])</f>
        <v>3</v>
      </c>
      <c r="F232" s="2" t="s">
        <v>9</v>
      </c>
      <c r="G232" s="4">
        <v>64</v>
      </c>
      <c r="H232" s="5">
        <v>193.83879299726061</v>
      </c>
      <c r="I232" s="6">
        <f>ProductLine[[#This Row],[Units]]*ProductLine[[#This Row],[Dollars]]</f>
        <v>12405.682751824679</v>
      </c>
    </row>
    <row r="233" spans="1:9" x14ac:dyDescent="0.35">
      <c r="A233" s="2">
        <v>232</v>
      </c>
      <c r="B233" s="2" t="s">
        <v>12</v>
      </c>
      <c r="C233" s="3">
        <v>38144</v>
      </c>
      <c r="D233" s="2">
        <f t="shared" si="3"/>
        <v>2004</v>
      </c>
      <c r="E233" s="2">
        <f>MONTH(ProductLine[[#This Row],[Date]])</f>
        <v>6</v>
      </c>
      <c r="F233" s="2" t="s">
        <v>9</v>
      </c>
      <c r="G233" s="4">
        <v>63</v>
      </c>
      <c r="H233" s="5">
        <v>190.90668689411601</v>
      </c>
      <c r="I233" s="6">
        <f>ProductLine[[#This Row],[Units]]*ProductLine[[#This Row],[Dollars]]</f>
        <v>12027.121274329309</v>
      </c>
    </row>
    <row r="234" spans="1:9" x14ac:dyDescent="0.35">
      <c r="A234" s="2">
        <v>233</v>
      </c>
      <c r="B234" s="2" t="s">
        <v>19</v>
      </c>
      <c r="C234" s="3">
        <v>38210</v>
      </c>
      <c r="D234" s="2">
        <f t="shared" si="3"/>
        <v>2004</v>
      </c>
      <c r="E234" s="2">
        <f>MONTH(ProductLine[[#This Row],[Date]])</f>
        <v>8</v>
      </c>
      <c r="F234" s="2" t="s">
        <v>18</v>
      </c>
      <c r="G234" s="4">
        <v>57</v>
      </c>
      <c r="H234" s="5">
        <v>173.59022125804509</v>
      </c>
      <c r="I234" s="6">
        <f>ProductLine[[#This Row],[Units]]*ProductLine[[#This Row],[Dollars]]</f>
        <v>9894.6426117085703</v>
      </c>
    </row>
    <row r="235" spans="1:9" x14ac:dyDescent="0.35">
      <c r="A235" s="2">
        <v>234</v>
      </c>
      <c r="B235" s="2" t="s">
        <v>19</v>
      </c>
      <c r="C235" s="3">
        <v>38298</v>
      </c>
      <c r="D235" s="2">
        <f t="shared" si="3"/>
        <v>2004</v>
      </c>
      <c r="E235" s="2">
        <f>MONTH(ProductLine[[#This Row],[Date]])</f>
        <v>11</v>
      </c>
      <c r="F235" s="2" t="s">
        <v>18</v>
      </c>
      <c r="G235" s="4">
        <v>59</v>
      </c>
      <c r="H235" s="5">
        <v>178.9266502635322</v>
      </c>
      <c r="I235" s="6">
        <f>ProductLine[[#This Row],[Units]]*ProductLine[[#This Row],[Dollars]]</f>
        <v>10556.6723655484</v>
      </c>
    </row>
    <row r="236" spans="1:9" x14ac:dyDescent="0.35">
      <c r="A236" s="2">
        <v>235</v>
      </c>
      <c r="B236" s="2" t="s">
        <v>20</v>
      </c>
      <c r="C236" s="3">
        <v>38342</v>
      </c>
      <c r="D236" s="2">
        <f t="shared" si="3"/>
        <v>2004</v>
      </c>
      <c r="E236" s="2">
        <f>MONTH(ProductLine[[#This Row],[Date]])</f>
        <v>12</v>
      </c>
      <c r="F236" s="2" t="s">
        <v>11</v>
      </c>
      <c r="G236" s="4">
        <v>-3</v>
      </c>
      <c r="H236" s="5">
        <v>-7.2637597489178187</v>
      </c>
      <c r="I236" s="6">
        <f>ProductLine[[#This Row],[Units]]*ProductLine[[#This Row],[Dollars]]</f>
        <v>21.791279246753454</v>
      </c>
    </row>
    <row r="237" spans="1:9" x14ac:dyDescent="0.35">
      <c r="A237" s="2">
        <v>236</v>
      </c>
      <c r="B237" s="2" t="s">
        <v>21</v>
      </c>
      <c r="C237" s="3">
        <v>38991</v>
      </c>
      <c r="D237" s="2">
        <f t="shared" si="3"/>
        <v>2006</v>
      </c>
      <c r="E237" s="2">
        <f>MONTH(ProductLine[[#This Row],[Date]])</f>
        <v>10</v>
      </c>
      <c r="F237" s="2" t="s">
        <v>9</v>
      </c>
      <c r="G237" s="4">
        <v>86</v>
      </c>
      <c r="H237" s="5">
        <v>260.32907018535167</v>
      </c>
      <c r="I237" s="6">
        <f>ProductLine[[#This Row],[Units]]*ProductLine[[#This Row],[Dollars]]</f>
        <v>22388.300035940243</v>
      </c>
    </row>
    <row r="238" spans="1:9" x14ac:dyDescent="0.35">
      <c r="A238" s="2">
        <v>237</v>
      </c>
      <c r="B238" s="2" t="s">
        <v>17</v>
      </c>
      <c r="C238" s="3">
        <v>38254</v>
      </c>
      <c r="D238" s="2">
        <f t="shared" si="3"/>
        <v>2004</v>
      </c>
      <c r="E238" s="2">
        <f>MONTH(ProductLine[[#This Row],[Date]])</f>
        <v>9</v>
      </c>
      <c r="F238" s="2" t="s">
        <v>16</v>
      </c>
      <c r="G238" s="4">
        <v>-4</v>
      </c>
      <c r="H238" s="5">
        <v>-9.9939520680829617</v>
      </c>
      <c r="I238" s="6">
        <f>ProductLine[[#This Row],[Units]]*ProductLine[[#This Row],[Dollars]]</f>
        <v>39.975808272331847</v>
      </c>
    </row>
    <row r="239" spans="1:9" x14ac:dyDescent="0.35">
      <c r="A239" s="2">
        <v>238</v>
      </c>
      <c r="B239" s="2" t="s">
        <v>12</v>
      </c>
      <c r="C239" s="3">
        <v>38353</v>
      </c>
      <c r="D239" s="2">
        <f t="shared" si="3"/>
        <v>2005</v>
      </c>
      <c r="E239" s="2">
        <f>MONTH(ProductLine[[#This Row],[Date]])</f>
        <v>1</v>
      </c>
      <c r="F239" s="2" t="s">
        <v>9</v>
      </c>
      <c r="G239" s="4">
        <v>7</v>
      </c>
      <c r="H239" s="5">
        <v>23.654332569914828</v>
      </c>
      <c r="I239" s="6">
        <f>ProductLine[[#This Row],[Units]]*ProductLine[[#This Row],[Dollars]]</f>
        <v>165.5803279894038</v>
      </c>
    </row>
    <row r="240" spans="1:9" x14ac:dyDescent="0.35">
      <c r="A240" s="2">
        <v>239</v>
      </c>
      <c r="B240" s="2" t="s">
        <v>21</v>
      </c>
      <c r="C240" s="3">
        <v>38991</v>
      </c>
      <c r="D240" s="2">
        <f t="shared" si="3"/>
        <v>2006</v>
      </c>
      <c r="E240" s="2">
        <f>MONTH(ProductLine[[#This Row],[Date]])</f>
        <v>10</v>
      </c>
      <c r="F240" s="2" t="s">
        <v>9</v>
      </c>
      <c r="G240" s="4">
        <v>43</v>
      </c>
      <c r="H240" s="5">
        <v>131.67769291502447</v>
      </c>
      <c r="I240" s="6">
        <f>ProductLine[[#This Row],[Units]]*ProductLine[[#This Row],[Dollars]]</f>
        <v>5662.1407953460521</v>
      </c>
    </row>
    <row r="241" spans="1:9" x14ac:dyDescent="0.35">
      <c r="A241" s="2">
        <v>240</v>
      </c>
      <c r="B241" s="2" t="s">
        <v>19</v>
      </c>
      <c r="C241" s="3">
        <v>38661</v>
      </c>
      <c r="D241" s="2">
        <f t="shared" si="3"/>
        <v>2005</v>
      </c>
      <c r="E241" s="2">
        <f>MONTH(ProductLine[[#This Row],[Date]])</f>
        <v>11</v>
      </c>
      <c r="F241" s="2" t="s">
        <v>9</v>
      </c>
      <c r="G241" s="4">
        <v>2</v>
      </c>
      <c r="H241" s="5">
        <v>7.6348447793459382</v>
      </c>
      <c r="I241" s="6">
        <f>ProductLine[[#This Row],[Units]]*ProductLine[[#This Row],[Dollars]]</f>
        <v>15.269689558691876</v>
      </c>
    </row>
    <row r="242" spans="1:9" x14ac:dyDescent="0.35">
      <c r="A242" s="2">
        <v>241</v>
      </c>
      <c r="B242" s="2" t="s">
        <v>19</v>
      </c>
      <c r="C242" s="3">
        <v>38474</v>
      </c>
      <c r="D242" s="2">
        <f t="shared" si="3"/>
        <v>2005</v>
      </c>
      <c r="E242" s="2">
        <f>MONTH(ProductLine[[#This Row],[Date]])</f>
        <v>5</v>
      </c>
      <c r="F242" s="2" t="s">
        <v>18</v>
      </c>
      <c r="G242" s="4">
        <v>85</v>
      </c>
      <c r="H242" s="5">
        <v>256.87957020946436</v>
      </c>
      <c r="I242" s="6">
        <f>ProductLine[[#This Row],[Units]]*ProductLine[[#This Row],[Dollars]]</f>
        <v>21834.763467804471</v>
      </c>
    </row>
    <row r="243" spans="1:9" x14ac:dyDescent="0.35">
      <c r="A243" s="2">
        <v>242</v>
      </c>
      <c r="B243" s="2" t="s">
        <v>19</v>
      </c>
      <c r="C243" s="3">
        <v>38463</v>
      </c>
      <c r="D243" s="2">
        <f t="shared" si="3"/>
        <v>2005</v>
      </c>
      <c r="E243" s="2">
        <f>MONTH(ProductLine[[#This Row],[Date]])</f>
        <v>4</v>
      </c>
      <c r="F243" s="2" t="s">
        <v>16</v>
      </c>
      <c r="G243" s="4">
        <v>52</v>
      </c>
      <c r="H243" s="5">
        <v>158.18704198984506</v>
      </c>
      <c r="I243" s="6">
        <f>ProductLine[[#This Row],[Units]]*ProductLine[[#This Row],[Dollars]]</f>
        <v>8225.7261834719429</v>
      </c>
    </row>
    <row r="244" spans="1:9" x14ac:dyDescent="0.35">
      <c r="A244" s="2">
        <v>243</v>
      </c>
      <c r="B244" s="2" t="s">
        <v>15</v>
      </c>
      <c r="C244" s="3">
        <v>38177</v>
      </c>
      <c r="D244" s="2">
        <f t="shared" si="3"/>
        <v>2004</v>
      </c>
      <c r="E244" s="2">
        <f>MONTH(ProductLine[[#This Row],[Date]])</f>
        <v>7</v>
      </c>
      <c r="F244" s="2" t="s">
        <v>13</v>
      </c>
      <c r="G244" s="4">
        <v>-3</v>
      </c>
      <c r="H244" s="5">
        <v>-7.3950210500886264</v>
      </c>
      <c r="I244" s="6">
        <f>ProductLine[[#This Row],[Units]]*ProductLine[[#This Row],[Dollars]]</f>
        <v>22.185063150265879</v>
      </c>
    </row>
    <row r="245" spans="1:9" x14ac:dyDescent="0.35">
      <c r="A245" s="2">
        <v>244</v>
      </c>
      <c r="B245" s="2" t="s">
        <v>17</v>
      </c>
      <c r="C245" s="3">
        <v>38408</v>
      </c>
      <c r="D245" s="2">
        <f t="shared" si="3"/>
        <v>2005</v>
      </c>
      <c r="E245" s="2">
        <f>MONTH(ProductLine[[#This Row],[Date]])</f>
        <v>2</v>
      </c>
      <c r="F245" s="2" t="s">
        <v>16</v>
      </c>
      <c r="G245" s="4">
        <v>8</v>
      </c>
      <c r="H245" s="5">
        <v>25.546689047987762</v>
      </c>
      <c r="I245" s="6">
        <f>ProductLine[[#This Row],[Units]]*ProductLine[[#This Row],[Dollars]]</f>
        <v>204.3735123839021</v>
      </c>
    </row>
    <row r="246" spans="1:9" x14ac:dyDescent="0.35">
      <c r="A246" s="2">
        <v>245</v>
      </c>
      <c r="B246" s="2" t="s">
        <v>21</v>
      </c>
      <c r="C246" s="3">
        <v>38177</v>
      </c>
      <c r="D246" s="2">
        <f t="shared" si="3"/>
        <v>2004</v>
      </c>
      <c r="E246" s="2">
        <f>MONTH(ProductLine[[#This Row],[Date]])</f>
        <v>7</v>
      </c>
      <c r="F246" s="2" t="s">
        <v>18</v>
      </c>
      <c r="G246" s="4">
        <v>5</v>
      </c>
      <c r="H246" s="5">
        <v>17.198905576452098</v>
      </c>
      <c r="I246" s="6">
        <f>ProductLine[[#This Row],[Units]]*ProductLine[[#This Row],[Dollars]]</f>
        <v>85.994527882260485</v>
      </c>
    </row>
    <row r="247" spans="1:9" x14ac:dyDescent="0.35">
      <c r="A247" s="2">
        <v>246</v>
      </c>
      <c r="B247" s="2" t="s">
        <v>10</v>
      </c>
      <c r="C247" s="3">
        <v>38958</v>
      </c>
      <c r="D247" s="2">
        <f t="shared" si="3"/>
        <v>2006</v>
      </c>
      <c r="E247" s="2">
        <f>MONTH(ProductLine[[#This Row],[Date]])</f>
        <v>8</v>
      </c>
      <c r="F247" s="2" t="s">
        <v>18</v>
      </c>
      <c r="G247" s="4">
        <v>90</v>
      </c>
      <c r="H247" s="5">
        <v>272.09870438545738</v>
      </c>
      <c r="I247" s="6">
        <f>ProductLine[[#This Row],[Units]]*ProductLine[[#This Row],[Dollars]]</f>
        <v>24488.883394691165</v>
      </c>
    </row>
    <row r="248" spans="1:9" x14ac:dyDescent="0.35">
      <c r="A248" s="2">
        <v>247</v>
      </c>
      <c r="B248" s="2" t="s">
        <v>8</v>
      </c>
      <c r="C248" s="3">
        <v>39035</v>
      </c>
      <c r="D248" s="2">
        <f t="shared" si="3"/>
        <v>2006</v>
      </c>
      <c r="E248" s="2">
        <f>MONTH(ProductLine[[#This Row],[Date]])</f>
        <v>11</v>
      </c>
      <c r="F248" s="2" t="s">
        <v>18</v>
      </c>
      <c r="G248" s="4">
        <v>36</v>
      </c>
      <c r="H248" s="5">
        <v>110.33744975059108</v>
      </c>
      <c r="I248" s="6">
        <f>ProductLine[[#This Row],[Units]]*ProductLine[[#This Row],[Dollars]]</f>
        <v>3972.1481910212788</v>
      </c>
    </row>
    <row r="249" spans="1:9" x14ac:dyDescent="0.35">
      <c r="A249" s="2">
        <v>248</v>
      </c>
      <c r="B249" s="2" t="s">
        <v>14</v>
      </c>
      <c r="C249" s="3">
        <v>38584</v>
      </c>
      <c r="D249" s="2">
        <f t="shared" si="3"/>
        <v>2005</v>
      </c>
      <c r="E249" s="2">
        <f>MONTH(ProductLine[[#This Row],[Date]])</f>
        <v>8</v>
      </c>
      <c r="F249" s="2" t="s">
        <v>18</v>
      </c>
      <c r="G249" s="4">
        <v>25</v>
      </c>
      <c r="H249" s="5">
        <v>77.014900645073141</v>
      </c>
      <c r="I249" s="6">
        <f>ProductLine[[#This Row],[Units]]*ProductLine[[#This Row],[Dollars]]</f>
        <v>1925.3725161268285</v>
      </c>
    </row>
    <row r="250" spans="1:9" x14ac:dyDescent="0.35">
      <c r="A250" s="2">
        <v>249</v>
      </c>
      <c r="B250" s="2" t="s">
        <v>8</v>
      </c>
      <c r="C250" s="3">
        <v>38430</v>
      </c>
      <c r="D250" s="2">
        <f t="shared" si="3"/>
        <v>2005</v>
      </c>
      <c r="E250" s="2">
        <f>MONTH(ProductLine[[#This Row],[Date]])</f>
        <v>3</v>
      </c>
      <c r="F250" s="2" t="s">
        <v>18</v>
      </c>
      <c r="G250" s="4">
        <v>7</v>
      </c>
      <c r="H250" s="5">
        <v>23.133204884254319</v>
      </c>
      <c r="I250" s="6">
        <f>ProductLine[[#This Row],[Units]]*ProductLine[[#This Row],[Dollars]]</f>
        <v>161.93243418978022</v>
      </c>
    </row>
    <row r="251" spans="1:9" x14ac:dyDescent="0.35">
      <c r="A251" s="2">
        <v>250</v>
      </c>
      <c r="B251" s="2" t="s">
        <v>15</v>
      </c>
      <c r="C251" s="3">
        <v>39024</v>
      </c>
      <c r="D251" s="2">
        <f t="shared" si="3"/>
        <v>2006</v>
      </c>
      <c r="E251" s="2">
        <f>MONTH(ProductLine[[#This Row],[Date]])</f>
        <v>11</v>
      </c>
      <c r="F251" s="2" t="s">
        <v>18</v>
      </c>
      <c r="G251" s="4">
        <v>64</v>
      </c>
      <c r="H251" s="5">
        <v>194.25372471684716</v>
      </c>
      <c r="I251" s="6">
        <f>ProductLine[[#This Row],[Units]]*ProductLine[[#This Row],[Dollars]]</f>
        <v>12432.238381878218</v>
      </c>
    </row>
    <row r="252" spans="1:9" x14ac:dyDescent="0.35">
      <c r="A252" s="2">
        <v>251</v>
      </c>
      <c r="B252" s="2" t="s">
        <v>15</v>
      </c>
      <c r="C252" s="3">
        <v>38111</v>
      </c>
      <c r="D252" s="2">
        <f t="shared" si="3"/>
        <v>2004</v>
      </c>
      <c r="E252" s="2">
        <f>MONTH(ProductLine[[#This Row],[Date]])</f>
        <v>5</v>
      </c>
      <c r="F252" s="2" t="s">
        <v>18</v>
      </c>
      <c r="G252" s="4">
        <v>71</v>
      </c>
      <c r="H252" s="5">
        <v>215.49309366005642</v>
      </c>
      <c r="I252" s="6">
        <f>ProductLine[[#This Row],[Units]]*ProductLine[[#This Row],[Dollars]]</f>
        <v>15300.009649864005</v>
      </c>
    </row>
    <row r="253" spans="1:9" x14ac:dyDescent="0.35">
      <c r="A253" s="2">
        <v>252</v>
      </c>
      <c r="B253" s="2" t="s">
        <v>12</v>
      </c>
      <c r="C253" s="3">
        <v>38452</v>
      </c>
      <c r="D253" s="2">
        <f t="shared" si="3"/>
        <v>2005</v>
      </c>
      <c r="E253" s="2">
        <f>MONTH(ProductLine[[#This Row],[Date]])</f>
        <v>4</v>
      </c>
      <c r="F253" s="2" t="s">
        <v>16</v>
      </c>
      <c r="G253" s="4">
        <v>41</v>
      </c>
      <c r="H253" s="5">
        <v>124.81042324173134</v>
      </c>
      <c r="I253" s="6">
        <f>ProductLine[[#This Row],[Units]]*ProductLine[[#This Row],[Dollars]]</f>
        <v>5117.2273529109852</v>
      </c>
    </row>
    <row r="254" spans="1:9" x14ac:dyDescent="0.35">
      <c r="A254" s="2">
        <v>253</v>
      </c>
      <c r="B254" s="2" t="s">
        <v>12</v>
      </c>
      <c r="C254" s="3">
        <v>38254</v>
      </c>
      <c r="D254" s="2">
        <f t="shared" si="3"/>
        <v>2004</v>
      </c>
      <c r="E254" s="2">
        <f>MONTH(ProductLine[[#This Row],[Date]])</f>
        <v>9</v>
      </c>
      <c r="F254" s="2" t="s">
        <v>11</v>
      </c>
      <c r="G254" s="4">
        <v>84</v>
      </c>
      <c r="H254" s="5">
        <v>253.28617965312779</v>
      </c>
      <c r="I254" s="6">
        <f>ProductLine[[#This Row],[Units]]*ProductLine[[#This Row],[Dollars]]</f>
        <v>21276.039090862734</v>
      </c>
    </row>
    <row r="255" spans="1:9" x14ac:dyDescent="0.35">
      <c r="A255" s="2">
        <v>254</v>
      </c>
      <c r="B255" s="2" t="s">
        <v>19</v>
      </c>
      <c r="C255" s="3">
        <v>38441</v>
      </c>
      <c r="D255" s="2">
        <f t="shared" si="3"/>
        <v>2005</v>
      </c>
      <c r="E255" s="2">
        <f>MONTH(ProductLine[[#This Row],[Date]])</f>
        <v>3</v>
      </c>
      <c r="F255" s="2" t="s">
        <v>16</v>
      </c>
      <c r="G255" s="4">
        <v>3</v>
      </c>
      <c r="H255" s="5">
        <v>10.703015398687583</v>
      </c>
      <c r="I255" s="6">
        <f>ProductLine[[#This Row],[Units]]*ProductLine[[#This Row],[Dollars]]</f>
        <v>32.109046196062749</v>
      </c>
    </row>
    <row r="256" spans="1:9" x14ac:dyDescent="0.35">
      <c r="A256" s="2">
        <v>255</v>
      </c>
      <c r="B256" s="2" t="s">
        <v>12</v>
      </c>
      <c r="C256" s="3">
        <v>38078</v>
      </c>
      <c r="D256" s="2">
        <f t="shared" si="3"/>
        <v>2004</v>
      </c>
      <c r="E256" s="2">
        <f>MONTH(ProductLine[[#This Row],[Date]])</f>
        <v>4</v>
      </c>
      <c r="F256" s="2" t="s">
        <v>11</v>
      </c>
      <c r="G256" s="4">
        <v>15</v>
      </c>
      <c r="H256" s="5">
        <v>46.761676481443232</v>
      </c>
      <c r="I256" s="6">
        <f>ProductLine[[#This Row],[Units]]*ProductLine[[#This Row],[Dollars]]</f>
        <v>701.42514722164844</v>
      </c>
    </row>
    <row r="257" spans="1:9" x14ac:dyDescent="0.35">
      <c r="A257" s="2">
        <v>256</v>
      </c>
      <c r="B257" s="2" t="s">
        <v>10</v>
      </c>
      <c r="C257" s="3">
        <v>38023</v>
      </c>
      <c r="D257" s="2">
        <f t="shared" si="3"/>
        <v>2004</v>
      </c>
      <c r="E257" s="2">
        <f>MONTH(ProductLine[[#This Row],[Date]])</f>
        <v>2</v>
      </c>
      <c r="F257" s="2" t="s">
        <v>16</v>
      </c>
      <c r="G257" s="4">
        <v>1</v>
      </c>
      <c r="H257" s="5">
        <v>4.8820462029427096</v>
      </c>
      <c r="I257" s="6">
        <f>ProductLine[[#This Row],[Units]]*ProductLine[[#This Row],[Dollars]]</f>
        <v>4.8820462029427096</v>
      </c>
    </row>
    <row r="258" spans="1:9" x14ac:dyDescent="0.35">
      <c r="A258" s="2">
        <v>257</v>
      </c>
      <c r="B258" s="2" t="s">
        <v>10</v>
      </c>
      <c r="C258" s="3">
        <v>38540</v>
      </c>
      <c r="D258" s="2">
        <f t="shared" si="3"/>
        <v>2005</v>
      </c>
      <c r="E258" s="2">
        <f>MONTH(ProductLine[[#This Row],[Date]])</f>
        <v>7</v>
      </c>
      <c r="F258" s="2" t="s">
        <v>18</v>
      </c>
      <c r="G258" s="4">
        <v>10</v>
      </c>
      <c r="H258" s="5">
        <v>32.468400196905996</v>
      </c>
      <c r="I258" s="6">
        <f>ProductLine[[#This Row],[Units]]*ProductLine[[#This Row],[Dollars]]</f>
        <v>324.68400196905998</v>
      </c>
    </row>
    <row r="259" spans="1:9" x14ac:dyDescent="0.35">
      <c r="A259" s="2">
        <v>258</v>
      </c>
      <c r="B259" s="2" t="s">
        <v>19</v>
      </c>
      <c r="C259" s="3">
        <v>38364</v>
      </c>
      <c r="D259" s="2">
        <f t="shared" ref="D259:D322" si="4">YEAR(C259)</f>
        <v>2005</v>
      </c>
      <c r="E259" s="2">
        <f>MONTH(ProductLine[[#This Row],[Date]])</f>
        <v>1</v>
      </c>
      <c r="F259" s="2" t="s">
        <v>16</v>
      </c>
      <c r="G259" s="4">
        <v>77</v>
      </c>
      <c r="H259" s="5">
        <v>233.3993347830984</v>
      </c>
      <c r="I259" s="6">
        <f>ProductLine[[#This Row],[Units]]*ProductLine[[#This Row],[Dollars]]</f>
        <v>17971.748778298577</v>
      </c>
    </row>
    <row r="260" spans="1:9" x14ac:dyDescent="0.35">
      <c r="A260" s="2">
        <v>259</v>
      </c>
      <c r="B260" s="2" t="s">
        <v>15</v>
      </c>
      <c r="C260" s="3">
        <v>38397</v>
      </c>
      <c r="D260" s="2">
        <f t="shared" si="4"/>
        <v>2005</v>
      </c>
      <c r="E260" s="2">
        <f>MONTH(ProductLine[[#This Row],[Date]])</f>
        <v>2</v>
      </c>
      <c r="F260" s="2" t="s">
        <v>13</v>
      </c>
      <c r="G260" s="4">
        <v>65</v>
      </c>
      <c r="H260" s="5">
        <v>196.49346597044766</v>
      </c>
      <c r="I260" s="6">
        <f>ProductLine[[#This Row],[Units]]*ProductLine[[#This Row],[Dollars]]</f>
        <v>12772.075288079097</v>
      </c>
    </row>
    <row r="261" spans="1:9" x14ac:dyDescent="0.35">
      <c r="A261" s="2">
        <v>260</v>
      </c>
      <c r="B261" s="2" t="s">
        <v>14</v>
      </c>
      <c r="C261" s="3">
        <v>38001</v>
      </c>
      <c r="D261" s="2">
        <f t="shared" si="4"/>
        <v>2004</v>
      </c>
      <c r="E261" s="2">
        <f>MONTH(ProductLine[[#This Row],[Date]])</f>
        <v>1</v>
      </c>
      <c r="F261" s="2" t="s">
        <v>16</v>
      </c>
      <c r="G261" s="4">
        <v>25</v>
      </c>
      <c r="H261" s="5">
        <v>77.329572231774151</v>
      </c>
      <c r="I261" s="6">
        <f>ProductLine[[#This Row],[Units]]*ProductLine[[#This Row],[Dollars]]</f>
        <v>1933.2393057943539</v>
      </c>
    </row>
    <row r="262" spans="1:9" x14ac:dyDescent="0.35">
      <c r="A262" s="2">
        <v>261</v>
      </c>
      <c r="B262" s="2" t="s">
        <v>21</v>
      </c>
      <c r="C262" s="3">
        <v>38914</v>
      </c>
      <c r="D262" s="2">
        <f t="shared" si="4"/>
        <v>2006</v>
      </c>
      <c r="E262" s="2">
        <f>MONTH(ProductLine[[#This Row],[Date]])</f>
        <v>7</v>
      </c>
      <c r="F262" s="2" t="s">
        <v>18</v>
      </c>
      <c r="G262" s="4">
        <v>-1</v>
      </c>
      <c r="H262" s="5">
        <v>-1.930462865623249</v>
      </c>
      <c r="I262" s="6">
        <f>ProductLine[[#This Row],[Units]]*ProductLine[[#This Row],[Dollars]]</f>
        <v>1.930462865623249</v>
      </c>
    </row>
    <row r="263" spans="1:9" x14ac:dyDescent="0.35">
      <c r="A263" s="2">
        <v>262</v>
      </c>
      <c r="B263" s="2" t="s">
        <v>20</v>
      </c>
      <c r="C263" s="3">
        <v>38958</v>
      </c>
      <c r="D263" s="2">
        <f t="shared" si="4"/>
        <v>2006</v>
      </c>
      <c r="E263" s="2">
        <f>MONTH(ProductLine[[#This Row],[Date]])</f>
        <v>8</v>
      </c>
      <c r="F263" s="2" t="s">
        <v>11</v>
      </c>
      <c r="G263" s="4">
        <v>2</v>
      </c>
      <c r="H263" s="5">
        <v>7.9709250117717731</v>
      </c>
      <c r="I263" s="6">
        <f>ProductLine[[#This Row],[Units]]*ProductLine[[#This Row],[Dollars]]</f>
        <v>15.941850023543546</v>
      </c>
    </row>
    <row r="264" spans="1:9" x14ac:dyDescent="0.35">
      <c r="A264" s="2">
        <v>263</v>
      </c>
      <c r="B264" s="2" t="s">
        <v>14</v>
      </c>
      <c r="C264" s="3">
        <v>39024</v>
      </c>
      <c r="D264" s="2">
        <f t="shared" si="4"/>
        <v>2006</v>
      </c>
      <c r="E264" s="2">
        <f>MONTH(ProductLine[[#This Row],[Date]])</f>
        <v>11</v>
      </c>
      <c r="F264" s="2" t="s">
        <v>9</v>
      </c>
      <c r="G264" s="4">
        <v>62</v>
      </c>
      <c r="H264" s="5">
        <v>187.61965072290988</v>
      </c>
      <c r="I264" s="6">
        <f>ProductLine[[#This Row],[Units]]*ProductLine[[#This Row],[Dollars]]</f>
        <v>11632.418344820413</v>
      </c>
    </row>
    <row r="265" spans="1:9" x14ac:dyDescent="0.35">
      <c r="A265" s="2">
        <v>264</v>
      </c>
      <c r="B265" s="2" t="s">
        <v>15</v>
      </c>
      <c r="C265" s="3">
        <v>38485</v>
      </c>
      <c r="D265" s="2">
        <f t="shared" si="4"/>
        <v>2005</v>
      </c>
      <c r="E265" s="2">
        <f>MONTH(ProductLine[[#This Row],[Date]])</f>
        <v>5</v>
      </c>
      <c r="F265" s="2" t="s">
        <v>11</v>
      </c>
      <c r="G265" s="4">
        <v>28</v>
      </c>
      <c r="H265" s="5">
        <v>86.788113277044275</v>
      </c>
      <c r="I265" s="6">
        <f>ProductLine[[#This Row],[Units]]*ProductLine[[#This Row],[Dollars]]</f>
        <v>2430.0671717572395</v>
      </c>
    </row>
    <row r="266" spans="1:9" x14ac:dyDescent="0.35">
      <c r="A266" s="2">
        <v>265</v>
      </c>
      <c r="B266" s="2" t="s">
        <v>10</v>
      </c>
      <c r="C266" s="3">
        <v>38551</v>
      </c>
      <c r="D266" s="2">
        <f t="shared" si="4"/>
        <v>2005</v>
      </c>
      <c r="E266" s="2">
        <f>MONTH(ProductLine[[#This Row],[Date]])</f>
        <v>7</v>
      </c>
      <c r="F266" s="2" t="s">
        <v>16</v>
      </c>
      <c r="G266" s="4">
        <v>55</v>
      </c>
      <c r="H266" s="5">
        <v>167.05079786120268</v>
      </c>
      <c r="I266" s="6">
        <f>ProductLine[[#This Row],[Units]]*ProductLine[[#This Row],[Dollars]]</f>
        <v>9187.793882366148</v>
      </c>
    </row>
    <row r="267" spans="1:9" x14ac:dyDescent="0.35">
      <c r="A267" s="2">
        <v>266</v>
      </c>
      <c r="B267" s="2" t="s">
        <v>15</v>
      </c>
      <c r="C267" s="3">
        <v>38518</v>
      </c>
      <c r="D267" s="2">
        <f t="shared" si="4"/>
        <v>2005</v>
      </c>
      <c r="E267" s="2">
        <f>MONTH(ProductLine[[#This Row],[Date]])</f>
        <v>6</v>
      </c>
      <c r="F267" s="2" t="s">
        <v>9</v>
      </c>
      <c r="G267" s="4">
        <v>28</v>
      </c>
      <c r="H267" s="5">
        <v>86.636057383669893</v>
      </c>
      <c r="I267" s="6">
        <f>ProductLine[[#This Row],[Units]]*ProductLine[[#This Row],[Dollars]]</f>
        <v>2425.8096067427568</v>
      </c>
    </row>
    <row r="268" spans="1:9" x14ac:dyDescent="0.35">
      <c r="A268" s="2">
        <v>267</v>
      </c>
      <c r="B268" s="2" t="s">
        <v>17</v>
      </c>
      <c r="C268" s="3">
        <v>38562</v>
      </c>
      <c r="D268" s="2">
        <f t="shared" si="4"/>
        <v>2005</v>
      </c>
      <c r="E268" s="2">
        <f>MONTH(ProductLine[[#This Row],[Date]])</f>
        <v>7</v>
      </c>
      <c r="F268" s="2" t="s">
        <v>11</v>
      </c>
      <c r="G268" s="4">
        <v>5</v>
      </c>
      <c r="H268" s="5">
        <v>16.670839286326668</v>
      </c>
      <c r="I268" s="6">
        <f>ProductLine[[#This Row],[Units]]*ProductLine[[#This Row],[Dollars]]</f>
        <v>83.354196431633341</v>
      </c>
    </row>
    <row r="269" spans="1:9" x14ac:dyDescent="0.35">
      <c r="A269" s="2">
        <v>268</v>
      </c>
      <c r="B269" s="2" t="s">
        <v>17</v>
      </c>
      <c r="C269" s="3">
        <v>38298</v>
      </c>
      <c r="D269" s="2">
        <f t="shared" si="4"/>
        <v>2004</v>
      </c>
      <c r="E269" s="2">
        <f>MONTH(ProductLine[[#This Row],[Date]])</f>
        <v>11</v>
      </c>
      <c r="F269" s="2" t="s">
        <v>16</v>
      </c>
      <c r="G269" s="4">
        <v>1</v>
      </c>
      <c r="H269" s="5">
        <v>4.7722172541512009</v>
      </c>
      <c r="I269" s="6">
        <f>ProductLine[[#This Row],[Units]]*ProductLine[[#This Row],[Dollars]]</f>
        <v>4.7722172541512009</v>
      </c>
    </row>
    <row r="270" spans="1:9" x14ac:dyDescent="0.35">
      <c r="A270" s="2">
        <v>269</v>
      </c>
      <c r="B270" s="2" t="s">
        <v>17</v>
      </c>
      <c r="C270" s="3">
        <v>38518</v>
      </c>
      <c r="D270" s="2">
        <f t="shared" si="4"/>
        <v>2005</v>
      </c>
      <c r="E270" s="2">
        <f>MONTH(ProductLine[[#This Row],[Date]])</f>
        <v>6</v>
      </c>
      <c r="F270" s="2" t="s">
        <v>11</v>
      </c>
      <c r="G270" s="4">
        <v>26</v>
      </c>
      <c r="H270" s="5">
        <v>80.012011803068276</v>
      </c>
      <c r="I270" s="6">
        <f>ProductLine[[#This Row],[Units]]*ProductLine[[#This Row],[Dollars]]</f>
        <v>2080.312306879775</v>
      </c>
    </row>
    <row r="271" spans="1:9" x14ac:dyDescent="0.35">
      <c r="A271" s="2">
        <v>270</v>
      </c>
      <c r="B271" s="2" t="s">
        <v>14</v>
      </c>
      <c r="C271" s="3">
        <v>38144</v>
      </c>
      <c r="D271" s="2">
        <f t="shared" si="4"/>
        <v>2004</v>
      </c>
      <c r="E271" s="2">
        <f>MONTH(ProductLine[[#This Row],[Date]])</f>
        <v>6</v>
      </c>
      <c r="F271" s="2" t="s">
        <v>11</v>
      </c>
      <c r="G271" s="4">
        <v>47</v>
      </c>
      <c r="H271" s="5">
        <v>142.84602668228962</v>
      </c>
      <c r="I271" s="6">
        <f>ProductLine[[#This Row],[Units]]*ProductLine[[#This Row],[Dollars]]</f>
        <v>6713.7632540676123</v>
      </c>
    </row>
    <row r="272" spans="1:9" x14ac:dyDescent="0.35">
      <c r="A272" s="2">
        <v>271</v>
      </c>
      <c r="B272" s="2" t="s">
        <v>10</v>
      </c>
      <c r="C272" s="3">
        <v>38474</v>
      </c>
      <c r="D272" s="2">
        <f t="shared" si="4"/>
        <v>2005</v>
      </c>
      <c r="E272" s="2">
        <f>MONTH(ProductLine[[#This Row],[Date]])</f>
        <v>5</v>
      </c>
      <c r="F272" s="2" t="s">
        <v>16</v>
      </c>
      <c r="G272" s="4">
        <v>74</v>
      </c>
      <c r="H272" s="5">
        <v>224.75435048565893</v>
      </c>
      <c r="I272" s="6">
        <f>ProductLine[[#This Row],[Units]]*ProductLine[[#This Row],[Dollars]]</f>
        <v>16631.821935938762</v>
      </c>
    </row>
    <row r="273" spans="1:9" x14ac:dyDescent="0.35">
      <c r="A273" s="2">
        <v>272</v>
      </c>
      <c r="B273" s="2" t="s">
        <v>21</v>
      </c>
      <c r="C273" s="3">
        <v>38848</v>
      </c>
      <c r="D273" s="2">
        <f t="shared" si="4"/>
        <v>2006</v>
      </c>
      <c r="E273" s="2">
        <f>MONTH(ProductLine[[#This Row],[Date]])</f>
        <v>5</v>
      </c>
      <c r="F273" s="2" t="s">
        <v>9</v>
      </c>
      <c r="G273" s="4">
        <v>22</v>
      </c>
      <c r="H273" s="5">
        <v>68.710607050620922</v>
      </c>
      <c r="I273" s="6">
        <f>ProductLine[[#This Row],[Units]]*ProductLine[[#This Row],[Dollars]]</f>
        <v>1511.6333551136604</v>
      </c>
    </row>
    <row r="274" spans="1:9" x14ac:dyDescent="0.35">
      <c r="A274" s="2">
        <v>273</v>
      </c>
      <c r="B274" s="2" t="s">
        <v>12</v>
      </c>
      <c r="C274" s="3">
        <v>38892</v>
      </c>
      <c r="D274" s="2">
        <f t="shared" si="4"/>
        <v>2006</v>
      </c>
      <c r="E274" s="2">
        <f>MONTH(ProductLine[[#This Row],[Date]])</f>
        <v>6</v>
      </c>
      <c r="F274" s="2" t="s">
        <v>13</v>
      </c>
      <c r="G274" s="4">
        <v>70</v>
      </c>
      <c r="H274" s="5">
        <v>212.26238499892682</v>
      </c>
      <c r="I274" s="6">
        <f>ProductLine[[#This Row],[Units]]*ProductLine[[#This Row],[Dollars]]</f>
        <v>14858.366949924877</v>
      </c>
    </row>
    <row r="275" spans="1:9" x14ac:dyDescent="0.35">
      <c r="A275" s="2">
        <v>274</v>
      </c>
      <c r="B275" s="2" t="s">
        <v>21</v>
      </c>
      <c r="C275" s="3">
        <v>38683</v>
      </c>
      <c r="D275" s="2">
        <f t="shared" si="4"/>
        <v>2005</v>
      </c>
      <c r="E275" s="2">
        <f>MONTH(ProductLine[[#This Row],[Date]])</f>
        <v>11</v>
      </c>
      <c r="F275" s="2" t="s">
        <v>11</v>
      </c>
      <c r="G275" s="4">
        <v>83</v>
      </c>
      <c r="H275" s="5">
        <v>251.31042576912338</v>
      </c>
      <c r="I275" s="6">
        <f>ProductLine[[#This Row],[Units]]*ProductLine[[#This Row],[Dollars]]</f>
        <v>20858.765338837242</v>
      </c>
    </row>
    <row r="276" spans="1:9" x14ac:dyDescent="0.35">
      <c r="A276" s="2">
        <v>275</v>
      </c>
      <c r="B276" s="2" t="s">
        <v>10</v>
      </c>
      <c r="C276" s="3">
        <v>38694</v>
      </c>
      <c r="D276" s="2">
        <f t="shared" si="4"/>
        <v>2005</v>
      </c>
      <c r="E276" s="2">
        <f>MONTH(ProductLine[[#This Row],[Date]])</f>
        <v>12</v>
      </c>
      <c r="F276" s="2" t="s">
        <v>16</v>
      </c>
      <c r="G276" s="4">
        <v>59</v>
      </c>
      <c r="H276" s="5">
        <v>179.38546683395009</v>
      </c>
      <c r="I276" s="6">
        <f>ProductLine[[#This Row],[Units]]*ProductLine[[#This Row],[Dollars]]</f>
        <v>10583.742543203056</v>
      </c>
    </row>
    <row r="277" spans="1:9" x14ac:dyDescent="0.35">
      <c r="A277" s="2">
        <v>276</v>
      </c>
      <c r="B277" s="2" t="s">
        <v>21</v>
      </c>
      <c r="C277" s="3">
        <v>38573</v>
      </c>
      <c r="D277" s="2">
        <f t="shared" si="4"/>
        <v>2005</v>
      </c>
      <c r="E277" s="2">
        <f>MONTH(ProductLine[[#This Row],[Date]])</f>
        <v>8</v>
      </c>
      <c r="F277" s="2" t="s">
        <v>18</v>
      </c>
      <c r="G277" s="4">
        <v>0</v>
      </c>
      <c r="H277" s="5">
        <v>1.5831115612014064</v>
      </c>
      <c r="I277" s="6">
        <f>ProductLine[[#This Row],[Units]]*ProductLine[[#This Row],[Dollars]]</f>
        <v>0</v>
      </c>
    </row>
    <row r="278" spans="1:9" x14ac:dyDescent="0.35">
      <c r="A278" s="2">
        <v>277</v>
      </c>
      <c r="B278" s="2" t="s">
        <v>10</v>
      </c>
      <c r="C278" s="3">
        <v>38364</v>
      </c>
      <c r="D278" s="2">
        <f t="shared" si="4"/>
        <v>2005</v>
      </c>
      <c r="E278" s="2">
        <f>MONTH(ProductLine[[#This Row],[Date]])</f>
        <v>1</v>
      </c>
      <c r="F278" s="2" t="s">
        <v>16</v>
      </c>
      <c r="G278" s="4">
        <v>82</v>
      </c>
      <c r="H278" s="5">
        <v>247.58247918220624</v>
      </c>
      <c r="I278" s="6">
        <f>ProductLine[[#This Row],[Units]]*ProductLine[[#This Row],[Dollars]]</f>
        <v>20301.763292940912</v>
      </c>
    </row>
    <row r="279" spans="1:9" x14ac:dyDescent="0.35">
      <c r="A279" s="2">
        <v>278</v>
      </c>
      <c r="B279" s="2" t="s">
        <v>8</v>
      </c>
      <c r="C279" s="3">
        <v>38419</v>
      </c>
      <c r="D279" s="2">
        <f t="shared" si="4"/>
        <v>2005</v>
      </c>
      <c r="E279" s="2">
        <f>MONTH(ProductLine[[#This Row],[Date]])</f>
        <v>3</v>
      </c>
      <c r="F279" s="2" t="s">
        <v>16</v>
      </c>
      <c r="G279" s="4">
        <v>29</v>
      </c>
      <c r="H279" s="5">
        <v>89.053128978062901</v>
      </c>
      <c r="I279" s="6">
        <f>ProductLine[[#This Row],[Units]]*ProductLine[[#This Row],[Dollars]]</f>
        <v>2582.5407403638242</v>
      </c>
    </row>
    <row r="280" spans="1:9" x14ac:dyDescent="0.35">
      <c r="A280" s="2">
        <v>279</v>
      </c>
      <c r="B280" s="2" t="s">
        <v>21</v>
      </c>
      <c r="C280" s="3">
        <v>38122</v>
      </c>
      <c r="D280" s="2">
        <f t="shared" si="4"/>
        <v>2004</v>
      </c>
      <c r="E280" s="2">
        <f>MONTH(ProductLine[[#This Row],[Date]])</f>
        <v>5</v>
      </c>
      <c r="F280" s="2" t="s">
        <v>11</v>
      </c>
      <c r="G280" s="4">
        <v>63</v>
      </c>
      <c r="H280" s="5">
        <v>191.08641465198994</v>
      </c>
      <c r="I280" s="6">
        <f>ProductLine[[#This Row],[Units]]*ProductLine[[#This Row],[Dollars]]</f>
        <v>12038.444123075365</v>
      </c>
    </row>
    <row r="281" spans="1:9" x14ac:dyDescent="0.35">
      <c r="A281" s="2">
        <v>280</v>
      </c>
      <c r="B281" s="2" t="s">
        <v>20</v>
      </c>
      <c r="C281" s="3">
        <v>38991</v>
      </c>
      <c r="D281" s="2">
        <f t="shared" si="4"/>
        <v>2006</v>
      </c>
      <c r="E281" s="2">
        <f>MONTH(ProductLine[[#This Row],[Date]])</f>
        <v>10</v>
      </c>
      <c r="F281" s="2" t="s">
        <v>9</v>
      </c>
      <c r="G281" s="4">
        <v>67</v>
      </c>
      <c r="H281" s="5">
        <v>203.10846928946893</v>
      </c>
      <c r="I281" s="6">
        <f>ProductLine[[#This Row],[Units]]*ProductLine[[#This Row],[Dollars]]</f>
        <v>13608.267442394419</v>
      </c>
    </row>
    <row r="282" spans="1:9" x14ac:dyDescent="0.35">
      <c r="A282" s="2">
        <v>281</v>
      </c>
      <c r="B282" s="2" t="s">
        <v>17</v>
      </c>
      <c r="C282" s="3">
        <v>38562</v>
      </c>
      <c r="D282" s="2">
        <f t="shared" si="4"/>
        <v>2005</v>
      </c>
      <c r="E282" s="2">
        <f>MONTH(ProductLine[[#This Row],[Date]])</f>
        <v>7</v>
      </c>
      <c r="F282" s="2" t="s">
        <v>16</v>
      </c>
      <c r="G282" s="4">
        <v>3</v>
      </c>
      <c r="H282" s="5">
        <v>10.780730703026945</v>
      </c>
      <c r="I282" s="6">
        <f>ProductLine[[#This Row],[Units]]*ProductLine[[#This Row],[Dollars]]</f>
        <v>32.342192109080834</v>
      </c>
    </row>
    <row r="283" spans="1:9" x14ac:dyDescent="0.35">
      <c r="A283" s="2">
        <v>282</v>
      </c>
      <c r="B283" s="2" t="s">
        <v>10</v>
      </c>
      <c r="C283" s="3">
        <v>38331</v>
      </c>
      <c r="D283" s="2">
        <f t="shared" si="4"/>
        <v>2004</v>
      </c>
      <c r="E283" s="2">
        <f>MONTH(ProductLine[[#This Row],[Date]])</f>
        <v>12</v>
      </c>
      <c r="F283" s="2" t="s">
        <v>16</v>
      </c>
      <c r="G283" s="4">
        <v>65</v>
      </c>
      <c r="H283" s="5">
        <v>197.40778751122588</v>
      </c>
      <c r="I283" s="6">
        <f>ProductLine[[#This Row],[Units]]*ProductLine[[#This Row],[Dollars]]</f>
        <v>12831.506188229681</v>
      </c>
    </row>
    <row r="284" spans="1:9" x14ac:dyDescent="0.35">
      <c r="A284" s="2">
        <v>283</v>
      </c>
      <c r="B284" s="2" t="s">
        <v>19</v>
      </c>
      <c r="C284" s="3">
        <v>38133</v>
      </c>
      <c r="D284" s="2">
        <f t="shared" si="4"/>
        <v>2004</v>
      </c>
      <c r="E284" s="2">
        <f>MONTH(ProductLine[[#This Row],[Date]])</f>
        <v>5</v>
      </c>
      <c r="F284" s="2" t="s">
        <v>13</v>
      </c>
      <c r="G284" s="4">
        <v>75</v>
      </c>
      <c r="H284" s="5">
        <v>227.4564792557687</v>
      </c>
      <c r="I284" s="6">
        <f>ProductLine[[#This Row],[Units]]*ProductLine[[#This Row],[Dollars]]</f>
        <v>17059.235944182652</v>
      </c>
    </row>
    <row r="285" spans="1:9" x14ac:dyDescent="0.35">
      <c r="A285" s="2">
        <v>284</v>
      </c>
      <c r="B285" s="2" t="s">
        <v>19</v>
      </c>
      <c r="C285" s="3">
        <v>38221</v>
      </c>
      <c r="D285" s="2">
        <f t="shared" si="4"/>
        <v>2004</v>
      </c>
      <c r="E285" s="2">
        <f>MONTH(ProductLine[[#This Row],[Date]])</f>
        <v>8</v>
      </c>
      <c r="F285" s="2" t="s">
        <v>9</v>
      </c>
      <c r="G285" s="4">
        <v>79</v>
      </c>
      <c r="H285" s="5">
        <v>239.89546823670116</v>
      </c>
      <c r="I285" s="6">
        <f>ProductLine[[#This Row],[Units]]*ProductLine[[#This Row],[Dollars]]</f>
        <v>18951.741990699393</v>
      </c>
    </row>
    <row r="286" spans="1:9" x14ac:dyDescent="0.35">
      <c r="A286" s="2">
        <v>285</v>
      </c>
      <c r="B286" s="2" t="s">
        <v>20</v>
      </c>
      <c r="C286" s="3">
        <v>38947</v>
      </c>
      <c r="D286" s="2">
        <f t="shared" si="4"/>
        <v>2006</v>
      </c>
      <c r="E286" s="2">
        <f>MONTH(ProductLine[[#This Row],[Date]])</f>
        <v>8</v>
      </c>
      <c r="F286" s="2" t="s">
        <v>18</v>
      </c>
      <c r="G286" s="4">
        <v>-5</v>
      </c>
      <c r="H286" s="5">
        <v>-12.920960169584891</v>
      </c>
      <c r="I286" s="6">
        <f>ProductLine[[#This Row],[Units]]*ProductLine[[#This Row],[Dollars]]</f>
        <v>64.604800847924452</v>
      </c>
    </row>
    <row r="287" spans="1:9" x14ac:dyDescent="0.35">
      <c r="A287" s="2">
        <v>286</v>
      </c>
      <c r="B287" s="2" t="s">
        <v>20</v>
      </c>
      <c r="C287" s="3">
        <v>38441</v>
      </c>
      <c r="D287" s="2">
        <f t="shared" si="4"/>
        <v>2005</v>
      </c>
      <c r="E287" s="2">
        <f>MONTH(ProductLine[[#This Row],[Date]])</f>
        <v>3</v>
      </c>
      <c r="F287" s="2" t="s">
        <v>11</v>
      </c>
      <c r="G287" s="4">
        <v>31</v>
      </c>
      <c r="H287" s="5">
        <v>95.512317695132197</v>
      </c>
      <c r="I287" s="6">
        <f>ProductLine[[#This Row],[Units]]*ProductLine[[#This Row],[Dollars]]</f>
        <v>2960.8818485490983</v>
      </c>
    </row>
    <row r="288" spans="1:9" x14ac:dyDescent="0.35">
      <c r="A288" s="2">
        <v>287</v>
      </c>
      <c r="B288" s="2" t="s">
        <v>12</v>
      </c>
      <c r="C288" s="3">
        <v>39068</v>
      </c>
      <c r="D288" s="2">
        <f t="shared" si="4"/>
        <v>2006</v>
      </c>
      <c r="E288" s="2">
        <f>MONTH(ProductLine[[#This Row],[Date]])</f>
        <v>12</v>
      </c>
      <c r="F288" s="2" t="s">
        <v>18</v>
      </c>
      <c r="G288" s="4">
        <v>21</v>
      </c>
      <c r="H288" s="5">
        <v>65.343473312315112</v>
      </c>
      <c r="I288" s="6">
        <f>ProductLine[[#This Row],[Units]]*ProductLine[[#This Row],[Dollars]]</f>
        <v>1372.2129395586173</v>
      </c>
    </row>
    <row r="289" spans="1:9" x14ac:dyDescent="0.35">
      <c r="A289" s="2">
        <v>288</v>
      </c>
      <c r="B289" s="2" t="s">
        <v>12</v>
      </c>
      <c r="C289" s="3">
        <v>38606</v>
      </c>
      <c r="D289" s="2">
        <f t="shared" si="4"/>
        <v>2005</v>
      </c>
      <c r="E289" s="2">
        <f>MONTH(ProductLine[[#This Row],[Date]])</f>
        <v>9</v>
      </c>
      <c r="F289" s="2" t="s">
        <v>13</v>
      </c>
      <c r="G289" s="4">
        <v>-8</v>
      </c>
      <c r="H289" s="5">
        <v>-21.912545800386049</v>
      </c>
      <c r="I289" s="6">
        <f>ProductLine[[#This Row],[Units]]*ProductLine[[#This Row],[Dollars]]</f>
        <v>175.30036640308839</v>
      </c>
    </row>
    <row r="290" spans="1:9" x14ac:dyDescent="0.35">
      <c r="A290" s="2">
        <v>289</v>
      </c>
      <c r="B290" s="2" t="s">
        <v>20</v>
      </c>
      <c r="C290" s="3">
        <v>38540</v>
      </c>
      <c r="D290" s="2">
        <f t="shared" si="4"/>
        <v>2005</v>
      </c>
      <c r="E290" s="2">
        <f>MONTH(ProductLine[[#This Row],[Date]])</f>
        <v>7</v>
      </c>
      <c r="F290" s="2" t="s">
        <v>13</v>
      </c>
      <c r="G290" s="4">
        <v>88</v>
      </c>
      <c r="H290" s="5">
        <v>266.0518691009172</v>
      </c>
      <c r="I290" s="6">
        <f>ProductLine[[#This Row],[Units]]*ProductLine[[#This Row],[Dollars]]</f>
        <v>23412.564480880712</v>
      </c>
    </row>
    <row r="291" spans="1:9" x14ac:dyDescent="0.35">
      <c r="A291" s="2">
        <v>290</v>
      </c>
      <c r="B291" s="2" t="s">
        <v>19</v>
      </c>
      <c r="C291" s="3">
        <v>38672</v>
      </c>
      <c r="D291" s="2">
        <f t="shared" si="4"/>
        <v>2005</v>
      </c>
      <c r="E291" s="2">
        <f>MONTH(ProductLine[[#This Row],[Date]])</f>
        <v>11</v>
      </c>
      <c r="F291" s="2" t="s">
        <v>11</v>
      </c>
      <c r="G291" s="4">
        <v>94</v>
      </c>
      <c r="H291" s="5">
        <v>283.84678757282279</v>
      </c>
      <c r="I291" s="6">
        <f>ProductLine[[#This Row],[Units]]*ProductLine[[#This Row],[Dollars]]</f>
        <v>26681.598031845344</v>
      </c>
    </row>
    <row r="292" spans="1:9" x14ac:dyDescent="0.35">
      <c r="A292" s="2">
        <v>291</v>
      </c>
      <c r="B292" s="2" t="s">
        <v>14</v>
      </c>
      <c r="C292" s="3">
        <v>38991</v>
      </c>
      <c r="D292" s="2">
        <f t="shared" si="4"/>
        <v>2006</v>
      </c>
      <c r="E292" s="2">
        <f>MONTH(ProductLine[[#This Row],[Date]])</f>
        <v>10</v>
      </c>
      <c r="F292" s="2" t="s">
        <v>18</v>
      </c>
      <c r="G292" s="4">
        <v>83</v>
      </c>
      <c r="H292" s="5">
        <v>251.49840546378712</v>
      </c>
      <c r="I292" s="6">
        <f>ProductLine[[#This Row],[Units]]*ProductLine[[#This Row],[Dollars]]</f>
        <v>20874.36765349433</v>
      </c>
    </row>
    <row r="293" spans="1:9" x14ac:dyDescent="0.35">
      <c r="A293" s="2">
        <v>292</v>
      </c>
      <c r="B293" s="2" t="s">
        <v>12</v>
      </c>
      <c r="C293" s="3">
        <v>38210</v>
      </c>
      <c r="D293" s="2">
        <f t="shared" si="4"/>
        <v>2004</v>
      </c>
      <c r="E293" s="2">
        <f>MONTH(ProductLine[[#This Row],[Date]])</f>
        <v>8</v>
      </c>
      <c r="F293" s="2" t="s">
        <v>18</v>
      </c>
      <c r="G293" s="4">
        <v>16</v>
      </c>
      <c r="H293" s="5">
        <v>49.955539493154028</v>
      </c>
      <c r="I293" s="6">
        <f>ProductLine[[#This Row],[Units]]*ProductLine[[#This Row],[Dollars]]</f>
        <v>799.28863189046444</v>
      </c>
    </row>
    <row r="294" spans="1:9" x14ac:dyDescent="0.35">
      <c r="A294" s="2">
        <v>293</v>
      </c>
      <c r="B294" s="2" t="s">
        <v>8</v>
      </c>
      <c r="C294" s="3">
        <v>38936</v>
      </c>
      <c r="D294" s="2">
        <f t="shared" si="4"/>
        <v>2006</v>
      </c>
      <c r="E294" s="2">
        <f>MONTH(ProductLine[[#This Row],[Date]])</f>
        <v>8</v>
      </c>
      <c r="F294" s="2" t="s">
        <v>18</v>
      </c>
      <c r="G294" s="4">
        <v>33</v>
      </c>
      <c r="H294" s="5">
        <v>100.51753262027832</v>
      </c>
      <c r="I294" s="6">
        <f>ProductLine[[#This Row],[Units]]*ProductLine[[#This Row],[Dollars]]</f>
        <v>3317.0785764691846</v>
      </c>
    </row>
    <row r="295" spans="1:9" x14ac:dyDescent="0.35">
      <c r="A295" s="2">
        <v>294</v>
      </c>
      <c r="B295" s="2" t="s">
        <v>8</v>
      </c>
      <c r="C295" s="3">
        <v>38045</v>
      </c>
      <c r="D295" s="2">
        <f t="shared" si="4"/>
        <v>2004</v>
      </c>
      <c r="E295" s="2">
        <f>MONTH(ProductLine[[#This Row],[Date]])</f>
        <v>2</v>
      </c>
      <c r="F295" s="2" t="s">
        <v>16</v>
      </c>
      <c r="G295" s="4">
        <v>-1</v>
      </c>
      <c r="H295" s="5">
        <v>-0.90814028681463199</v>
      </c>
      <c r="I295" s="6">
        <f>ProductLine[[#This Row],[Units]]*ProductLine[[#This Row],[Dollars]]</f>
        <v>0.90814028681463199</v>
      </c>
    </row>
    <row r="296" spans="1:9" x14ac:dyDescent="0.35">
      <c r="A296" s="2">
        <v>295</v>
      </c>
      <c r="B296" s="2" t="s">
        <v>8</v>
      </c>
      <c r="C296" s="3">
        <v>38925</v>
      </c>
      <c r="D296" s="2">
        <f t="shared" si="4"/>
        <v>2006</v>
      </c>
      <c r="E296" s="2">
        <f>MONTH(ProductLine[[#This Row],[Date]])</f>
        <v>7</v>
      </c>
      <c r="F296" s="2" t="s">
        <v>18</v>
      </c>
      <c r="G296" s="4">
        <v>94</v>
      </c>
      <c r="H296" s="5">
        <v>284.13590593464426</v>
      </c>
      <c r="I296" s="6">
        <f>ProductLine[[#This Row],[Units]]*ProductLine[[#This Row],[Dollars]]</f>
        <v>26708.775157856559</v>
      </c>
    </row>
    <row r="297" spans="1:9" x14ac:dyDescent="0.35">
      <c r="A297" s="2">
        <v>296</v>
      </c>
      <c r="B297" s="2" t="s">
        <v>20</v>
      </c>
      <c r="C297" s="3">
        <v>38463</v>
      </c>
      <c r="D297" s="2">
        <f t="shared" si="4"/>
        <v>2005</v>
      </c>
      <c r="E297" s="2">
        <f>MONTH(ProductLine[[#This Row],[Date]])</f>
        <v>4</v>
      </c>
      <c r="F297" s="2" t="s">
        <v>11</v>
      </c>
      <c r="G297" s="4">
        <v>76</v>
      </c>
      <c r="H297" s="5">
        <v>230.25557022435729</v>
      </c>
      <c r="I297" s="6">
        <f>ProductLine[[#This Row],[Units]]*ProductLine[[#This Row],[Dollars]]</f>
        <v>17499.423337051154</v>
      </c>
    </row>
    <row r="298" spans="1:9" x14ac:dyDescent="0.35">
      <c r="A298" s="2">
        <v>297</v>
      </c>
      <c r="B298" s="2" t="s">
        <v>8</v>
      </c>
      <c r="C298" s="3">
        <v>38782</v>
      </c>
      <c r="D298" s="2">
        <f t="shared" si="4"/>
        <v>2006</v>
      </c>
      <c r="E298" s="2">
        <f>MONTH(ProductLine[[#This Row],[Date]])</f>
        <v>3</v>
      </c>
      <c r="F298" s="2" t="s">
        <v>11</v>
      </c>
      <c r="G298" s="4">
        <v>71</v>
      </c>
      <c r="H298" s="5">
        <v>215.15645769752564</v>
      </c>
      <c r="I298" s="6">
        <f>ProductLine[[#This Row],[Units]]*ProductLine[[#This Row],[Dollars]]</f>
        <v>15276.108496524321</v>
      </c>
    </row>
    <row r="299" spans="1:9" x14ac:dyDescent="0.35">
      <c r="A299" s="2">
        <v>298</v>
      </c>
      <c r="B299" s="2" t="s">
        <v>14</v>
      </c>
      <c r="C299" s="3">
        <v>38133</v>
      </c>
      <c r="D299" s="2">
        <f t="shared" si="4"/>
        <v>2004</v>
      </c>
      <c r="E299" s="2">
        <f>MONTH(ProductLine[[#This Row],[Date]])</f>
        <v>5</v>
      </c>
      <c r="F299" s="2" t="s">
        <v>13</v>
      </c>
      <c r="G299" s="4">
        <v>56</v>
      </c>
      <c r="H299" s="5">
        <v>169.19487194523822</v>
      </c>
      <c r="I299" s="6">
        <f>ProductLine[[#This Row],[Units]]*ProductLine[[#This Row],[Dollars]]</f>
        <v>9474.9128289333403</v>
      </c>
    </row>
    <row r="300" spans="1:9" x14ac:dyDescent="0.35">
      <c r="A300" s="2">
        <v>299</v>
      </c>
      <c r="B300" s="2" t="s">
        <v>10</v>
      </c>
      <c r="C300" s="3">
        <v>38595</v>
      </c>
      <c r="D300" s="2">
        <f t="shared" si="4"/>
        <v>2005</v>
      </c>
      <c r="E300" s="2">
        <f>MONTH(ProductLine[[#This Row],[Date]])</f>
        <v>8</v>
      </c>
      <c r="F300" s="2" t="s">
        <v>9</v>
      </c>
      <c r="G300" s="4">
        <v>81</v>
      </c>
      <c r="H300" s="5">
        <v>245.58577912839797</v>
      </c>
      <c r="I300" s="6">
        <f>ProductLine[[#This Row],[Units]]*ProductLine[[#This Row],[Dollars]]</f>
        <v>19892.448109400237</v>
      </c>
    </row>
    <row r="301" spans="1:9" x14ac:dyDescent="0.35">
      <c r="A301" s="2">
        <v>300</v>
      </c>
      <c r="B301" s="2" t="s">
        <v>14</v>
      </c>
      <c r="C301" s="3">
        <v>38166</v>
      </c>
      <c r="D301" s="2">
        <f t="shared" si="4"/>
        <v>2004</v>
      </c>
      <c r="E301" s="2">
        <f>MONTH(ProductLine[[#This Row],[Date]])</f>
        <v>6</v>
      </c>
      <c r="F301" s="2" t="s">
        <v>16</v>
      </c>
      <c r="G301" s="4">
        <v>3</v>
      </c>
      <c r="H301" s="5">
        <v>11.162502018809288</v>
      </c>
      <c r="I301" s="6">
        <f>ProductLine[[#This Row],[Units]]*ProductLine[[#This Row],[Dollars]]</f>
        <v>33.487506056427861</v>
      </c>
    </row>
    <row r="302" spans="1:9" x14ac:dyDescent="0.35">
      <c r="A302" s="2">
        <v>301</v>
      </c>
      <c r="B302" s="2" t="s">
        <v>14</v>
      </c>
      <c r="C302" s="3">
        <v>38463</v>
      </c>
      <c r="D302" s="2">
        <f t="shared" si="4"/>
        <v>2005</v>
      </c>
      <c r="E302" s="2">
        <f>MONTH(ProductLine[[#This Row],[Date]])</f>
        <v>4</v>
      </c>
      <c r="F302" s="2" t="s">
        <v>9</v>
      </c>
      <c r="G302" s="4">
        <v>60</v>
      </c>
      <c r="H302" s="5">
        <v>182.21269449394873</v>
      </c>
      <c r="I302" s="6">
        <f>ProductLine[[#This Row],[Units]]*ProductLine[[#This Row],[Dollars]]</f>
        <v>10932.761669636924</v>
      </c>
    </row>
    <row r="303" spans="1:9" x14ac:dyDescent="0.35">
      <c r="A303" s="2">
        <v>302</v>
      </c>
      <c r="B303" s="2" t="s">
        <v>20</v>
      </c>
      <c r="C303" s="3">
        <v>39013</v>
      </c>
      <c r="D303" s="2">
        <f t="shared" si="4"/>
        <v>2006</v>
      </c>
      <c r="E303" s="2">
        <f>MONTH(ProductLine[[#This Row],[Date]])</f>
        <v>10</v>
      </c>
      <c r="F303" s="2" t="s">
        <v>11</v>
      </c>
      <c r="G303" s="4">
        <v>81</v>
      </c>
      <c r="H303" s="5">
        <v>245.54232115102224</v>
      </c>
      <c r="I303" s="6">
        <f>ProductLine[[#This Row],[Units]]*ProductLine[[#This Row],[Dollars]]</f>
        <v>19888.928013232802</v>
      </c>
    </row>
    <row r="304" spans="1:9" x14ac:dyDescent="0.35">
      <c r="A304" s="2">
        <v>303</v>
      </c>
      <c r="B304" s="2" t="s">
        <v>15</v>
      </c>
      <c r="C304" s="3">
        <v>38111</v>
      </c>
      <c r="D304" s="2">
        <f t="shared" si="4"/>
        <v>2004</v>
      </c>
      <c r="E304" s="2">
        <f>MONTH(ProductLine[[#This Row],[Date]])</f>
        <v>5</v>
      </c>
      <c r="F304" s="2" t="s">
        <v>11</v>
      </c>
      <c r="G304" s="4">
        <v>70</v>
      </c>
      <c r="H304" s="5">
        <v>211.43323649343893</v>
      </c>
      <c r="I304" s="6">
        <f>ProductLine[[#This Row],[Units]]*ProductLine[[#This Row],[Dollars]]</f>
        <v>14800.326554540725</v>
      </c>
    </row>
    <row r="305" spans="1:9" x14ac:dyDescent="0.35">
      <c r="A305" s="2">
        <v>304</v>
      </c>
      <c r="B305" s="2" t="s">
        <v>21</v>
      </c>
      <c r="C305" s="3">
        <v>38859</v>
      </c>
      <c r="D305" s="2">
        <f t="shared" si="4"/>
        <v>2006</v>
      </c>
      <c r="E305" s="2">
        <f>MONTH(ProductLine[[#This Row],[Date]])</f>
        <v>5</v>
      </c>
      <c r="F305" s="2" t="s">
        <v>18</v>
      </c>
      <c r="G305" s="4">
        <v>18</v>
      </c>
      <c r="H305" s="5">
        <v>56.272584064658759</v>
      </c>
      <c r="I305" s="6">
        <f>ProductLine[[#This Row],[Units]]*ProductLine[[#This Row],[Dollars]]</f>
        <v>1012.9065131638577</v>
      </c>
    </row>
    <row r="306" spans="1:9" x14ac:dyDescent="0.35">
      <c r="A306" s="2">
        <v>305</v>
      </c>
      <c r="B306" s="2" t="s">
        <v>10</v>
      </c>
      <c r="C306" s="3">
        <v>38397</v>
      </c>
      <c r="D306" s="2">
        <f t="shared" si="4"/>
        <v>2005</v>
      </c>
      <c r="E306" s="2">
        <f>MONTH(ProductLine[[#This Row],[Date]])</f>
        <v>2</v>
      </c>
      <c r="F306" s="2" t="s">
        <v>13</v>
      </c>
      <c r="G306" s="4">
        <v>73</v>
      </c>
      <c r="H306" s="5">
        <v>221.17007144401961</v>
      </c>
      <c r="I306" s="6">
        <f>ProductLine[[#This Row],[Units]]*ProductLine[[#This Row],[Dollars]]</f>
        <v>16145.415215413432</v>
      </c>
    </row>
    <row r="307" spans="1:9" x14ac:dyDescent="0.35">
      <c r="A307" s="2">
        <v>306</v>
      </c>
      <c r="B307" s="2" t="s">
        <v>14</v>
      </c>
      <c r="C307" s="3">
        <v>38408</v>
      </c>
      <c r="D307" s="2">
        <f t="shared" si="4"/>
        <v>2005</v>
      </c>
      <c r="E307" s="2">
        <f>MONTH(ProductLine[[#This Row],[Date]])</f>
        <v>2</v>
      </c>
      <c r="F307" s="2" t="s">
        <v>11</v>
      </c>
      <c r="G307" s="4">
        <v>-7</v>
      </c>
      <c r="H307" s="5">
        <v>-18.782320494671733</v>
      </c>
      <c r="I307" s="6">
        <f>ProductLine[[#This Row],[Units]]*ProductLine[[#This Row],[Dollars]]</f>
        <v>131.47624346270214</v>
      </c>
    </row>
    <row r="308" spans="1:9" x14ac:dyDescent="0.35">
      <c r="A308" s="2">
        <v>307</v>
      </c>
      <c r="B308" s="2" t="s">
        <v>14</v>
      </c>
      <c r="C308" s="3">
        <v>38584</v>
      </c>
      <c r="D308" s="2">
        <f t="shared" si="4"/>
        <v>2005</v>
      </c>
      <c r="E308" s="2">
        <f>MONTH(ProductLine[[#This Row],[Date]])</f>
        <v>8</v>
      </c>
      <c r="F308" s="2" t="s">
        <v>11</v>
      </c>
      <c r="G308" s="4">
        <v>55</v>
      </c>
      <c r="H308" s="5">
        <v>166.60609215413587</v>
      </c>
      <c r="I308" s="6">
        <f>ProductLine[[#This Row],[Units]]*ProductLine[[#This Row],[Dollars]]</f>
        <v>9163.3350684774723</v>
      </c>
    </row>
    <row r="309" spans="1:9" x14ac:dyDescent="0.35">
      <c r="A309" s="2">
        <v>308</v>
      </c>
      <c r="B309" s="2" t="s">
        <v>21</v>
      </c>
      <c r="C309" s="3">
        <v>38122</v>
      </c>
      <c r="D309" s="2">
        <f t="shared" si="4"/>
        <v>2004</v>
      </c>
      <c r="E309" s="2">
        <f>MONTH(ProductLine[[#This Row],[Date]])</f>
        <v>5</v>
      </c>
      <c r="F309" s="2" t="s">
        <v>9</v>
      </c>
      <c r="G309" s="4">
        <v>7</v>
      </c>
      <c r="H309" s="5">
        <v>23.387374937264937</v>
      </c>
      <c r="I309" s="6">
        <f>ProductLine[[#This Row],[Units]]*ProductLine[[#This Row],[Dollars]]</f>
        <v>163.71162456085455</v>
      </c>
    </row>
    <row r="310" spans="1:9" x14ac:dyDescent="0.35">
      <c r="A310" s="2">
        <v>309</v>
      </c>
      <c r="B310" s="2" t="s">
        <v>21</v>
      </c>
      <c r="C310" s="3">
        <v>38309</v>
      </c>
      <c r="D310" s="2">
        <f t="shared" si="4"/>
        <v>2004</v>
      </c>
      <c r="E310" s="2">
        <f>MONTH(ProductLine[[#This Row],[Date]])</f>
        <v>11</v>
      </c>
      <c r="F310" s="2" t="s">
        <v>16</v>
      </c>
      <c r="G310" s="4">
        <v>63</v>
      </c>
      <c r="H310" s="5">
        <v>191.44929977621479</v>
      </c>
      <c r="I310" s="6">
        <f>ProductLine[[#This Row],[Units]]*ProductLine[[#This Row],[Dollars]]</f>
        <v>12061.305885901531</v>
      </c>
    </row>
    <row r="311" spans="1:9" x14ac:dyDescent="0.35">
      <c r="A311" s="2">
        <v>310</v>
      </c>
      <c r="B311" s="2" t="s">
        <v>14</v>
      </c>
      <c r="C311" s="3">
        <v>38540</v>
      </c>
      <c r="D311" s="2">
        <f t="shared" si="4"/>
        <v>2005</v>
      </c>
      <c r="E311" s="2">
        <f>MONTH(ProductLine[[#This Row],[Date]])</f>
        <v>7</v>
      </c>
      <c r="F311" s="2" t="s">
        <v>9</v>
      </c>
      <c r="G311" s="4">
        <v>83</v>
      </c>
      <c r="H311" s="5">
        <v>251.62937525083981</v>
      </c>
      <c r="I311" s="6">
        <f>ProductLine[[#This Row],[Units]]*ProductLine[[#This Row],[Dollars]]</f>
        <v>20885.238145819705</v>
      </c>
    </row>
    <row r="312" spans="1:9" x14ac:dyDescent="0.35">
      <c r="A312" s="2">
        <v>311</v>
      </c>
      <c r="B312" s="2" t="s">
        <v>8</v>
      </c>
      <c r="C312" s="3">
        <v>38045</v>
      </c>
      <c r="D312" s="2">
        <f t="shared" si="4"/>
        <v>2004</v>
      </c>
      <c r="E312" s="2">
        <f>MONTH(ProductLine[[#This Row],[Date]])</f>
        <v>2</v>
      </c>
      <c r="F312" s="2" t="s">
        <v>9</v>
      </c>
      <c r="G312" s="4">
        <v>43</v>
      </c>
      <c r="H312" s="5">
        <v>130.971908096161</v>
      </c>
      <c r="I312" s="6">
        <f>ProductLine[[#This Row],[Units]]*ProductLine[[#This Row],[Dollars]]</f>
        <v>5631.7920481349229</v>
      </c>
    </row>
    <row r="313" spans="1:9" x14ac:dyDescent="0.35">
      <c r="A313" s="2">
        <v>312</v>
      </c>
      <c r="B313" s="2" t="s">
        <v>14</v>
      </c>
      <c r="C313" s="3">
        <v>38199</v>
      </c>
      <c r="D313" s="2">
        <f t="shared" si="4"/>
        <v>2004</v>
      </c>
      <c r="E313" s="2">
        <f>MONTH(ProductLine[[#This Row],[Date]])</f>
        <v>7</v>
      </c>
      <c r="F313" s="2" t="s">
        <v>16</v>
      </c>
      <c r="G313" s="4">
        <v>67</v>
      </c>
      <c r="H313" s="5">
        <v>203.30298779689218</v>
      </c>
      <c r="I313" s="6">
        <f>ProductLine[[#This Row],[Units]]*ProductLine[[#This Row],[Dollars]]</f>
        <v>13621.300182391777</v>
      </c>
    </row>
    <row r="314" spans="1:9" x14ac:dyDescent="0.35">
      <c r="A314" s="2">
        <v>313</v>
      </c>
      <c r="B314" s="2" t="s">
        <v>15</v>
      </c>
      <c r="C314" s="3">
        <v>38716</v>
      </c>
      <c r="D314" s="2">
        <f t="shared" si="4"/>
        <v>2005</v>
      </c>
      <c r="E314" s="2">
        <f>MONTH(ProductLine[[#This Row],[Date]])</f>
        <v>12</v>
      </c>
      <c r="F314" s="2" t="s">
        <v>16</v>
      </c>
      <c r="G314" s="4">
        <v>-9</v>
      </c>
      <c r="H314" s="5">
        <v>-24.966227969201331</v>
      </c>
      <c r="I314" s="6">
        <f>ProductLine[[#This Row],[Units]]*ProductLine[[#This Row],[Dollars]]</f>
        <v>224.69605172281197</v>
      </c>
    </row>
    <row r="315" spans="1:9" x14ac:dyDescent="0.35">
      <c r="A315" s="2">
        <v>314</v>
      </c>
      <c r="B315" s="2" t="s">
        <v>21</v>
      </c>
      <c r="C315" s="3">
        <v>38166</v>
      </c>
      <c r="D315" s="2">
        <f t="shared" si="4"/>
        <v>2004</v>
      </c>
      <c r="E315" s="2">
        <f>MONTH(ProductLine[[#This Row],[Date]])</f>
        <v>6</v>
      </c>
      <c r="F315" s="2" t="s">
        <v>11</v>
      </c>
      <c r="G315" s="4">
        <v>-1</v>
      </c>
      <c r="H315" s="5">
        <v>-1.475132378251053</v>
      </c>
      <c r="I315" s="6">
        <f>ProductLine[[#This Row],[Units]]*ProductLine[[#This Row],[Dollars]]</f>
        <v>1.475132378251053</v>
      </c>
    </row>
    <row r="316" spans="1:9" x14ac:dyDescent="0.35">
      <c r="A316" s="2">
        <v>315</v>
      </c>
      <c r="B316" s="2" t="s">
        <v>8</v>
      </c>
      <c r="C316" s="3">
        <v>38364</v>
      </c>
      <c r="D316" s="2">
        <f t="shared" si="4"/>
        <v>2005</v>
      </c>
      <c r="E316" s="2">
        <f>MONTH(ProductLine[[#This Row],[Date]])</f>
        <v>1</v>
      </c>
      <c r="F316" s="2" t="s">
        <v>11</v>
      </c>
      <c r="G316" s="4">
        <v>21</v>
      </c>
      <c r="H316" s="5">
        <v>65.196598797725159</v>
      </c>
      <c r="I316" s="6">
        <f>ProductLine[[#This Row],[Units]]*ProductLine[[#This Row],[Dollars]]</f>
        <v>1369.1285747522284</v>
      </c>
    </row>
    <row r="317" spans="1:9" x14ac:dyDescent="0.35">
      <c r="A317" s="2">
        <v>316</v>
      </c>
      <c r="B317" s="2" t="s">
        <v>17</v>
      </c>
      <c r="C317" s="3">
        <v>38661</v>
      </c>
      <c r="D317" s="2">
        <f t="shared" si="4"/>
        <v>2005</v>
      </c>
      <c r="E317" s="2">
        <f>MONTH(ProductLine[[#This Row],[Date]])</f>
        <v>11</v>
      </c>
      <c r="F317" s="2" t="s">
        <v>18</v>
      </c>
      <c r="G317" s="4">
        <v>6</v>
      </c>
      <c r="H317" s="5">
        <v>20.103063549411871</v>
      </c>
      <c r="I317" s="6">
        <f>ProductLine[[#This Row],[Units]]*ProductLine[[#This Row],[Dollars]]</f>
        <v>120.61838129647123</v>
      </c>
    </row>
    <row r="318" spans="1:9" x14ac:dyDescent="0.35">
      <c r="A318" s="2">
        <v>317</v>
      </c>
      <c r="B318" s="2" t="s">
        <v>17</v>
      </c>
      <c r="C318" s="3">
        <v>38001</v>
      </c>
      <c r="D318" s="2">
        <f t="shared" si="4"/>
        <v>2004</v>
      </c>
      <c r="E318" s="2">
        <f>MONTH(ProductLine[[#This Row],[Date]])</f>
        <v>1</v>
      </c>
      <c r="F318" s="2" t="s">
        <v>16</v>
      </c>
      <c r="G318" s="4">
        <v>0</v>
      </c>
      <c r="H318" s="5">
        <v>1.6052060341349688</v>
      </c>
      <c r="I318" s="6">
        <f>ProductLine[[#This Row],[Units]]*ProductLine[[#This Row],[Dollars]]</f>
        <v>0</v>
      </c>
    </row>
    <row r="319" spans="1:9" x14ac:dyDescent="0.35">
      <c r="A319" s="2">
        <v>318</v>
      </c>
      <c r="B319" s="2" t="s">
        <v>20</v>
      </c>
      <c r="C319" s="3">
        <v>38276</v>
      </c>
      <c r="D319" s="2">
        <f t="shared" si="4"/>
        <v>2004</v>
      </c>
      <c r="E319" s="2">
        <f>MONTH(ProductLine[[#This Row],[Date]])</f>
        <v>10</v>
      </c>
      <c r="F319" s="2" t="s">
        <v>16</v>
      </c>
      <c r="G319" s="4">
        <v>20</v>
      </c>
      <c r="H319" s="5">
        <v>61.994811968474004</v>
      </c>
      <c r="I319" s="6">
        <f>ProductLine[[#This Row],[Units]]*ProductLine[[#This Row],[Dollars]]</f>
        <v>1239.8962393694801</v>
      </c>
    </row>
    <row r="320" spans="1:9" x14ac:dyDescent="0.35">
      <c r="A320" s="2">
        <v>319</v>
      </c>
      <c r="B320" s="2" t="s">
        <v>12</v>
      </c>
      <c r="C320" s="3">
        <v>38298</v>
      </c>
      <c r="D320" s="2">
        <f t="shared" si="4"/>
        <v>2004</v>
      </c>
      <c r="E320" s="2">
        <f>MONTH(ProductLine[[#This Row],[Date]])</f>
        <v>11</v>
      </c>
      <c r="F320" s="2" t="s">
        <v>11</v>
      </c>
      <c r="G320" s="4">
        <v>70</v>
      </c>
      <c r="H320" s="5">
        <v>212.50263306463722</v>
      </c>
      <c r="I320" s="6">
        <f>ProductLine[[#This Row],[Units]]*ProductLine[[#This Row],[Dollars]]</f>
        <v>14875.184314524606</v>
      </c>
    </row>
    <row r="321" spans="1:9" x14ac:dyDescent="0.35">
      <c r="A321" s="2">
        <v>320</v>
      </c>
      <c r="B321" s="2" t="s">
        <v>20</v>
      </c>
      <c r="C321" s="3">
        <v>38122</v>
      </c>
      <c r="D321" s="2">
        <f t="shared" si="4"/>
        <v>2004</v>
      </c>
      <c r="E321" s="2">
        <f>MONTH(ProductLine[[#This Row],[Date]])</f>
        <v>5</v>
      </c>
      <c r="F321" s="2" t="s">
        <v>16</v>
      </c>
      <c r="G321" s="4">
        <v>94</v>
      </c>
      <c r="H321" s="5">
        <v>283.88166832886924</v>
      </c>
      <c r="I321" s="6">
        <f>ProductLine[[#This Row],[Units]]*ProductLine[[#This Row],[Dollars]]</f>
        <v>26684.876822913709</v>
      </c>
    </row>
    <row r="322" spans="1:9" x14ac:dyDescent="0.35">
      <c r="A322" s="2">
        <v>321</v>
      </c>
      <c r="B322" s="2" t="s">
        <v>10</v>
      </c>
      <c r="C322" s="3">
        <v>38276</v>
      </c>
      <c r="D322" s="2">
        <f t="shared" si="4"/>
        <v>2004</v>
      </c>
      <c r="E322" s="2">
        <f>MONTH(ProductLine[[#This Row],[Date]])</f>
        <v>10</v>
      </c>
      <c r="F322" s="2" t="s">
        <v>9</v>
      </c>
      <c r="G322" s="4">
        <v>9</v>
      </c>
      <c r="H322" s="5">
        <v>28.830512766101304</v>
      </c>
      <c r="I322" s="6">
        <f>ProductLine[[#This Row],[Units]]*ProductLine[[#This Row],[Dollars]]</f>
        <v>259.47461489491172</v>
      </c>
    </row>
    <row r="323" spans="1:9" x14ac:dyDescent="0.35">
      <c r="A323" s="2">
        <v>322</v>
      </c>
      <c r="B323" s="2" t="s">
        <v>20</v>
      </c>
      <c r="C323" s="3">
        <v>38529</v>
      </c>
      <c r="D323" s="2">
        <f t="shared" ref="D323:D386" si="5">YEAR(C323)</f>
        <v>2005</v>
      </c>
      <c r="E323" s="2">
        <f>MONTH(ProductLine[[#This Row],[Date]])</f>
        <v>6</v>
      </c>
      <c r="F323" s="2" t="s">
        <v>18</v>
      </c>
      <c r="G323" s="4">
        <v>27</v>
      </c>
      <c r="H323" s="5">
        <v>83.64015403043436</v>
      </c>
      <c r="I323" s="6">
        <f>ProductLine[[#This Row],[Units]]*ProductLine[[#This Row],[Dollars]]</f>
        <v>2258.2841588217279</v>
      </c>
    </row>
    <row r="324" spans="1:9" x14ac:dyDescent="0.35">
      <c r="A324" s="2">
        <v>323</v>
      </c>
      <c r="B324" s="2" t="s">
        <v>15</v>
      </c>
      <c r="C324" s="3">
        <v>38793</v>
      </c>
      <c r="D324" s="2">
        <f t="shared" si="5"/>
        <v>2006</v>
      </c>
      <c r="E324" s="2">
        <f>MONTH(ProductLine[[#This Row],[Date]])</f>
        <v>3</v>
      </c>
      <c r="F324" s="2" t="s">
        <v>13</v>
      </c>
      <c r="G324" s="4">
        <v>43</v>
      </c>
      <c r="H324" s="5">
        <v>130.94656180680516</v>
      </c>
      <c r="I324" s="6">
        <f>ProductLine[[#This Row],[Units]]*ProductLine[[#This Row],[Dollars]]</f>
        <v>5630.7021576926218</v>
      </c>
    </row>
    <row r="325" spans="1:9" x14ac:dyDescent="0.35">
      <c r="A325" s="2">
        <v>324</v>
      </c>
      <c r="B325" s="2" t="s">
        <v>19</v>
      </c>
      <c r="C325" s="3">
        <v>38980</v>
      </c>
      <c r="D325" s="2">
        <f t="shared" si="5"/>
        <v>2006</v>
      </c>
      <c r="E325" s="2">
        <f>MONTH(ProductLine[[#This Row],[Date]])</f>
        <v>9</v>
      </c>
      <c r="F325" s="2" t="s">
        <v>11</v>
      </c>
      <c r="G325" s="4">
        <v>84</v>
      </c>
      <c r="H325" s="5">
        <v>254.38984191598573</v>
      </c>
      <c r="I325" s="6">
        <f>ProductLine[[#This Row],[Units]]*ProductLine[[#This Row],[Dollars]]</f>
        <v>21368.7467209428</v>
      </c>
    </row>
    <row r="326" spans="1:9" x14ac:dyDescent="0.35">
      <c r="A326" s="2">
        <v>325</v>
      </c>
      <c r="B326" s="2" t="s">
        <v>10</v>
      </c>
      <c r="C326" s="3">
        <v>38144</v>
      </c>
      <c r="D326" s="2">
        <f t="shared" si="5"/>
        <v>2004</v>
      </c>
      <c r="E326" s="2">
        <f>MONTH(ProductLine[[#This Row],[Date]])</f>
        <v>6</v>
      </c>
      <c r="F326" s="2" t="s">
        <v>16</v>
      </c>
      <c r="G326" s="4">
        <v>83</v>
      </c>
      <c r="H326" s="5">
        <v>251.63175698562648</v>
      </c>
      <c r="I326" s="6">
        <f>ProductLine[[#This Row],[Units]]*ProductLine[[#This Row],[Dollars]]</f>
        <v>20885.435829806996</v>
      </c>
    </row>
    <row r="327" spans="1:9" x14ac:dyDescent="0.35">
      <c r="A327" s="2">
        <v>326</v>
      </c>
      <c r="B327" s="2" t="s">
        <v>10</v>
      </c>
      <c r="C327" s="3">
        <v>38210</v>
      </c>
      <c r="D327" s="2">
        <f t="shared" si="5"/>
        <v>2004</v>
      </c>
      <c r="E327" s="2">
        <f>MONTH(ProductLine[[#This Row],[Date]])</f>
        <v>8</v>
      </c>
      <c r="F327" s="2" t="s">
        <v>13</v>
      </c>
      <c r="G327" s="4">
        <v>89</v>
      </c>
      <c r="H327" s="5">
        <v>268.67182931807514</v>
      </c>
      <c r="I327" s="6">
        <f>ProductLine[[#This Row],[Units]]*ProductLine[[#This Row],[Dollars]]</f>
        <v>23911.792809308688</v>
      </c>
    </row>
    <row r="328" spans="1:9" x14ac:dyDescent="0.35">
      <c r="A328" s="2">
        <v>327</v>
      </c>
      <c r="B328" s="2" t="s">
        <v>19</v>
      </c>
      <c r="C328" s="3">
        <v>39002</v>
      </c>
      <c r="D328" s="2">
        <f t="shared" si="5"/>
        <v>2006</v>
      </c>
      <c r="E328" s="2">
        <f>MONTH(ProductLine[[#This Row],[Date]])</f>
        <v>10</v>
      </c>
      <c r="F328" s="2" t="s">
        <v>9</v>
      </c>
      <c r="G328" s="4">
        <v>7</v>
      </c>
      <c r="H328" s="5">
        <v>22.668540241379059</v>
      </c>
      <c r="I328" s="6">
        <f>ProductLine[[#This Row],[Units]]*ProductLine[[#This Row],[Dollars]]</f>
        <v>158.67978168965342</v>
      </c>
    </row>
    <row r="329" spans="1:9" x14ac:dyDescent="0.35">
      <c r="A329" s="2">
        <v>328</v>
      </c>
      <c r="B329" s="2" t="s">
        <v>10</v>
      </c>
      <c r="C329" s="3">
        <v>38177</v>
      </c>
      <c r="D329" s="2">
        <f t="shared" si="5"/>
        <v>2004</v>
      </c>
      <c r="E329" s="2">
        <f>MONTH(ProductLine[[#This Row],[Date]])</f>
        <v>7</v>
      </c>
      <c r="F329" s="2" t="s">
        <v>11</v>
      </c>
      <c r="G329" s="4">
        <v>68</v>
      </c>
      <c r="H329" s="5">
        <v>205.75644454699685</v>
      </c>
      <c r="I329" s="6">
        <f>ProductLine[[#This Row],[Units]]*ProductLine[[#This Row],[Dollars]]</f>
        <v>13991.438229195786</v>
      </c>
    </row>
    <row r="330" spans="1:9" x14ac:dyDescent="0.35">
      <c r="A330" s="2">
        <v>329</v>
      </c>
      <c r="B330" s="2" t="s">
        <v>19</v>
      </c>
      <c r="C330" s="3">
        <v>38639</v>
      </c>
      <c r="D330" s="2">
        <f t="shared" si="5"/>
        <v>2005</v>
      </c>
      <c r="E330" s="2">
        <f>MONTH(ProductLine[[#This Row],[Date]])</f>
        <v>10</v>
      </c>
      <c r="F330" s="2" t="s">
        <v>16</v>
      </c>
      <c r="G330" s="4">
        <v>38</v>
      </c>
      <c r="H330" s="5">
        <v>116.14288251700734</v>
      </c>
      <c r="I330" s="6">
        <f>ProductLine[[#This Row],[Units]]*ProductLine[[#This Row],[Dollars]]</f>
        <v>4413.429535646279</v>
      </c>
    </row>
    <row r="331" spans="1:9" x14ac:dyDescent="0.35">
      <c r="A331" s="2">
        <v>330</v>
      </c>
      <c r="B331" s="2" t="s">
        <v>21</v>
      </c>
      <c r="C331" s="3">
        <v>38012</v>
      </c>
      <c r="D331" s="2">
        <f t="shared" si="5"/>
        <v>2004</v>
      </c>
      <c r="E331" s="2">
        <f>MONTH(ProductLine[[#This Row],[Date]])</f>
        <v>1</v>
      </c>
      <c r="F331" s="2" t="s">
        <v>16</v>
      </c>
      <c r="G331" s="4">
        <v>90</v>
      </c>
      <c r="H331" s="5">
        <v>271.3332095451583</v>
      </c>
      <c r="I331" s="6">
        <f>ProductLine[[#This Row],[Units]]*ProductLine[[#This Row],[Dollars]]</f>
        <v>24419.988859064248</v>
      </c>
    </row>
    <row r="332" spans="1:9" x14ac:dyDescent="0.35">
      <c r="A332" s="2">
        <v>331</v>
      </c>
      <c r="B332" s="2" t="s">
        <v>21</v>
      </c>
      <c r="C332" s="3">
        <v>38210</v>
      </c>
      <c r="D332" s="2">
        <f t="shared" si="5"/>
        <v>2004</v>
      </c>
      <c r="E332" s="2">
        <f>MONTH(ProductLine[[#This Row],[Date]])</f>
        <v>8</v>
      </c>
      <c r="F332" s="2" t="s">
        <v>16</v>
      </c>
      <c r="G332" s="4">
        <v>10</v>
      </c>
      <c r="H332" s="5">
        <v>31.740063454597557</v>
      </c>
      <c r="I332" s="6">
        <f>ProductLine[[#This Row],[Units]]*ProductLine[[#This Row],[Dollars]]</f>
        <v>317.40063454597555</v>
      </c>
    </row>
    <row r="333" spans="1:9" x14ac:dyDescent="0.35">
      <c r="A333" s="2">
        <v>332</v>
      </c>
      <c r="B333" s="2" t="s">
        <v>17</v>
      </c>
      <c r="C333" s="3">
        <v>39024</v>
      </c>
      <c r="D333" s="2">
        <f t="shared" si="5"/>
        <v>2006</v>
      </c>
      <c r="E333" s="2">
        <f>MONTH(ProductLine[[#This Row],[Date]])</f>
        <v>11</v>
      </c>
      <c r="F333" s="2" t="s">
        <v>11</v>
      </c>
      <c r="G333" s="4">
        <v>13</v>
      </c>
      <c r="H333" s="5">
        <v>40.182824201163783</v>
      </c>
      <c r="I333" s="6">
        <f>ProductLine[[#This Row],[Units]]*ProductLine[[#This Row],[Dollars]]</f>
        <v>522.37671461512923</v>
      </c>
    </row>
    <row r="334" spans="1:9" x14ac:dyDescent="0.35">
      <c r="A334" s="2">
        <v>333</v>
      </c>
      <c r="B334" s="2" t="s">
        <v>20</v>
      </c>
      <c r="C334" s="3">
        <v>38155</v>
      </c>
      <c r="D334" s="2">
        <f t="shared" si="5"/>
        <v>2004</v>
      </c>
      <c r="E334" s="2">
        <f>MONTH(ProductLine[[#This Row],[Date]])</f>
        <v>6</v>
      </c>
      <c r="F334" s="2" t="s">
        <v>9</v>
      </c>
      <c r="G334" s="4">
        <v>68</v>
      </c>
      <c r="H334" s="5">
        <v>206.37862292228638</v>
      </c>
      <c r="I334" s="6">
        <f>ProductLine[[#This Row],[Units]]*ProductLine[[#This Row],[Dollars]]</f>
        <v>14033.746358715474</v>
      </c>
    </row>
    <row r="335" spans="1:9" x14ac:dyDescent="0.35">
      <c r="A335" s="2">
        <v>334</v>
      </c>
      <c r="B335" s="2" t="s">
        <v>14</v>
      </c>
      <c r="C335" s="3">
        <v>38144</v>
      </c>
      <c r="D335" s="2">
        <f t="shared" si="5"/>
        <v>2004</v>
      </c>
      <c r="E335" s="2">
        <f>MONTH(ProductLine[[#This Row],[Date]])</f>
        <v>6</v>
      </c>
      <c r="F335" s="2" t="s">
        <v>11</v>
      </c>
      <c r="G335" s="4">
        <v>40</v>
      </c>
      <c r="H335" s="5">
        <v>122.17079112578179</v>
      </c>
      <c r="I335" s="6">
        <f>ProductLine[[#This Row],[Units]]*ProductLine[[#This Row],[Dollars]]</f>
        <v>4886.8316450312714</v>
      </c>
    </row>
    <row r="336" spans="1:9" x14ac:dyDescent="0.35">
      <c r="A336" s="2">
        <v>335</v>
      </c>
      <c r="B336" s="2" t="s">
        <v>20</v>
      </c>
      <c r="C336" s="3">
        <v>38507</v>
      </c>
      <c r="D336" s="2">
        <f t="shared" si="5"/>
        <v>2005</v>
      </c>
      <c r="E336" s="2">
        <f>MONTH(ProductLine[[#This Row],[Date]])</f>
        <v>6</v>
      </c>
      <c r="F336" s="2" t="s">
        <v>11</v>
      </c>
      <c r="G336" s="4">
        <v>17</v>
      </c>
      <c r="H336" s="5">
        <v>52.575815801836917</v>
      </c>
      <c r="I336" s="6">
        <f>ProductLine[[#This Row],[Units]]*ProductLine[[#This Row],[Dollars]]</f>
        <v>893.78886863122761</v>
      </c>
    </row>
    <row r="337" spans="1:9" x14ac:dyDescent="0.35">
      <c r="A337" s="2">
        <v>336</v>
      </c>
      <c r="B337" s="2" t="s">
        <v>17</v>
      </c>
      <c r="C337" s="3">
        <v>38320</v>
      </c>
      <c r="D337" s="2">
        <f t="shared" si="5"/>
        <v>2004</v>
      </c>
      <c r="E337" s="2">
        <f>MONTH(ProductLine[[#This Row],[Date]])</f>
        <v>11</v>
      </c>
      <c r="F337" s="2" t="s">
        <v>11</v>
      </c>
      <c r="G337" s="4">
        <v>6</v>
      </c>
      <c r="H337" s="5">
        <v>19.233532374060513</v>
      </c>
      <c r="I337" s="6">
        <f>ProductLine[[#This Row],[Units]]*ProductLine[[#This Row],[Dollars]]</f>
        <v>115.40119424436307</v>
      </c>
    </row>
    <row r="338" spans="1:9" x14ac:dyDescent="0.35">
      <c r="A338" s="2">
        <v>337</v>
      </c>
      <c r="B338" s="2" t="s">
        <v>17</v>
      </c>
      <c r="C338" s="3">
        <v>38848</v>
      </c>
      <c r="D338" s="2">
        <f t="shared" si="5"/>
        <v>2006</v>
      </c>
      <c r="E338" s="2">
        <f>MONTH(ProductLine[[#This Row],[Date]])</f>
        <v>5</v>
      </c>
      <c r="F338" s="2" t="s">
        <v>11</v>
      </c>
      <c r="G338" s="4">
        <v>27</v>
      </c>
      <c r="H338" s="5">
        <v>83.786086457485794</v>
      </c>
      <c r="I338" s="6">
        <f>ProductLine[[#This Row],[Units]]*ProductLine[[#This Row],[Dollars]]</f>
        <v>2262.2243343521163</v>
      </c>
    </row>
    <row r="339" spans="1:9" x14ac:dyDescent="0.35">
      <c r="A339" s="2">
        <v>338</v>
      </c>
      <c r="B339" s="2" t="s">
        <v>14</v>
      </c>
      <c r="C339" s="3">
        <v>38925</v>
      </c>
      <c r="D339" s="2">
        <f t="shared" si="5"/>
        <v>2006</v>
      </c>
      <c r="E339" s="2">
        <f>MONTH(ProductLine[[#This Row],[Date]])</f>
        <v>7</v>
      </c>
      <c r="F339" s="2" t="s">
        <v>11</v>
      </c>
      <c r="G339" s="4">
        <v>80</v>
      </c>
      <c r="H339" s="5">
        <v>242.1940649977725</v>
      </c>
      <c r="I339" s="6">
        <f>ProductLine[[#This Row],[Units]]*ProductLine[[#This Row],[Dollars]]</f>
        <v>19375.525199821801</v>
      </c>
    </row>
    <row r="340" spans="1:9" x14ac:dyDescent="0.35">
      <c r="A340" s="2">
        <v>339</v>
      </c>
      <c r="B340" s="2" t="s">
        <v>15</v>
      </c>
      <c r="C340" s="3">
        <v>38210</v>
      </c>
      <c r="D340" s="2">
        <f t="shared" si="5"/>
        <v>2004</v>
      </c>
      <c r="E340" s="2">
        <f>MONTH(ProductLine[[#This Row],[Date]])</f>
        <v>8</v>
      </c>
      <c r="F340" s="2" t="s">
        <v>18</v>
      </c>
      <c r="G340" s="4">
        <v>-1</v>
      </c>
      <c r="H340" s="5">
        <v>-0.92679798413568193</v>
      </c>
      <c r="I340" s="6">
        <f>ProductLine[[#This Row],[Units]]*ProductLine[[#This Row],[Dollars]]</f>
        <v>0.92679798413568193</v>
      </c>
    </row>
    <row r="341" spans="1:9" x14ac:dyDescent="0.35">
      <c r="A341" s="2">
        <v>340</v>
      </c>
      <c r="B341" s="2" t="s">
        <v>10</v>
      </c>
      <c r="C341" s="3">
        <v>38804</v>
      </c>
      <c r="D341" s="2">
        <f t="shared" si="5"/>
        <v>2006</v>
      </c>
      <c r="E341" s="2">
        <f>MONTH(ProductLine[[#This Row],[Date]])</f>
        <v>3</v>
      </c>
      <c r="F341" s="2" t="s">
        <v>18</v>
      </c>
      <c r="G341" s="4">
        <v>89</v>
      </c>
      <c r="H341" s="5">
        <v>269.26351673512869</v>
      </c>
      <c r="I341" s="6">
        <f>ProductLine[[#This Row],[Units]]*ProductLine[[#This Row],[Dollars]]</f>
        <v>23964.452989426452</v>
      </c>
    </row>
    <row r="342" spans="1:9" x14ac:dyDescent="0.35">
      <c r="A342" s="2">
        <v>341</v>
      </c>
      <c r="B342" s="2" t="s">
        <v>10</v>
      </c>
      <c r="C342" s="3">
        <v>38441</v>
      </c>
      <c r="D342" s="2">
        <f t="shared" si="5"/>
        <v>2005</v>
      </c>
      <c r="E342" s="2">
        <f>MONTH(ProductLine[[#This Row],[Date]])</f>
        <v>3</v>
      </c>
      <c r="F342" s="2" t="s">
        <v>16</v>
      </c>
      <c r="G342" s="4">
        <v>21</v>
      </c>
      <c r="H342" s="5">
        <v>65.224154633884041</v>
      </c>
      <c r="I342" s="6">
        <f>ProductLine[[#This Row],[Units]]*ProductLine[[#This Row],[Dollars]]</f>
        <v>1369.707247311565</v>
      </c>
    </row>
    <row r="343" spans="1:9" x14ac:dyDescent="0.35">
      <c r="A343" s="2">
        <v>342</v>
      </c>
      <c r="B343" s="2" t="s">
        <v>17</v>
      </c>
      <c r="C343" s="3">
        <v>39068</v>
      </c>
      <c r="D343" s="2">
        <f t="shared" si="5"/>
        <v>2006</v>
      </c>
      <c r="E343" s="2">
        <f>MONTH(ProductLine[[#This Row],[Date]])</f>
        <v>12</v>
      </c>
      <c r="F343" s="2" t="s">
        <v>9</v>
      </c>
      <c r="G343" s="4">
        <v>37</v>
      </c>
      <c r="H343" s="5">
        <v>113.11652988941213</v>
      </c>
      <c r="I343" s="6">
        <f>ProductLine[[#This Row],[Units]]*ProductLine[[#This Row],[Dollars]]</f>
        <v>4185.3116059082486</v>
      </c>
    </row>
    <row r="344" spans="1:9" x14ac:dyDescent="0.35">
      <c r="A344" s="2">
        <v>343</v>
      </c>
      <c r="B344" s="2" t="s">
        <v>15</v>
      </c>
      <c r="C344" s="3">
        <v>38397</v>
      </c>
      <c r="D344" s="2">
        <f t="shared" si="5"/>
        <v>2005</v>
      </c>
      <c r="E344" s="2">
        <f>MONTH(ProductLine[[#This Row],[Date]])</f>
        <v>2</v>
      </c>
      <c r="F344" s="2" t="s">
        <v>13</v>
      </c>
      <c r="G344" s="4">
        <v>15</v>
      </c>
      <c r="H344" s="5">
        <v>46.637898863261832</v>
      </c>
      <c r="I344" s="6">
        <f>ProductLine[[#This Row],[Units]]*ProductLine[[#This Row],[Dollars]]</f>
        <v>699.56848294892745</v>
      </c>
    </row>
    <row r="345" spans="1:9" x14ac:dyDescent="0.35">
      <c r="A345" s="2">
        <v>344</v>
      </c>
      <c r="B345" s="2" t="s">
        <v>12</v>
      </c>
      <c r="C345" s="3">
        <v>38133</v>
      </c>
      <c r="D345" s="2">
        <f t="shared" si="5"/>
        <v>2004</v>
      </c>
      <c r="E345" s="2">
        <f>MONTH(ProductLine[[#This Row],[Date]])</f>
        <v>5</v>
      </c>
      <c r="F345" s="2" t="s">
        <v>18</v>
      </c>
      <c r="G345" s="4">
        <v>94</v>
      </c>
      <c r="H345" s="5">
        <v>283.62009758002927</v>
      </c>
      <c r="I345" s="6">
        <f>ProductLine[[#This Row],[Units]]*ProductLine[[#This Row],[Dollars]]</f>
        <v>26660.289172522753</v>
      </c>
    </row>
    <row r="346" spans="1:9" x14ac:dyDescent="0.35">
      <c r="A346" s="2">
        <v>345</v>
      </c>
      <c r="B346" s="2" t="s">
        <v>21</v>
      </c>
      <c r="C346" s="3">
        <v>38551</v>
      </c>
      <c r="D346" s="2">
        <f t="shared" si="5"/>
        <v>2005</v>
      </c>
      <c r="E346" s="2">
        <f>MONTH(ProductLine[[#This Row],[Date]])</f>
        <v>7</v>
      </c>
      <c r="F346" s="2" t="s">
        <v>18</v>
      </c>
      <c r="G346" s="4">
        <v>85</v>
      </c>
      <c r="H346" s="5">
        <v>257.28530472715238</v>
      </c>
      <c r="I346" s="6">
        <f>ProductLine[[#This Row],[Units]]*ProductLine[[#This Row],[Dollars]]</f>
        <v>21869.250901807951</v>
      </c>
    </row>
    <row r="347" spans="1:9" x14ac:dyDescent="0.35">
      <c r="A347" s="2">
        <v>346</v>
      </c>
      <c r="B347" s="2" t="s">
        <v>15</v>
      </c>
      <c r="C347" s="3">
        <v>38309</v>
      </c>
      <c r="D347" s="2">
        <f t="shared" si="5"/>
        <v>2004</v>
      </c>
      <c r="E347" s="2">
        <f>MONTH(ProductLine[[#This Row],[Date]])</f>
        <v>11</v>
      </c>
      <c r="F347" s="2" t="s">
        <v>9</v>
      </c>
      <c r="G347" s="4">
        <v>95</v>
      </c>
      <c r="H347" s="5">
        <v>286.86402627293558</v>
      </c>
      <c r="I347" s="6">
        <f>ProductLine[[#This Row],[Units]]*ProductLine[[#This Row],[Dollars]]</f>
        <v>27252.08249592888</v>
      </c>
    </row>
    <row r="348" spans="1:9" x14ac:dyDescent="0.35">
      <c r="A348" s="2">
        <v>347</v>
      </c>
      <c r="B348" s="2" t="s">
        <v>19</v>
      </c>
      <c r="C348" s="3">
        <v>38496</v>
      </c>
      <c r="D348" s="2">
        <f t="shared" si="5"/>
        <v>2005</v>
      </c>
      <c r="E348" s="2">
        <f>MONTH(ProductLine[[#This Row],[Date]])</f>
        <v>5</v>
      </c>
      <c r="F348" s="2" t="s">
        <v>13</v>
      </c>
      <c r="G348" s="4">
        <v>25</v>
      </c>
      <c r="H348" s="5">
        <v>76.368933708358369</v>
      </c>
      <c r="I348" s="6">
        <f>ProductLine[[#This Row],[Units]]*ProductLine[[#This Row],[Dollars]]</f>
        <v>1909.2233427089593</v>
      </c>
    </row>
    <row r="349" spans="1:9" x14ac:dyDescent="0.35">
      <c r="A349" s="2">
        <v>348</v>
      </c>
      <c r="B349" s="2" t="s">
        <v>10</v>
      </c>
      <c r="C349" s="3">
        <v>38826</v>
      </c>
      <c r="D349" s="2">
        <f t="shared" si="5"/>
        <v>2006</v>
      </c>
      <c r="E349" s="2">
        <f>MONTH(ProductLine[[#This Row],[Date]])</f>
        <v>4</v>
      </c>
      <c r="F349" s="2" t="s">
        <v>18</v>
      </c>
      <c r="G349" s="4">
        <v>69</v>
      </c>
      <c r="H349" s="5">
        <v>208.60710544458851</v>
      </c>
      <c r="I349" s="6">
        <f>ProductLine[[#This Row],[Units]]*ProductLine[[#This Row],[Dollars]]</f>
        <v>14393.890275676607</v>
      </c>
    </row>
    <row r="350" spans="1:9" x14ac:dyDescent="0.35">
      <c r="A350" s="2">
        <v>349</v>
      </c>
      <c r="B350" s="2" t="s">
        <v>20</v>
      </c>
      <c r="C350" s="3">
        <v>38595</v>
      </c>
      <c r="D350" s="2">
        <f t="shared" si="5"/>
        <v>2005</v>
      </c>
      <c r="E350" s="2">
        <f>MONTH(ProductLine[[#This Row],[Date]])</f>
        <v>8</v>
      </c>
      <c r="F350" s="2" t="s">
        <v>11</v>
      </c>
      <c r="G350" s="4">
        <v>72</v>
      </c>
      <c r="H350" s="5">
        <v>218.66914833137886</v>
      </c>
      <c r="I350" s="6">
        <f>ProductLine[[#This Row],[Units]]*ProductLine[[#This Row],[Dollars]]</f>
        <v>15744.178679859278</v>
      </c>
    </row>
    <row r="351" spans="1:9" x14ac:dyDescent="0.35">
      <c r="A351" s="2">
        <v>350</v>
      </c>
      <c r="B351" s="2" t="s">
        <v>14</v>
      </c>
      <c r="C351" s="3">
        <v>38760</v>
      </c>
      <c r="D351" s="2">
        <f t="shared" si="5"/>
        <v>2006</v>
      </c>
      <c r="E351" s="2">
        <f>MONTH(ProductLine[[#This Row],[Date]])</f>
        <v>2</v>
      </c>
      <c r="F351" s="2" t="s">
        <v>13</v>
      </c>
      <c r="G351" s="4">
        <v>-4</v>
      </c>
      <c r="H351" s="5">
        <v>-9.5040489301123898</v>
      </c>
      <c r="I351" s="6">
        <f>ProductLine[[#This Row],[Units]]*ProductLine[[#This Row],[Dollars]]</f>
        <v>38.016195720449559</v>
      </c>
    </row>
    <row r="352" spans="1:9" x14ac:dyDescent="0.35">
      <c r="A352" s="2">
        <v>351</v>
      </c>
      <c r="B352" s="2" t="s">
        <v>15</v>
      </c>
      <c r="C352" s="3">
        <v>38529</v>
      </c>
      <c r="D352" s="2">
        <f t="shared" si="5"/>
        <v>2005</v>
      </c>
      <c r="E352" s="2">
        <f>MONTH(ProductLine[[#This Row],[Date]])</f>
        <v>6</v>
      </c>
      <c r="F352" s="2" t="s">
        <v>13</v>
      </c>
      <c r="G352" s="4">
        <v>21</v>
      </c>
      <c r="H352" s="5">
        <v>64.847838929147329</v>
      </c>
      <c r="I352" s="6">
        <f>ProductLine[[#This Row],[Units]]*ProductLine[[#This Row],[Dollars]]</f>
        <v>1361.804617512094</v>
      </c>
    </row>
    <row r="353" spans="1:9" x14ac:dyDescent="0.35">
      <c r="A353" s="2">
        <v>352</v>
      </c>
      <c r="B353" s="2" t="s">
        <v>15</v>
      </c>
      <c r="C353" s="3">
        <v>38364</v>
      </c>
      <c r="D353" s="2">
        <f t="shared" si="5"/>
        <v>2005</v>
      </c>
      <c r="E353" s="2">
        <f>MONTH(ProductLine[[#This Row],[Date]])</f>
        <v>1</v>
      </c>
      <c r="F353" s="2" t="s">
        <v>16</v>
      </c>
      <c r="G353" s="4">
        <v>85</v>
      </c>
      <c r="H353" s="5">
        <v>256.96799909003533</v>
      </c>
      <c r="I353" s="6">
        <f>ProductLine[[#This Row],[Units]]*ProductLine[[#This Row],[Dollars]]</f>
        <v>21842.279922653004</v>
      </c>
    </row>
    <row r="354" spans="1:9" x14ac:dyDescent="0.35">
      <c r="A354" s="2">
        <v>353</v>
      </c>
      <c r="B354" s="2" t="s">
        <v>19</v>
      </c>
      <c r="C354" s="3">
        <v>38606</v>
      </c>
      <c r="D354" s="2">
        <f t="shared" si="5"/>
        <v>2005</v>
      </c>
      <c r="E354" s="2">
        <f>MONTH(ProductLine[[#This Row],[Date]])</f>
        <v>9</v>
      </c>
      <c r="F354" s="2" t="s">
        <v>16</v>
      </c>
      <c r="G354" s="4">
        <v>85</v>
      </c>
      <c r="H354" s="5">
        <v>257.09598807037378</v>
      </c>
      <c r="I354" s="6">
        <f>ProductLine[[#This Row],[Units]]*ProductLine[[#This Row],[Dollars]]</f>
        <v>21853.158985981772</v>
      </c>
    </row>
    <row r="355" spans="1:9" x14ac:dyDescent="0.35">
      <c r="A355" s="2">
        <v>354</v>
      </c>
      <c r="B355" s="2" t="s">
        <v>12</v>
      </c>
      <c r="C355" s="3">
        <v>38639</v>
      </c>
      <c r="D355" s="2">
        <f t="shared" si="5"/>
        <v>2005</v>
      </c>
      <c r="E355" s="2">
        <f>MONTH(ProductLine[[#This Row],[Date]])</f>
        <v>10</v>
      </c>
      <c r="F355" s="2" t="s">
        <v>9</v>
      </c>
      <c r="G355" s="4">
        <v>79</v>
      </c>
      <c r="H355" s="5">
        <v>239.75589662492749</v>
      </c>
      <c r="I355" s="6">
        <f>ProductLine[[#This Row],[Units]]*ProductLine[[#This Row],[Dollars]]</f>
        <v>18940.715833369271</v>
      </c>
    </row>
    <row r="356" spans="1:9" x14ac:dyDescent="0.35">
      <c r="A356" s="2">
        <v>355</v>
      </c>
      <c r="B356" s="2" t="s">
        <v>20</v>
      </c>
      <c r="C356" s="3">
        <v>38969</v>
      </c>
      <c r="D356" s="2">
        <f t="shared" si="5"/>
        <v>2006</v>
      </c>
      <c r="E356" s="2">
        <f>MONTH(ProductLine[[#This Row],[Date]])</f>
        <v>9</v>
      </c>
      <c r="F356" s="2" t="s">
        <v>9</v>
      </c>
      <c r="G356" s="4">
        <v>81</v>
      </c>
      <c r="H356" s="5">
        <v>245.01127594931819</v>
      </c>
      <c r="I356" s="6">
        <f>ProductLine[[#This Row],[Units]]*ProductLine[[#This Row],[Dollars]]</f>
        <v>19845.913351894775</v>
      </c>
    </row>
    <row r="357" spans="1:9" x14ac:dyDescent="0.35">
      <c r="A357" s="2">
        <v>356</v>
      </c>
      <c r="B357" s="2" t="s">
        <v>12</v>
      </c>
      <c r="C357" s="3">
        <v>38958</v>
      </c>
      <c r="D357" s="2">
        <f t="shared" si="5"/>
        <v>2006</v>
      </c>
      <c r="E357" s="2">
        <f>MONTH(ProductLine[[#This Row],[Date]])</f>
        <v>8</v>
      </c>
      <c r="F357" s="2" t="s">
        <v>16</v>
      </c>
      <c r="G357" s="4">
        <v>76</v>
      </c>
      <c r="H357" s="5">
        <v>229.57757100656295</v>
      </c>
      <c r="I357" s="6">
        <f>ProductLine[[#This Row],[Units]]*ProductLine[[#This Row],[Dollars]]</f>
        <v>17447.895396498785</v>
      </c>
    </row>
    <row r="358" spans="1:9" x14ac:dyDescent="0.35">
      <c r="A358" s="2">
        <v>357</v>
      </c>
      <c r="B358" s="2" t="s">
        <v>12</v>
      </c>
      <c r="C358" s="3">
        <v>38518</v>
      </c>
      <c r="D358" s="2">
        <f t="shared" si="5"/>
        <v>2005</v>
      </c>
      <c r="E358" s="2">
        <f>MONTH(ProductLine[[#This Row],[Date]])</f>
        <v>6</v>
      </c>
      <c r="F358" s="2" t="s">
        <v>9</v>
      </c>
      <c r="G358" s="4">
        <v>31</v>
      </c>
      <c r="H358" s="5">
        <v>95.411837871052697</v>
      </c>
      <c r="I358" s="6">
        <f>ProductLine[[#This Row],[Units]]*ProductLine[[#This Row],[Dollars]]</f>
        <v>2957.7669740026336</v>
      </c>
    </row>
    <row r="359" spans="1:9" x14ac:dyDescent="0.35">
      <c r="A359" s="2">
        <v>358</v>
      </c>
      <c r="B359" s="2" t="s">
        <v>14</v>
      </c>
      <c r="C359" s="3">
        <v>38617</v>
      </c>
      <c r="D359" s="2">
        <f t="shared" si="5"/>
        <v>2005</v>
      </c>
      <c r="E359" s="2">
        <f>MONTH(ProductLine[[#This Row],[Date]])</f>
        <v>9</v>
      </c>
      <c r="F359" s="2" t="s">
        <v>16</v>
      </c>
      <c r="G359" s="4">
        <v>44</v>
      </c>
      <c r="H359" s="5">
        <v>133.84155746359221</v>
      </c>
      <c r="I359" s="6">
        <f>ProductLine[[#This Row],[Units]]*ProductLine[[#This Row],[Dollars]]</f>
        <v>5889.0285283980575</v>
      </c>
    </row>
    <row r="360" spans="1:9" x14ac:dyDescent="0.35">
      <c r="A360" s="2">
        <v>359</v>
      </c>
      <c r="B360" s="2" t="s">
        <v>8</v>
      </c>
      <c r="C360" s="3">
        <v>39068</v>
      </c>
      <c r="D360" s="2">
        <f t="shared" si="5"/>
        <v>2006</v>
      </c>
      <c r="E360" s="2">
        <f>MONTH(ProductLine[[#This Row],[Date]])</f>
        <v>12</v>
      </c>
      <c r="F360" s="2" t="s">
        <v>13</v>
      </c>
      <c r="G360" s="4">
        <v>44</v>
      </c>
      <c r="H360" s="5">
        <v>133.90724137081764</v>
      </c>
      <c r="I360" s="6">
        <f>ProductLine[[#This Row],[Units]]*ProductLine[[#This Row],[Dollars]]</f>
        <v>5891.9186203159761</v>
      </c>
    </row>
    <row r="361" spans="1:9" x14ac:dyDescent="0.35">
      <c r="A361" s="2">
        <v>360</v>
      </c>
      <c r="B361" s="2" t="s">
        <v>17</v>
      </c>
      <c r="C361" s="3">
        <v>38133</v>
      </c>
      <c r="D361" s="2">
        <f t="shared" si="5"/>
        <v>2004</v>
      </c>
      <c r="E361" s="2">
        <f>MONTH(ProductLine[[#This Row],[Date]])</f>
        <v>5</v>
      </c>
      <c r="F361" s="2" t="s">
        <v>18</v>
      </c>
      <c r="G361" s="4">
        <v>70</v>
      </c>
      <c r="H361" s="5">
        <v>211.68588054687572</v>
      </c>
      <c r="I361" s="6">
        <f>ProductLine[[#This Row],[Units]]*ProductLine[[#This Row],[Dollars]]</f>
        <v>14818.011638281301</v>
      </c>
    </row>
    <row r="362" spans="1:9" x14ac:dyDescent="0.35">
      <c r="A362" s="2">
        <v>361</v>
      </c>
      <c r="B362" s="2" t="s">
        <v>17</v>
      </c>
      <c r="C362" s="3">
        <v>38320</v>
      </c>
      <c r="D362" s="2">
        <f t="shared" si="5"/>
        <v>2004</v>
      </c>
      <c r="E362" s="2">
        <f>MONTH(ProductLine[[#This Row],[Date]])</f>
        <v>11</v>
      </c>
      <c r="F362" s="2" t="s">
        <v>11</v>
      </c>
      <c r="G362" s="4">
        <v>-4</v>
      </c>
      <c r="H362" s="5">
        <v>-9.4531080152815825</v>
      </c>
      <c r="I362" s="6">
        <f>ProductLine[[#This Row],[Units]]*ProductLine[[#This Row],[Dollars]]</f>
        <v>37.81243206112633</v>
      </c>
    </row>
    <row r="363" spans="1:9" x14ac:dyDescent="0.35">
      <c r="A363" s="2">
        <v>362</v>
      </c>
      <c r="B363" s="2" t="s">
        <v>20</v>
      </c>
      <c r="C363" s="3">
        <v>38672</v>
      </c>
      <c r="D363" s="2">
        <f t="shared" si="5"/>
        <v>2005</v>
      </c>
      <c r="E363" s="2">
        <f>MONTH(ProductLine[[#This Row],[Date]])</f>
        <v>11</v>
      </c>
      <c r="F363" s="2" t="s">
        <v>9</v>
      </c>
      <c r="G363" s="4">
        <v>28</v>
      </c>
      <c r="H363" s="5">
        <v>86.334638190049276</v>
      </c>
      <c r="I363" s="6">
        <f>ProductLine[[#This Row],[Units]]*ProductLine[[#This Row],[Dollars]]</f>
        <v>2417.3698693213796</v>
      </c>
    </row>
    <row r="364" spans="1:9" x14ac:dyDescent="0.35">
      <c r="A364" s="2">
        <v>363</v>
      </c>
      <c r="B364" s="2" t="s">
        <v>12</v>
      </c>
      <c r="C364" s="3">
        <v>39002</v>
      </c>
      <c r="D364" s="2">
        <f t="shared" si="5"/>
        <v>2006</v>
      </c>
      <c r="E364" s="2">
        <f>MONTH(ProductLine[[#This Row],[Date]])</f>
        <v>10</v>
      </c>
      <c r="F364" s="2" t="s">
        <v>18</v>
      </c>
      <c r="G364" s="4">
        <v>83</v>
      </c>
      <c r="H364" s="5">
        <v>250.60923862889706</v>
      </c>
      <c r="I364" s="6">
        <f>ProductLine[[#This Row],[Units]]*ProductLine[[#This Row],[Dollars]]</f>
        <v>20800.566806198454</v>
      </c>
    </row>
    <row r="365" spans="1:9" x14ac:dyDescent="0.35">
      <c r="A365" s="2">
        <v>364</v>
      </c>
      <c r="B365" s="2" t="s">
        <v>21</v>
      </c>
      <c r="C365" s="3">
        <v>38903</v>
      </c>
      <c r="D365" s="2">
        <f t="shared" si="5"/>
        <v>2006</v>
      </c>
      <c r="E365" s="2">
        <f>MONTH(ProductLine[[#This Row],[Date]])</f>
        <v>7</v>
      </c>
      <c r="F365" s="2" t="s">
        <v>9</v>
      </c>
      <c r="G365" s="4">
        <v>46</v>
      </c>
      <c r="H365" s="5">
        <v>140.47993678432567</v>
      </c>
      <c r="I365" s="6">
        <f>ProductLine[[#This Row],[Units]]*ProductLine[[#This Row],[Dollars]]</f>
        <v>6462.077092078981</v>
      </c>
    </row>
    <row r="366" spans="1:9" x14ac:dyDescent="0.35">
      <c r="A366" s="2">
        <v>365</v>
      </c>
      <c r="B366" s="2" t="s">
        <v>20</v>
      </c>
      <c r="C366" s="3">
        <v>38859</v>
      </c>
      <c r="D366" s="2">
        <f t="shared" si="5"/>
        <v>2006</v>
      </c>
      <c r="E366" s="2">
        <f>MONTH(ProductLine[[#This Row],[Date]])</f>
        <v>5</v>
      </c>
      <c r="F366" s="2" t="s">
        <v>9</v>
      </c>
      <c r="G366" s="4">
        <v>88</v>
      </c>
      <c r="H366" s="5">
        <v>266.35125676130951</v>
      </c>
      <c r="I366" s="6">
        <f>ProductLine[[#This Row],[Units]]*ProductLine[[#This Row],[Dollars]]</f>
        <v>23438.910594995235</v>
      </c>
    </row>
    <row r="367" spans="1:9" x14ac:dyDescent="0.35">
      <c r="A367" s="2">
        <v>366</v>
      </c>
      <c r="B367" s="2" t="s">
        <v>19</v>
      </c>
      <c r="C367" s="3">
        <v>38639</v>
      </c>
      <c r="D367" s="2">
        <f t="shared" si="5"/>
        <v>2005</v>
      </c>
      <c r="E367" s="2">
        <f>MONTH(ProductLine[[#This Row],[Date]])</f>
        <v>10</v>
      </c>
      <c r="F367" s="2" t="s">
        <v>9</v>
      </c>
      <c r="G367" s="4">
        <v>-9</v>
      </c>
      <c r="H367" s="5">
        <v>-24.537461299444743</v>
      </c>
      <c r="I367" s="6">
        <f>ProductLine[[#This Row],[Units]]*ProductLine[[#This Row],[Dollars]]</f>
        <v>220.83715169500269</v>
      </c>
    </row>
    <row r="368" spans="1:9" x14ac:dyDescent="0.35">
      <c r="A368" s="2">
        <v>367</v>
      </c>
      <c r="B368" s="2" t="s">
        <v>10</v>
      </c>
      <c r="C368" s="3">
        <v>38573</v>
      </c>
      <c r="D368" s="2">
        <f t="shared" si="5"/>
        <v>2005</v>
      </c>
      <c r="E368" s="2">
        <f>MONTH(ProductLine[[#This Row],[Date]])</f>
        <v>8</v>
      </c>
      <c r="F368" s="2" t="s">
        <v>11</v>
      </c>
      <c r="G368" s="4">
        <v>-8</v>
      </c>
      <c r="H368" s="5">
        <v>-21.825357589950652</v>
      </c>
      <c r="I368" s="6">
        <f>ProductLine[[#This Row],[Units]]*ProductLine[[#This Row],[Dollars]]</f>
        <v>174.60286071960522</v>
      </c>
    </row>
    <row r="369" spans="1:9" x14ac:dyDescent="0.35">
      <c r="A369" s="2">
        <v>368</v>
      </c>
      <c r="B369" s="2" t="s">
        <v>15</v>
      </c>
      <c r="C369" s="3">
        <v>38903</v>
      </c>
      <c r="D369" s="2">
        <f t="shared" si="5"/>
        <v>2006</v>
      </c>
      <c r="E369" s="2">
        <f>MONTH(ProductLine[[#This Row],[Date]])</f>
        <v>7</v>
      </c>
      <c r="F369" s="2" t="s">
        <v>11</v>
      </c>
      <c r="G369" s="4">
        <v>37</v>
      </c>
      <c r="H369" s="5">
        <v>113.0101592216552</v>
      </c>
      <c r="I369" s="6">
        <f>ProductLine[[#This Row],[Units]]*ProductLine[[#This Row],[Dollars]]</f>
        <v>4181.3758912012427</v>
      </c>
    </row>
    <row r="370" spans="1:9" x14ac:dyDescent="0.35">
      <c r="A370" s="2">
        <v>369</v>
      </c>
      <c r="B370" s="2" t="s">
        <v>10</v>
      </c>
      <c r="C370" s="3">
        <v>38045</v>
      </c>
      <c r="D370" s="2">
        <f t="shared" si="5"/>
        <v>2004</v>
      </c>
      <c r="E370" s="2">
        <f>MONTH(ProductLine[[#This Row],[Date]])</f>
        <v>2</v>
      </c>
      <c r="F370" s="2" t="s">
        <v>11</v>
      </c>
      <c r="G370" s="4">
        <v>20</v>
      </c>
      <c r="H370" s="5">
        <v>61.67879282842005</v>
      </c>
      <c r="I370" s="6">
        <f>ProductLine[[#This Row],[Units]]*ProductLine[[#This Row],[Dollars]]</f>
        <v>1233.5758565684009</v>
      </c>
    </row>
    <row r="371" spans="1:9" x14ac:dyDescent="0.35">
      <c r="A371" s="2">
        <v>370</v>
      </c>
      <c r="B371" s="2" t="s">
        <v>17</v>
      </c>
      <c r="C371" s="3">
        <v>38606</v>
      </c>
      <c r="D371" s="2">
        <f t="shared" si="5"/>
        <v>2005</v>
      </c>
      <c r="E371" s="2">
        <f>MONTH(ProductLine[[#This Row],[Date]])</f>
        <v>9</v>
      </c>
      <c r="F371" s="2" t="s">
        <v>9</v>
      </c>
      <c r="G371" s="4">
        <v>2</v>
      </c>
      <c r="H371" s="5">
        <v>7.7509272810830456</v>
      </c>
      <c r="I371" s="6">
        <f>ProductLine[[#This Row],[Units]]*ProductLine[[#This Row],[Dollars]]</f>
        <v>15.501854562166091</v>
      </c>
    </row>
    <row r="372" spans="1:9" x14ac:dyDescent="0.35">
      <c r="A372" s="2">
        <v>371</v>
      </c>
      <c r="B372" s="2" t="s">
        <v>12</v>
      </c>
      <c r="C372" s="3">
        <v>38584</v>
      </c>
      <c r="D372" s="2">
        <f t="shared" si="5"/>
        <v>2005</v>
      </c>
      <c r="E372" s="2">
        <f>MONTH(ProductLine[[#This Row],[Date]])</f>
        <v>8</v>
      </c>
      <c r="F372" s="2" t="s">
        <v>16</v>
      </c>
      <c r="G372" s="4">
        <v>36</v>
      </c>
      <c r="H372" s="5">
        <v>110.59418125988078</v>
      </c>
      <c r="I372" s="6">
        <f>ProductLine[[#This Row],[Units]]*ProductLine[[#This Row],[Dollars]]</f>
        <v>3981.3905253557082</v>
      </c>
    </row>
    <row r="373" spans="1:9" x14ac:dyDescent="0.35">
      <c r="A373" s="2">
        <v>372</v>
      </c>
      <c r="B373" s="2" t="s">
        <v>12</v>
      </c>
      <c r="C373" s="3">
        <v>38628</v>
      </c>
      <c r="D373" s="2">
        <f t="shared" si="5"/>
        <v>2005</v>
      </c>
      <c r="E373" s="2">
        <f>MONTH(ProductLine[[#This Row],[Date]])</f>
        <v>10</v>
      </c>
      <c r="F373" s="2" t="s">
        <v>18</v>
      </c>
      <c r="G373" s="4">
        <v>34</v>
      </c>
      <c r="H373" s="5">
        <v>103.88965096458593</v>
      </c>
      <c r="I373" s="6">
        <f>ProductLine[[#This Row],[Units]]*ProductLine[[#This Row],[Dollars]]</f>
        <v>3532.2481327959213</v>
      </c>
    </row>
    <row r="374" spans="1:9" x14ac:dyDescent="0.35">
      <c r="A374" s="2">
        <v>373</v>
      </c>
      <c r="B374" s="2" t="s">
        <v>21</v>
      </c>
      <c r="C374" s="3">
        <v>38837</v>
      </c>
      <c r="D374" s="2">
        <f t="shared" si="5"/>
        <v>2006</v>
      </c>
      <c r="E374" s="2">
        <f>MONTH(ProductLine[[#This Row],[Date]])</f>
        <v>4</v>
      </c>
      <c r="F374" s="2" t="s">
        <v>16</v>
      </c>
      <c r="G374" s="4">
        <v>84</v>
      </c>
      <c r="H374" s="5">
        <v>253.89322061575038</v>
      </c>
      <c r="I374" s="6">
        <f>ProductLine[[#This Row],[Units]]*ProductLine[[#This Row],[Dollars]]</f>
        <v>21327.03053172303</v>
      </c>
    </row>
    <row r="375" spans="1:9" x14ac:dyDescent="0.35">
      <c r="A375" s="2">
        <v>374</v>
      </c>
      <c r="B375" s="2" t="s">
        <v>10</v>
      </c>
      <c r="C375" s="3">
        <v>38947</v>
      </c>
      <c r="D375" s="2">
        <f t="shared" si="5"/>
        <v>2006</v>
      </c>
      <c r="E375" s="2">
        <f>MONTH(ProductLine[[#This Row],[Date]])</f>
        <v>8</v>
      </c>
      <c r="F375" s="2" t="s">
        <v>18</v>
      </c>
      <c r="G375" s="4">
        <v>89</v>
      </c>
      <c r="H375" s="5">
        <v>268.47594870423103</v>
      </c>
      <c r="I375" s="6">
        <f>ProductLine[[#This Row],[Units]]*ProductLine[[#This Row],[Dollars]]</f>
        <v>23894.35943467656</v>
      </c>
    </row>
    <row r="376" spans="1:9" x14ac:dyDescent="0.35">
      <c r="A376" s="2">
        <v>375</v>
      </c>
      <c r="B376" s="2" t="s">
        <v>14</v>
      </c>
      <c r="C376" s="3">
        <v>38749</v>
      </c>
      <c r="D376" s="2">
        <f t="shared" si="5"/>
        <v>2006</v>
      </c>
      <c r="E376" s="2">
        <f>MONTH(ProductLine[[#This Row],[Date]])</f>
        <v>2</v>
      </c>
      <c r="F376" s="2" t="s">
        <v>9</v>
      </c>
      <c r="G376" s="4">
        <v>31</v>
      </c>
      <c r="H376" s="5">
        <v>95.680691267513808</v>
      </c>
      <c r="I376" s="6">
        <f>ProductLine[[#This Row],[Units]]*ProductLine[[#This Row],[Dollars]]</f>
        <v>2966.1014292929281</v>
      </c>
    </row>
    <row r="377" spans="1:9" x14ac:dyDescent="0.35">
      <c r="A377" s="2">
        <v>376</v>
      </c>
      <c r="B377" s="2" t="s">
        <v>21</v>
      </c>
      <c r="C377" s="3">
        <v>38067</v>
      </c>
      <c r="D377" s="2">
        <f t="shared" si="5"/>
        <v>2004</v>
      </c>
      <c r="E377" s="2">
        <f>MONTH(ProductLine[[#This Row],[Date]])</f>
        <v>3</v>
      </c>
      <c r="F377" s="2" t="s">
        <v>9</v>
      </c>
      <c r="G377" s="4">
        <v>7</v>
      </c>
      <c r="H377" s="5">
        <v>22.545863255239365</v>
      </c>
      <c r="I377" s="6">
        <f>ProductLine[[#This Row],[Units]]*ProductLine[[#This Row],[Dollars]]</f>
        <v>157.82104278667555</v>
      </c>
    </row>
    <row r="378" spans="1:9" x14ac:dyDescent="0.35">
      <c r="A378" s="2">
        <v>377</v>
      </c>
      <c r="B378" s="2" t="s">
        <v>10</v>
      </c>
      <c r="C378" s="3">
        <v>38023</v>
      </c>
      <c r="D378" s="2">
        <f t="shared" si="5"/>
        <v>2004</v>
      </c>
      <c r="E378" s="2">
        <f>MONTH(ProductLine[[#This Row],[Date]])</f>
        <v>2</v>
      </c>
      <c r="F378" s="2" t="s">
        <v>9</v>
      </c>
      <c r="G378" s="4">
        <v>7</v>
      </c>
      <c r="H378" s="5">
        <v>22.939193343037168</v>
      </c>
      <c r="I378" s="6">
        <f>ProductLine[[#This Row],[Units]]*ProductLine[[#This Row],[Dollars]]</f>
        <v>160.57435340126017</v>
      </c>
    </row>
    <row r="379" spans="1:9" x14ac:dyDescent="0.35">
      <c r="A379" s="2">
        <v>378</v>
      </c>
      <c r="B379" s="2" t="s">
        <v>19</v>
      </c>
      <c r="C379" s="3">
        <v>38771</v>
      </c>
      <c r="D379" s="2">
        <f t="shared" si="5"/>
        <v>2006</v>
      </c>
      <c r="E379" s="2">
        <f>MONTH(ProductLine[[#This Row],[Date]])</f>
        <v>2</v>
      </c>
      <c r="F379" s="2" t="s">
        <v>16</v>
      </c>
      <c r="G379" s="4">
        <v>76</v>
      </c>
      <c r="H379" s="5">
        <v>229.89259006043184</v>
      </c>
      <c r="I379" s="6">
        <f>ProductLine[[#This Row],[Units]]*ProductLine[[#This Row],[Dollars]]</f>
        <v>17471.836844592821</v>
      </c>
    </row>
    <row r="380" spans="1:9" x14ac:dyDescent="0.35">
      <c r="A380" s="2">
        <v>379</v>
      </c>
      <c r="B380" s="2" t="s">
        <v>14</v>
      </c>
      <c r="C380" s="3">
        <v>38199</v>
      </c>
      <c r="D380" s="2">
        <f t="shared" si="5"/>
        <v>2004</v>
      </c>
      <c r="E380" s="2">
        <f>MONTH(ProductLine[[#This Row],[Date]])</f>
        <v>7</v>
      </c>
      <c r="F380" s="2" t="s">
        <v>11</v>
      </c>
      <c r="G380" s="4">
        <v>6</v>
      </c>
      <c r="H380" s="5">
        <v>19.561017308486775</v>
      </c>
      <c r="I380" s="6">
        <f>ProductLine[[#This Row],[Units]]*ProductLine[[#This Row],[Dollars]]</f>
        <v>117.36610385092065</v>
      </c>
    </row>
    <row r="381" spans="1:9" x14ac:dyDescent="0.35">
      <c r="A381" s="2">
        <v>380</v>
      </c>
      <c r="B381" s="2" t="s">
        <v>17</v>
      </c>
      <c r="C381" s="3">
        <v>39013</v>
      </c>
      <c r="D381" s="2">
        <f t="shared" si="5"/>
        <v>2006</v>
      </c>
      <c r="E381" s="2">
        <f>MONTH(ProductLine[[#This Row],[Date]])</f>
        <v>10</v>
      </c>
      <c r="F381" s="2" t="s">
        <v>9</v>
      </c>
      <c r="G381" s="4">
        <v>43</v>
      </c>
      <c r="H381" s="5">
        <v>130.28590210776713</v>
      </c>
      <c r="I381" s="6">
        <f>ProductLine[[#This Row],[Units]]*ProductLine[[#This Row],[Dollars]]</f>
        <v>5602.2937906339866</v>
      </c>
    </row>
    <row r="382" spans="1:9" x14ac:dyDescent="0.35">
      <c r="A382" s="2">
        <v>381</v>
      </c>
      <c r="B382" s="2" t="s">
        <v>21</v>
      </c>
      <c r="C382" s="3">
        <v>38001</v>
      </c>
      <c r="D382" s="2">
        <f t="shared" si="5"/>
        <v>2004</v>
      </c>
      <c r="E382" s="2">
        <f>MONTH(ProductLine[[#This Row],[Date]])</f>
        <v>1</v>
      </c>
      <c r="F382" s="2" t="s">
        <v>18</v>
      </c>
      <c r="G382" s="4">
        <v>20</v>
      </c>
      <c r="H382" s="5">
        <v>62.18277208256027</v>
      </c>
      <c r="I382" s="6">
        <f>ProductLine[[#This Row],[Units]]*ProductLine[[#This Row],[Dollars]]</f>
        <v>1243.6554416512054</v>
      </c>
    </row>
    <row r="383" spans="1:9" x14ac:dyDescent="0.35">
      <c r="A383" s="2">
        <v>382</v>
      </c>
      <c r="B383" s="2" t="s">
        <v>14</v>
      </c>
      <c r="C383" s="3">
        <v>38793</v>
      </c>
      <c r="D383" s="2">
        <f t="shared" si="5"/>
        <v>2006</v>
      </c>
      <c r="E383" s="2">
        <f>MONTH(ProductLine[[#This Row],[Date]])</f>
        <v>3</v>
      </c>
      <c r="F383" s="2" t="s">
        <v>13</v>
      </c>
      <c r="G383" s="4">
        <v>11</v>
      </c>
      <c r="H383" s="5">
        <v>35.076818705440886</v>
      </c>
      <c r="I383" s="6">
        <f>ProductLine[[#This Row],[Units]]*ProductLine[[#This Row],[Dollars]]</f>
        <v>385.84500575984976</v>
      </c>
    </row>
    <row r="384" spans="1:9" x14ac:dyDescent="0.35">
      <c r="A384" s="2">
        <v>383</v>
      </c>
      <c r="B384" s="2" t="s">
        <v>20</v>
      </c>
      <c r="C384" s="3">
        <v>38529</v>
      </c>
      <c r="D384" s="2">
        <f t="shared" si="5"/>
        <v>2005</v>
      </c>
      <c r="E384" s="2">
        <f>MONTH(ProductLine[[#This Row],[Date]])</f>
        <v>6</v>
      </c>
      <c r="F384" s="2" t="s">
        <v>16</v>
      </c>
      <c r="G384" s="4">
        <v>35</v>
      </c>
      <c r="H384" s="5">
        <v>107.05323824700537</v>
      </c>
      <c r="I384" s="6">
        <f>ProductLine[[#This Row],[Units]]*ProductLine[[#This Row],[Dollars]]</f>
        <v>3746.8633386451879</v>
      </c>
    </row>
    <row r="385" spans="1:9" x14ac:dyDescent="0.35">
      <c r="A385" s="2">
        <v>384</v>
      </c>
      <c r="B385" s="2" t="s">
        <v>19</v>
      </c>
      <c r="C385" s="3">
        <v>38793</v>
      </c>
      <c r="D385" s="2">
        <f t="shared" si="5"/>
        <v>2006</v>
      </c>
      <c r="E385" s="2">
        <f>MONTH(ProductLine[[#This Row],[Date]])</f>
        <v>3</v>
      </c>
      <c r="F385" s="2" t="s">
        <v>11</v>
      </c>
      <c r="G385" s="4">
        <v>72</v>
      </c>
      <c r="H385" s="5">
        <v>218.15023917907857</v>
      </c>
      <c r="I385" s="6">
        <f>ProductLine[[#This Row],[Units]]*ProductLine[[#This Row],[Dollars]]</f>
        <v>15706.817220893658</v>
      </c>
    </row>
    <row r="386" spans="1:9" x14ac:dyDescent="0.35">
      <c r="A386" s="2">
        <v>385</v>
      </c>
      <c r="B386" s="2" t="s">
        <v>21</v>
      </c>
      <c r="C386" s="3">
        <v>38133</v>
      </c>
      <c r="D386" s="2">
        <f t="shared" si="5"/>
        <v>2004</v>
      </c>
      <c r="E386" s="2">
        <f>MONTH(ProductLine[[#This Row],[Date]])</f>
        <v>5</v>
      </c>
      <c r="F386" s="2" t="s">
        <v>11</v>
      </c>
      <c r="G386" s="4">
        <v>49</v>
      </c>
      <c r="H386" s="5">
        <v>148.92692975074797</v>
      </c>
      <c r="I386" s="6">
        <f>ProductLine[[#This Row],[Units]]*ProductLine[[#This Row],[Dollars]]</f>
        <v>7297.4195577866503</v>
      </c>
    </row>
    <row r="387" spans="1:9" x14ac:dyDescent="0.35">
      <c r="A387" s="2">
        <v>386</v>
      </c>
      <c r="B387" s="2" t="s">
        <v>20</v>
      </c>
      <c r="C387" s="3">
        <v>38782</v>
      </c>
      <c r="D387" s="2">
        <f t="shared" ref="D387:D450" si="6">YEAR(C387)</f>
        <v>2006</v>
      </c>
      <c r="E387" s="2">
        <f>MONTH(ProductLine[[#This Row],[Date]])</f>
        <v>3</v>
      </c>
      <c r="F387" s="2" t="s">
        <v>11</v>
      </c>
      <c r="G387" s="4">
        <v>88</v>
      </c>
      <c r="H387" s="5">
        <v>266.64631383797939</v>
      </c>
      <c r="I387" s="6">
        <f>ProductLine[[#This Row],[Units]]*ProductLine[[#This Row],[Dollars]]</f>
        <v>23464.875617742186</v>
      </c>
    </row>
    <row r="388" spans="1:9" x14ac:dyDescent="0.35">
      <c r="A388" s="2">
        <v>387</v>
      </c>
      <c r="B388" s="2" t="s">
        <v>12</v>
      </c>
      <c r="C388" s="3">
        <v>38804</v>
      </c>
      <c r="D388" s="2">
        <f t="shared" si="6"/>
        <v>2006</v>
      </c>
      <c r="E388" s="2">
        <f>MONTH(ProductLine[[#This Row],[Date]])</f>
        <v>3</v>
      </c>
      <c r="F388" s="2" t="s">
        <v>11</v>
      </c>
      <c r="G388" s="4">
        <v>45</v>
      </c>
      <c r="H388" s="5">
        <v>136.00734165157533</v>
      </c>
      <c r="I388" s="6">
        <f>ProductLine[[#This Row],[Units]]*ProductLine[[#This Row],[Dollars]]</f>
        <v>6120.3303743208899</v>
      </c>
    </row>
    <row r="389" spans="1:9" x14ac:dyDescent="0.35">
      <c r="A389" s="2">
        <v>388</v>
      </c>
      <c r="B389" s="2" t="s">
        <v>12</v>
      </c>
      <c r="C389" s="3">
        <v>38067</v>
      </c>
      <c r="D389" s="2">
        <f t="shared" si="6"/>
        <v>2004</v>
      </c>
      <c r="E389" s="2">
        <f>MONTH(ProductLine[[#This Row],[Date]])</f>
        <v>3</v>
      </c>
      <c r="F389" s="2" t="s">
        <v>9</v>
      </c>
      <c r="G389" s="4">
        <v>37</v>
      </c>
      <c r="H389" s="5">
        <v>112.92900415721101</v>
      </c>
      <c r="I389" s="6">
        <f>ProductLine[[#This Row],[Units]]*ProductLine[[#This Row],[Dollars]]</f>
        <v>4178.3731538168076</v>
      </c>
    </row>
    <row r="390" spans="1:9" x14ac:dyDescent="0.35">
      <c r="A390" s="2">
        <v>389</v>
      </c>
      <c r="B390" s="2" t="s">
        <v>15</v>
      </c>
      <c r="C390" s="3">
        <v>38452</v>
      </c>
      <c r="D390" s="2">
        <f t="shared" si="6"/>
        <v>2005</v>
      </c>
      <c r="E390" s="2">
        <f>MONTH(ProductLine[[#This Row],[Date]])</f>
        <v>4</v>
      </c>
      <c r="F390" s="2" t="s">
        <v>9</v>
      </c>
      <c r="G390" s="4">
        <v>12</v>
      </c>
      <c r="H390" s="5">
        <v>38.618337900456311</v>
      </c>
      <c r="I390" s="6">
        <f>ProductLine[[#This Row],[Units]]*ProductLine[[#This Row],[Dollars]]</f>
        <v>463.42005480547573</v>
      </c>
    </row>
    <row r="391" spans="1:9" x14ac:dyDescent="0.35">
      <c r="A391" s="2">
        <v>390</v>
      </c>
      <c r="B391" s="2" t="s">
        <v>20</v>
      </c>
      <c r="C391" s="3">
        <v>38122</v>
      </c>
      <c r="D391" s="2">
        <f t="shared" si="6"/>
        <v>2004</v>
      </c>
      <c r="E391" s="2">
        <f>MONTH(ProductLine[[#This Row],[Date]])</f>
        <v>5</v>
      </c>
      <c r="F391" s="2" t="s">
        <v>18</v>
      </c>
      <c r="G391" s="4">
        <v>18</v>
      </c>
      <c r="H391" s="5">
        <v>55.932067779481031</v>
      </c>
      <c r="I391" s="6">
        <f>ProductLine[[#This Row],[Units]]*ProductLine[[#This Row],[Dollars]]</f>
        <v>1006.7772200306586</v>
      </c>
    </row>
    <row r="392" spans="1:9" x14ac:dyDescent="0.35">
      <c r="A392" s="2">
        <v>391</v>
      </c>
      <c r="B392" s="2" t="s">
        <v>10</v>
      </c>
      <c r="C392" s="3">
        <v>38738</v>
      </c>
      <c r="D392" s="2">
        <f t="shared" si="6"/>
        <v>2006</v>
      </c>
      <c r="E392" s="2">
        <f>MONTH(ProductLine[[#This Row],[Date]])</f>
        <v>1</v>
      </c>
      <c r="F392" s="2" t="s">
        <v>9</v>
      </c>
      <c r="G392" s="4">
        <v>75</v>
      </c>
      <c r="H392" s="5">
        <v>226.99796556311475</v>
      </c>
      <c r="I392" s="6">
        <f>ProductLine[[#This Row],[Units]]*ProductLine[[#This Row],[Dollars]]</f>
        <v>17024.847417233606</v>
      </c>
    </row>
    <row r="393" spans="1:9" x14ac:dyDescent="0.35">
      <c r="A393" s="2">
        <v>392</v>
      </c>
      <c r="B393" s="2" t="s">
        <v>20</v>
      </c>
      <c r="C393" s="3">
        <v>38408</v>
      </c>
      <c r="D393" s="2">
        <f t="shared" si="6"/>
        <v>2005</v>
      </c>
      <c r="E393" s="2">
        <f>MONTH(ProductLine[[#This Row],[Date]])</f>
        <v>2</v>
      </c>
      <c r="F393" s="2" t="s">
        <v>11</v>
      </c>
      <c r="G393" s="4">
        <v>8</v>
      </c>
      <c r="H393" s="5">
        <v>26.314204821327241</v>
      </c>
      <c r="I393" s="6">
        <f>ProductLine[[#This Row],[Units]]*ProductLine[[#This Row],[Dollars]]</f>
        <v>210.51363857061793</v>
      </c>
    </row>
    <row r="394" spans="1:9" x14ac:dyDescent="0.35">
      <c r="A394" s="2">
        <v>393</v>
      </c>
      <c r="B394" s="2" t="s">
        <v>8</v>
      </c>
      <c r="C394" s="3">
        <v>38078</v>
      </c>
      <c r="D394" s="2">
        <f t="shared" si="6"/>
        <v>2004</v>
      </c>
      <c r="E394" s="2">
        <f>MONTH(ProductLine[[#This Row],[Date]])</f>
        <v>4</v>
      </c>
      <c r="F394" s="2" t="s">
        <v>9</v>
      </c>
      <c r="G394" s="4">
        <v>37</v>
      </c>
      <c r="H394" s="5">
        <v>112.53534248627696</v>
      </c>
      <c r="I394" s="6">
        <f>ProductLine[[#This Row],[Units]]*ProductLine[[#This Row],[Dollars]]</f>
        <v>4163.8076719922474</v>
      </c>
    </row>
    <row r="395" spans="1:9" x14ac:dyDescent="0.35">
      <c r="A395" s="2">
        <v>394</v>
      </c>
      <c r="B395" s="2" t="s">
        <v>12</v>
      </c>
      <c r="C395" s="3">
        <v>38342</v>
      </c>
      <c r="D395" s="2">
        <f t="shared" si="6"/>
        <v>2004</v>
      </c>
      <c r="E395" s="2">
        <f>MONTH(ProductLine[[#This Row],[Date]])</f>
        <v>12</v>
      </c>
      <c r="F395" s="2" t="s">
        <v>9</v>
      </c>
      <c r="G395" s="4">
        <v>-6</v>
      </c>
      <c r="H395" s="5">
        <v>-16.412365818215765</v>
      </c>
      <c r="I395" s="6">
        <f>ProductLine[[#This Row],[Units]]*ProductLine[[#This Row],[Dollars]]</f>
        <v>98.474194909294596</v>
      </c>
    </row>
    <row r="396" spans="1:9" x14ac:dyDescent="0.35">
      <c r="A396" s="2">
        <v>395</v>
      </c>
      <c r="B396" s="2" t="s">
        <v>8</v>
      </c>
      <c r="C396" s="3">
        <v>38122</v>
      </c>
      <c r="D396" s="2">
        <f t="shared" si="6"/>
        <v>2004</v>
      </c>
      <c r="E396" s="2">
        <f>MONTH(ProductLine[[#This Row],[Date]])</f>
        <v>5</v>
      </c>
      <c r="F396" s="2" t="s">
        <v>13</v>
      </c>
      <c r="G396" s="4">
        <v>56</v>
      </c>
      <c r="H396" s="5">
        <v>169.27515470165261</v>
      </c>
      <c r="I396" s="6">
        <f>ProductLine[[#This Row],[Units]]*ProductLine[[#This Row],[Dollars]]</f>
        <v>9479.4086632925464</v>
      </c>
    </row>
    <row r="397" spans="1:9" x14ac:dyDescent="0.35">
      <c r="A397" s="2">
        <v>396</v>
      </c>
      <c r="B397" s="2" t="s">
        <v>20</v>
      </c>
      <c r="C397" s="3">
        <v>38331</v>
      </c>
      <c r="D397" s="2">
        <f t="shared" si="6"/>
        <v>2004</v>
      </c>
      <c r="E397" s="2">
        <f>MONTH(ProductLine[[#This Row],[Date]])</f>
        <v>12</v>
      </c>
      <c r="F397" s="2" t="s">
        <v>16</v>
      </c>
      <c r="G397" s="4">
        <v>53</v>
      </c>
      <c r="H397" s="5">
        <v>161.32546557795675</v>
      </c>
      <c r="I397" s="6">
        <f>ProductLine[[#This Row],[Units]]*ProductLine[[#This Row],[Dollars]]</f>
        <v>8550.2496756317069</v>
      </c>
    </row>
    <row r="398" spans="1:9" x14ac:dyDescent="0.35">
      <c r="A398" s="2">
        <v>397</v>
      </c>
      <c r="B398" s="2" t="s">
        <v>17</v>
      </c>
      <c r="C398" s="3">
        <v>38133</v>
      </c>
      <c r="D398" s="2">
        <f t="shared" si="6"/>
        <v>2004</v>
      </c>
      <c r="E398" s="2">
        <f>MONTH(ProductLine[[#This Row],[Date]])</f>
        <v>5</v>
      </c>
      <c r="F398" s="2" t="s">
        <v>9</v>
      </c>
      <c r="G398" s="4">
        <v>62</v>
      </c>
      <c r="H398" s="5">
        <v>187.71993550398903</v>
      </c>
      <c r="I398" s="6">
        <f>ProductLine[[#This Row],[Units]]*ProductLine[[#This Row],[Dollars]]</f>
        <v>11638.63600124732</v>
      </c>
    </row>
    <row r="399" spans="1:9" x14ac:dyDescent="0.35">
      <c r="A399" s="2">
        <v>398</v>
      </c>
      <c r="B399" s="2" t="s">
        <v>12</v>
      </c>
      <c r="C399" s="3">
        <v>38441</v>
      </c>
      <c r="D399" s="2">
        <f t="shared" si="6"/>
        <v>2005</v>
      </c>
      <c r="E399" s="2">
        <f>MONTH(ProductLine[[#This Row],[Date]])</f>
        <v>3</v>
      </c>
      <c r="F399" s="2" t="s">
        <v>18</v>
      </c>
      <c r="G399" s="4">
        <v>90</v>
      </c>
      <c r="H399" s="5">
        <v>271.30519777626336</v>
      </c>
      <c r="I399" s="6">
        <f>ProductLine[[#This Row],[Units]]*ProductLine[[#This Row],[Dollars]]</f>
        <v>24417.467799863702</v>
      </c>
    </row>
    <row r="400" spans="1:9" x14ac:dyDescent="0.35">
      <c r="A400" s="2">
        <v>399</v>
      </c>
      <c r="B400" s="2" t="s">
        <v>12</v>
      </c>
      <c r="C400" s="3">
        <v>38001</v>
      </c>
      <c r="D400" s="2">
        <f t="shared" si="6"/>
        <v>2004</v>
      </c>
      <c r="E400" s="2">
        <f>MONTH(ProductLine[[#This Row],[Date]])</f>
        <v>1</v>
      </c>
      <c r="F400" s="2" t="s">
        <v>16</v>
      </c>
      <c r="G400" s="4">
        <v>30</v>
      </c>
      <c r="H400" s="5">
        <v>92.293324121451917</v>
      </c>
      <c r="I400" s="6">
        <f>ProductLine[[#This Row],[Units]]*ProductLine[[#This Row],[Dollars]]</f>
        <v>2768.7997236435576</v>
      </c>
    </row>
    <row r="401" spans="1:9" x14ac:dyDescent="0.35">
      <c r="A401" s="2">
        <v>400</v>
      </c>
      <c r="B401" s="2" t="s">
        <v>15</v>
      </c>
      <c r="C401" s="3">
        <v>38397</v>
      </c>
      <c r="D401" s="2">
        <f t="shared" si="6"/>
        <v>2005</v>
      </c>
      <c r="E401" s="2">
        <f>MONTH(ProductLine[[#This Row],[Date]])</f>
        <v>2</v>
      </c>
      <c r="F401" s="2" t="s">
        <v>11</v>
      </c>
      <c r="G401" s="4">
        <v>36</v>
      </c>
      <c r="H401" s="5">
        <v>110.39391248869612</v>
      </c>
      <c r="I401" s="6">
        <f>ProductLine[[#This Row],[Units]]*ProductLine[[#This Row],[Dollars]]</f>
        <v>3974.18084959306</v>
      </c>
    </row>
    <row r="402" spans="1:9" x14ac:dyDescent="0.35">
      <c r="A402" s="2">
        <v>401</v>
      </c>
      <c r="B402" s="2" t="s">
        <v>17</v>
      </c>
      <c r="C402" s="3">
        <v>38419</v>
      </c>
      <c r="D402" s="2">
        <f t="shared" si="6"/>
        <v>2005</v>
      </c>
      <c r="E402" s="2">
        <f>MONTH(ProductLine[[#This Row],[Date]])</f>
        <v>3</v>
      </c>
      <c r="F402" s="2" t="s">
        <v>16</v>
      </c>
      <c r="G402" s="4">
        <v>76</v>
      </c>
      <c r="H402" s="5">
        <v>230.11911772178482</v>
      </c>
      <c r="I402" s="6">
        <f>ProductLine[[#This Row],[Units]]*ProductLine[[#This Row],[Dollars]]</f>
        <v>17489.052946855645</v>
      </c>
    </row>
    <row r="403" spans="1:9" x14ac:dyDescent="0.35">
      <c r="A403" s="2">
        <v>402</v>
      </c>
      <c r="B403" s="2" t="s">
        <v>19</v>
      </c>
      <c r="C403" s="3">
        <v>38452</v>
      </c>
      <c r="D403" s="2">
        <f t="shared" si="6"/>
        <v>2005</v>
      </c>
      <c r="E403" s="2">
        <f>MONTH(ProductLine[[#This Row],[Date]])</f>
        <v>4</v>
      </c>
      <c r="F403" s="2" t="s">
        <v>9</v>
      </c>
      <c r="G403" s="4">
        <v>-4</v>
      </c>
      <c r="H403" s="5">
        <v>-10.045852408088738</v>
      </c>
      <c r="I403" s="6">
        <f>ProductLine[[#This Row],[Units]]*ProductLine[[#This Row],[Dollars]]</f>
        <v>40.183409632354952</v>
      </c>
    </row>
    <row r="404" spans="1:9" x14ac:dyDescent="0.35">
      <c r="A404" s="2">
        <v>403</v>
      </c>
      <c r="B404" s="2" t="s">
        <v>15</v>
      </c>
      <c r="C404" s="3">
        <v>38331</v>
      </c>
      <c r="D404" s="2">
        <f t="shared" si="6"/>
        <v>2004</v>
      </c>
      <c r="E404" s="2">
        <f>MONTH(ProductLine[[#This Row],[Date]])</f>
        <v>12</v>
      </c>
      <c r="F404" s="2" t="s">
        <v>13</v>
      </c>
      <c r="G404" s="4">
        <v>26</v>
      </c>
      <c r="H404" s="5">
        <v>80.067286712333498</v>
      </c>
      <c r="I404" s="6">
        <f>ProductLine[[#This Row],[Units]]*ProductLine[[#This Row],[Dollars]]</f>
        <v>2081.749454520671</v>
      </c>
    </row>
    <row r="405" spans="1:9" x14ac:dyDescent="0.35">
      <c r="A405" s="2">
        <v>404</v>
      </c>
      <c r="B405" s="2" t="s">
        <v>17</v>
      </c>
      <c r="C405" s="3">
        <v>38485</v>
      </c>
      <c r="D405" s="2">
        <f t="shared" si="6"/>
        <v>2005</v>
      </c>
      <c r="E405" s="2">
        <f>MONTH(ProductLine[[#This Row],[Date]])</f>
        <v>5</v>
      </c>
      <c r="F405" s="2" t="s">
        <v>9</v>
      </c>
      <c r="G405" s="4">
        <v>-5</v>
      </c>
      <c r="H405" s="5">
        <v>-12.799843018696107</v>
      </c>
      <c r="I405" s="6">
        <f>ProductLine[[#This Row],[Units]]*ProductLine[[#This Row],[Dollars]]</f>
        <v>63.999215093480537</v>
      </c>
    </row>
    <row r="406" spans="1:9" x14ac:dyDescent="0.35">
      <c r="A406" s="2">
        <v>405</v>
      </c>
      <c r="B406" s="2" t="s">
        <v>14</v>
      </c>
      <c r="C406" s="3">
        <v>38111</v>
      </c>
      <c r="D406" s="2">
        <f t="shared" si="6"/>
        <v>2004</v>
      </c>
      <c r="E406" s="2">
        <f>MONTH(ProductLine[[#This Row],[Date]])</f>
        <v>5</v>
      </c>
      <c r="F406" s="2" t="s">
        <v>11</v>
      </c>
      <c r="G406" s="4">
        <v>44</v>
      </c>
      <c r="H406" s="5">
        <v>133.92031416884828</v>
      </c>
      <c r="I406" s="6">
        <f>ProductLine[[#This Row],[Units]]*ProductLine[[#This Row],[Dollars]]</f>
        <v>5892.493823429324</v>
      </c>
    </row>
    <row r="407" spans="1:9" x14ac:dyDescent="0.35">
      <c r="A407" s="2">
        <v>406</v>
      </c>
      <c r="B407" s="2" t="s">
        <v>15</v>
      </c>
      <c r="C407" s="3">
        <v>38034</v>
      </c>
      <c r="D407" s="2">
        <f t="shared" si="6"/>
        <v>2004</v>
      </c>
      <c r="E407" s="2">
        <f>MONTH(ProductLine[[#This Row],[Date]])</f>
        <v>2</v>
      </c>
      <c r="F407" s="2" t="s">
        <v>18</v>
      </c>
      <c r="G407" s="4">
        <v>91</v>
      </c>
      <c r="H407" s="5">
        <v>274.81127367201924</v>
      </c>
      <c r="I407" s="6">
        <f>ProductLine[[#This Row],[Units]]*ProductLine[[#This Row],[Dollars]]</f>
        <v>25007.825904153749</v>
      </c>
    </row>
    <row r="408" spans="1:9" x14ac:dyDescent="0.35">
      <c r="A408" s="2">
        <v>407</v>
      </c>
      <c r="B408" s="2" t="s">
        <v>19</v>
      </c>
      <c r="C408" s="3">
        <v>38056</v>
      </c>
      <c r="D408" s="2">
        <f t="shared" si="6"/>
        <v>2004</v>
      </c>
      <c r="E408" s="2">
        <f>MONTH(ProductLine[[#This Row],[Date]])</f>
        <v>3</v>
      </c>
      <c r="F408" s="2" t="s">
        <v>9</v>
      </c>
      <c r="G408" s="4">
        <v>78</v>
      </c>
      <c r="H408" s="5">
        <v>235.98595343131922</v>
      </c>
      <c r="I408" s="6">
        <f>ProductLine[[#This Row],[Units]]*ProductLine[[#This Row],[Dollars]]</f>
        <v>18406.904367642899</v>
      </c>
    </row>
    <row r="409" spans="1:9" x14ac:dyDescent="0.35">
      <c r="A409" s="2">
        <v>408</v>
      </c>
      <c r="B409" s="2" t="s">
        <v>20</v>
      </c>
      <c r="C409" s="3">
        <v>38859</v>
      </c>
      <c r="D409" s="2">
        <f t="shared" si="6"/>
        <v>2006</v>
      </c>
      <c r="E409" s="2">
        <f>MONTH(ProductLine[[#This Row],[Date]])</f>
        <v>5</v>
      </c>
      <c r="F409" s="2" t="s">
        <v>9</v>
      </c>
      <c r="G409" s="4">
        <v>69</v>
      </c>
      <c r="H409" s="5">
        <v>208.58962786585158</v>
      </c>
      <c r="I409" s="6">
        <f>ProductLine[[#This Row],[Units]]*ProductLine[[#This Row],[Dollars]]</f>
        <v>14392.684322743758</v>
      </c>
    </row>
    <row r="410" spans="1:9" x14ac:dyDescent="0.35">
      <c r="A410" s="2">
        <v>409</v>
      </c>
      <c r="B410" s="2" t="s">
        <v>8</v>
      </c>
      <c r="C410" s="3">
        <v>38276</v>
      </c>
      <c r="D410" s="2">
        <f t="shared" si="6"/>
        <v>2004</v>
      </c>
      <c r="E410" s="2">
        <f>MONTH(ProductLine[[#This Row],[Date]])</f>
        <v>10</v>
      </c>
      <c r="F410" s="2" t="s">
        <v>18</v>
      </c>
      <c r="G410" s="4">
        <v>74</v>
      </c>
      <c r="H410" s="5">
        <v>224.0430547727791</v>
      </c>
      <c r="I410" s="6">
        <f>ProductLine[[#This Row],[Units]]*ProductLine[[#This Row],[Dollars]]</f>
        <v>16579.186053185655</v>
      </c>
    </row>
    <row r="411" spans="1:9" x14ac:dyDescent="0.35">
      <c r="A411" s="2">
        <v>410</v>
      </c>
      <c r="B411" s="2" t="s">
        <v>14</v>
      </c>
      <c r="C411" s="3">
        <v>38562</v>
      </c>
      <c r="D411" s="2">
        <f t="shared" si="6"/>
        <v>2005</v>
      </c>
      <c r="E411" s="2">
        <f>MONTH(ProductLine[[#This Row],[Date]])</f>
        <v>7</v>
      </c>
      <c r="F411" s="2" t="s">
        <v>11</v>
      </c>
      <c r="G411" s="4">
        <v>71</v>
      </c>
      <c r="H411" s="5">
        <v>215.12402518996404</v>
      </c>
      <c r="I411" s="6">
        <f>ProductLine[[#This Row],[Units]]*ProductLine[[#This Row],[Dollars]]</f>
        <v>15273.805788487447</v>
      </c>
    </row>
    <row r="412" spans="1:9" x14ac:dyDescent="0.35">
      <c r="A412" s="2">
        <v>411</v>
      </c>
      <c r="B412" s="2" t="s">
        <v>8</v>
      </c>
      <c r="C412" s="3">
        <v>38969</v>
      </c>
      <c r="D412" s="2">
        <f t="shared" si="6"/>
        <v>2006</v>
      </c>
      <c r="E412" s="2">
        <f>MONTH(ProductLine[[#This Row],[Date]])</f>
        <v>9</v>
      </c>
      <c r="F412" s="2" t="s">
        <v>13</v>
      </c>
      <c r="G412" s="4">
        <v>34</v>
      </c>
      <c r="H412" s="5">
        <v>103.84939593855748</v>
      </c>
      <c r="I412" s="6">
        <f>ProductLine[[#This Row],[Units]]*ProductLine[[#This Row],[Dollars]]</f>
        <v>3530.8794619109544</v>
      </c>
    </row>
    <row r="413" spans="1:9" x14ac:dyDescent="0.35">
      <c r="A413" s="2">
        <v>412</v>
      </c>
      <c r="B413" s="2" t="s">
        <v>20</v>
      </c>
      <c r="C413" s="3">
        <v>38507</v>
      </c>
      <c r="D413" s="2">
        <f t="shared" si="6"/>
        <v>2005</v>
      </c>
      <c r="E413" s="2">
        <f>MONTH(ProductLine[[#This Row],[Date]])</f>
        <v>6</v>
      </c>
      <c r="F413" s="2" t="s">
        <v>18</v>
      </c>
      <c r="G413" s="4">
        <v>93</v>
      </c>
      <c r="H413" s="5">
        <v>281.17054419951137</v>
      </c>
      <c r="I413" s="6">
        <f>ProductLine[[#This Row],[Units]]*ProductLine[[#This Row],[Dollars]]</f>
        <v>26148.860610554559</v>
      </c>
    </row>
    <row r="414" spans="1:9" x14ac:dyDescent="0.35">
      <c r="A414" s="2">
        <v>413</v>
      </c>
      <c r="B414" s="2" t="s">
        <v>10</v>
      </c>
      <c r="C414" s="3">
        <v>38408</v>
      </c>
      <c r="D414" s="2">
        <f t="shared" si="6"/>
        <v>2005</v>
      </c>
      <c r="E414" s="2">
        <f>MONTH(ProductLine[[#This Row],[Date]])</f>
        <v>2</v>
      </c>
      <c r="F414" s="2" t="s">
        <v>11</v>
      </c>
      <c r="G414" s="4">
        <v>60</v>
      </c>
      <c r="H414" s="5">
        <v>182.60959965033061</v>
      </c>
      <c r="I414" s="6">
        <f>ProductLine[[#This Row],[Units]]*ProductLine[[#This Row],[Dollars]]</f>
        <v>10956.575979019837</v>
      </c>
    </row>
    <row r="415" spans="1:9" x14ac:dyDescent="0.35">
      <c r="A415" s="2">
        <v>414</v>
      </c>
      <c r="B415" s="2" t="s">
        <v>21</v>
      </c>
      <c r="C415" s="3">
        <v>38100</v>
      </c>
      <c r="D415" s="2">
        <f t="shared" si="6"/>
        <v>2004</v>
      </c>
      <c r="E415" s="2">
        <f>MONTH(ProductLine[[#This Row],[Date]])</f>
        <v>4</v>
      </c>
      <c r="F415" s="2" t="s">
        <v>11</v>
      </c>
      <c r="G415" s="4">
        <v>37</v>
      </c>
      <c r="H415" s="5">
        <v>112.43397722732024</v>
      </c>
      <c r="I415" s="6">
        <f>ProductLine[[#This Row],[Units]]*ProductLine[[#This Row],[Dollars]]</f>
        <v>4160.057157410849</v>
      </c>
    </row>
    <row r="416" spans="1:9" x14ac:dyDescent="0.35">
      <c r="A416" s="2">
        <v>415</v>
      </c>
      <c r="B416" s="2" t="s">
        <v>20</v>
      </c>
      <c r="C416" s="3">
        <v>38166</v>
      </c>
      <c r="D416" s="2">
        <f t="shared" si="6"/>
        <v>2004</v>
      </c>
      <c r="E416" s="2">
        <f>MONTH(ProductLine[[#This Row],[Date]])</f>
        <v>6</v>
      </c>
      <c r="F416" s="2" t="s">
        <v>16</v>
      </c>
      <c r="G416" s="4">
        <v>26</v>
      </c>
      <c r="H416" s="5">
        <v>79.913804333123736</v>
      </c>
      <c r="I416" s="6">
        <f>ProductLine[[#This Row],[Units]]*ProductLine[[#This Row],[Dollars]]</f>
        <v>2077.758912661217</v>
      </c>
    </row>
    <row r="417" spans="1:9" x14ac:dyDescent="0.35">
      <c r="A417" s="2">
        <v>416</v>
      </c>
      <c r="B417" s="2" t="s">
        <v>14</v>
      </c>
      <c r="C417" s="3">
        <v>38540</v>
      </c>
      <c r="D417" s="2">
        <f t="shared" si="6"/>
        <v>2005</v>
      </c>
      <c r="E417" s="2">
        <f>MONTH(ProductLine[[#This Row],[Date]])</f>
        <v>7</v>
      </c>
      <c r="F417" s="2" t="s">
        <v>16</v>
      </c>
      <c r="G417" s="4">
        <v>2</v>
      </c>
      <c r="H417" s="5">
        <v>8.5397555339606015</v>
      </c>
      <c r="I417" s="6">
        <f>ProductLine[[#This Row],[Units]]*ProductLine[[#This Row],[Dollars]]</f>
        <v>17.079511067921203</v>
      </c>
    </row>
    <row r="418" spans="1:9" x14ac:dyDescent="0.35">
      <c r="A418" s="2">
        <v>417</v>
      </c>
      <c r="B418" s="2" t="s">
        <v>17</v>
      </c>
      <c r="C418" s="3">
        <v>38628</v>
      </c>
      <c r="D418" s="2">
        <f t="shared" si="6"/>
        <v>2005</v>
      </c>
      <c r="E418" s="2">
        <f>MONTH(ProductLine[[#This Row],[Date]])</f>
        <v>10</v>
      </c>
      <c r="F418" s="2" t="s">
        <v>11</v>
      </c>
      <c r="G418" s="4">
        <v>-9</v>
      </c>
      <c r="H418" s="5">
        <v>-25.920453761182117</v>
      </c>
      <c r="I418" s="6">
        <f>ProductLine[[#This Row],[Units]]*ProductLine[[#This Row],[Dollars]]</f>
        <v>233.28408385063904</v>
      </c>
    </row>
    <row r="419" spans="1:9" x14ac:dyDescent="0.35">
      <c r="A419" s="2">
        <v>418</v>
      </c>
      <c r="B419" s="2" t="s">
        <v>8</v>
      </c>
      <c r="C419" s="3">
        <v>38771</v>
      </c>
      <c r="D419" s="2">
        <f t="shared" si="6"/>
        <v>2006</v>
      </c>
      <c r="E419" s="2">
        <f>MONTH(ProductLine[[#This Row],[Date]])</f>
        <v>2</v>
      </c>
      <c r="F419" s="2" t="s">
        <v>11</v>
      </c>
      <c r="G419" s="4">
        <v>46</v>
      </c>
      <c r="H419" s="5">
        <v>139.68753059266518</v>
      </c>
      <c r="I419" s="6">
        <f>ProductLine[[#This Row],[Units]]*ProductLine[[#This Row],[Dollars]]</f>
        <v>6425.6264072625981</v>
      </c>
    </row>
    <row r="420" spans="1:9" x14ac:dyDescent="0.35">
      <c r="A420" s="2">
        <v>419</v>
      </c>
      <c r="B420" s="2" t="s">
        <v>17</v>
      </c>
      <c r="C420" s="3">
        <v>38056</v>
      </c>
      <c r="D420" s="2">
        <f t="shared" si="6"/>
        <v>2004</v>
      </c>
      <c r="E420" s="2">
        <f>MONTH(ProductLine[[#This Row],[Date]])</f>
        <v>3</v>
      </c>
      <c r="F420" s="2" t="s">
        <v>18</v>
      </c>
      <c r="G420" s="4">
        <v>0</v>
      </c>
      <c r="H420" s="5">
        <v>2.3470477551262947</v>
      </c>
      <c r="I420" s="6">
        <f>ProductLine[[#This Row],[Units]]*ProductLine[[#This Row],[Dollars]]</f>
        <v>0</v>
      </c>
    </row>
    <row r="421" spans="1:9" x14ac:dyDescent="0.35">
      <c r="A421" s="2">
        <v>420</v>
      </c>
      <c r="B421" s="2" t="s">
        <v>10</v>
      </c>
      <c r="C421" s="3">
        <v>38320</v>
      </c>
      <c r="D421" s="2">
        <f t="shared" si="6"/>
        <v>2004</v>
      </c>
      <c r="E421" s="2">
        <f>MONTH(ProductLine[[#This Row],[Date]])</f>
        <v>11</v>
      </c>
      <c r="F421" s="2" t="s">
        <v>11</v>
      </c>
      <c r="G421" s="4">
        <v>79</v>
      </c>
      <c r="H421" s="5">
        <v>239.2208514522392</v>
      </c>
      <c r="I421" s="6">
        <f>ProductLine[[#This Row],[Units]]*ProductLine[[#This Row],[Dollars]]</f>
        <v>18898.447264726896</v>
      </c>
    </row>
    <row r="422" spans="1:9" x14ac:dyDescent="0.35">
      <c r="A422" s="2">
        <v>421</v>
      </c>
      <c r="B422" s="2" t="s">
        <v>12</v>
      </c>
      <c r="C422" s="3">
        <v>38364</v>
      </c>
      <c r="D422" s="2">
        <f t="shared" si="6"/>
        <v>2005</v>
      </c>
      <c r="E422" s="2">
        <f>MONTH(ProductLine[[#This Row],[Date]])</f>
        <v>1</v>
      </c>
      <c r="F422" s="2" t="s">
        <v>11</v>
      </c>
      <c r="G422" s="4">
        <v>48</v>
      </c>
      <c r="H422" s="5">
        <v>146.50697859164157</v>
      </c>
      <c r="I422" s="6">
        <f>ProductLine[[#This Row],[Units]]*ProductLine[[#This Row],[Dollars]]</f>
        <v>7032.3349723987958</v>
      </c>
    </row>
    <row r="423" spans="1:9" x14ac:dyDescent="0.35">
      <c r="A423" s="2">
        <v>422</v>
      </c>
      <c r="B423" s="2" t="s">
        <v>14</v>
      </c>
      <c r="C423" s="3">
        <v>38738</v>
      </c>
      <c r="D423" s="2">
        <f t="shared" si="6"/>
        <v>2006</v>
      </c>
      <c r="E423" s="2">
        <f>MONTH(ProductLine[[#This Row],[Date]])</f>
        <v>1</v>
      </c>
      <c r="F423" s="2" t="s">
        <v>16</v>
      </c>
      <c r="G423" s="4">
        <v>77</v>
      </c>
      <c r="H423" s="5">
        <v>233.0800910699262</v>
      </c>
      <c r="I423" s="6">
        <f>ProductLine[[#This Row],[Units]]*ProductLine[[#This Row],[Dollars]]</f>
        <v>17947.167012384318</v>
      </c>
    </row>
    <row r="424" spans="1:9" x14ac:dyDescent="0.35">
      <c r="A424" s="2">
        <v>423</v>
      </c>
      <c r="B424" s="2" t="s">
        <v>20</v>
      </c>
      <c r="C424" s="3">
        <v>38760</v>
      </c>
      <c r="D424" s="2">
        <f t="shared" si="6"/>
        <v>2006</v>
      </c>
      <c r="E424" s="2">
        <f>MONTH(ProductLine[[#This Row],[Date]])</f>
        <v>2</v>
      </c>
      <c r="F424" s="2" t="s">
        <v>11</v>
      </c>
      <c r="G424" s="4">
        <v>-10</v>
      </c>
      <c r="H424" s="5">
        <v>-26.967932789902449</v>
      </c>
      <c r="I424" s="6">
        <f>ProductLine[[#This Row],[Units]]*ProductLine[[#This Row],[Dollars]]</f>
        <v>269.67932789902449</v>
      </c>
    </row>
    <row r="425" spans="1:9" x14ac:dyDescent="0.35">
      <c r="A425" s="2">
        <v>424</v>
      </c>
      <c r="B425" s="2" t="s">
        <v>8</v>
      </c>
      <c r="C425" s="3">
        <v>38573</v>
      </c>
      <c r="D425" s="2">
        <f t="shared" si="6"/>
        <v>2005</v>
      </c>
      <c r="E425" s="2">
        <f>MONTH(ProductLine[[#This Row],[Date]])</f>
        <v>8</v>
      </c>
      <c r="F425" s="2" t="s">
        <v>13</v>
      </c>
      <c r="G425" s="4">
        <v>45</v>
      </c>
      <c r="H425" s="5">
        <v>137.23163667167327</v>
      </c>
      <c r="I425" s="6">
        <f>ProductLine[[#This Row],[Units]]*ProductLine[[#This Row],[Dollars]]</f>
        <v>6175.423650225297</v>
      </c>
    </row>
    <row r="426" spans="1:9" x14ac:dyDescent="0.35">
      <c r="A426" s="2">
        <v>425</v>
      </c>
      <c r="B426" s="2" t="s">
        <v>15</v>
      </c>
      <c r="C426" s="3">
        <v>38375</v>
      </c>
      <c r="D426" s="2">
        <f t="shared" si="6"/>
        <v>2005</v>
      </c>
      <c r="E426" s="2">
        <f>MONTH(ProductLine[[#This Row],[Date]])</f>
        <v>1</v>
      </c>
      <c r="F426" s="2" t="s">
        <v>11</v>
      </c>
      <c r="G426" s="4">
        <v>17</v>
      </c>
      <c r="H426" s="5">
        <v>53.565793196028118</v>
      </c>
      <c r="I426" s="6">
        <f>ProductLine[[#This Row],[Units]]*ProductLine[[#This Row],[Dollars]]</f>
        <v>910.61848433247803</v>
      </c>
    </row>
    <row r="427" spans="1:9" x14ac:dyDescent="0.35">
      <c r="A427" s="2">
        <v>426</v>
      </c>
      <c r="B427" s="2" t="s">
        <v>20</v>
      </c>
      <c r="C427" s="3">
        <v>38584</v>
      </c>
      <c r="D427" s="2">
        <f t="shared" si="6"/>
        <v>2005</v>
      </c>
      <c r="E427" s="2">
        <f>MONTH(ProductLine[[#This Row],[Date]])</f>
        <v>8</v>
      </c>
      <c r="F427" s="2" t="s">
        <v>16</v>
      </c>
      <c r="G427" s="4">
        <v>-4</v>
      </c>
      <c r="H427" s="5">
        <v>-10.36408331456853</v>
      </c>
      <c r="I427" s="6">
        <f>ProductLine[[#This Row],[Units]]*ProductLine[[#This Row],[Dollars]]</f>
        <v>41.456333258274121</v>
      </c>
    </row>
    <row r="428" spans="1:9" x14ac:dyDescent="0.35">
      <c r="A428" s="2">
        <v>427</v>
      </c>
      <c r="B428" s="2" t="s">
        <v>14</v>
      </c>
      <c r="C428" s="3">
        <v>39068</v>
      </c>
      <c r="D428" s="2">
        <f t="shared" si="6"/>
        <v>2006</v>
      </c>
      <c r="E428" s="2">
        <f>MONTH(ProductLine[[#This Row],[Date]])</f>
        <v>12</v>
      </c>
      <c r="F428" s="2" t="s">
        <v>18</v>
      </c>
      <c r="G428" s="4">
        <v>43</v>
      </c>
      <c r="H428" s="5">
        <v>130.80350038976189</v>
      </c>
      <c r="I428" s="6">
        <f>ProductLine[[#This Row],[Units]]*ProductLine[[#This Row],[Dollars]]</f>
        <v>5624.5505167597612</v>
      </c>
    </row>
    <row r="429" spans="1:9" x14ac:dyDescent="0.35">
      <c r="A429" s="2">
        <v>428</v>
      </c>
      <c r="B429" s="2" t="s">
        <v>15</v>
      </c>
      <c r="C429" s="3">
        <v>38265</v>
      </c>
      <c r="D429" s="2">
        <f t="shared" si="6"/>
        <v>2004</v>
      </c>
      <c r="E429" s="2">
        <f>MONTH(ProductLine[[#This Row],[Date]])</f>
        <v>10</v>
      </c>
      <c r="F429" s="2" t="s">
        <v>16</v>
      </c>
      <c r="G429" s="4">
        <v>41</v>
      </c>
      <c r="H429" s="5">
        <v>125.18937528559893</v>
      </c>
      <c r="I429" s="6">
        <f>ProductLine[[#This Row],[Units]]*ProductLine[[#This Row],[Dollars]]</f>
        <v>5132.7643867095558</v>
      </c>
    </row>
    <row r="430" spans="1:9" x14ac:dyDescent="0.35">
      <c r="A430" s="2">
        <v>429</v>
      </c>
      <c r="B430" s="2" t="s">
        <v>20</v>
      </c>
      <c r="C430" s="3">
        <v>38892</v>
      </c>
      <c r="D430" s="2">
        <f t="shared" si="6"/>
        <v>2006</v>
      </c>
      <c r="E430" s="2">
        <f>MONTH(ProductLine[[#This Row],[Date]])</f>
        <v>6</v>
      </c>
      <c r="F430" s="2" t="s">
        <v>13</v>
      </c>
      <c r="G430" s="4">
        <v>-4</v>
      </c>
      <c r="H430" s="5">
        <v>-9.8762446340450722</v>
      </c>
      <c r="I430" s="6">
        <f>ProductLine[[#This Row],[Units]]*ProductLine[[#This Row],[Dollars]]</f>
        <v>39.504978536180289</v>
      </c>
    </row>
    <row r="431" spans="1:9" x14ac:dyDescent="0.35">
      <c r="A431" s="2">
        <v>430</v>
      </c>
      <c r="B431" s="2" t="s">
        <v>19</v>
      </c>
      <c r="C431" s="3">
        <v>38243</v>
      </c>
      <c r="D431" s="2">
        <f t="shared" si="6"/>
        <v>2004</v>
      </c>
      <c r="E431" s="2">
        <f>MONTH(ProductLine[[#This Row],[Date]])</f>
        <v>9</v>
      </c>
      <c r="F431" s="2" t="s">
        <v>11</v>
      </c>
      <c r="G431" s="4">
        <v>6</v>
      </c>
      <c r="H431" s="5">
        <v>20.388215317654449</v>
      </c>
      <c r="I431" s="6">
        <f>ProductLine[[#This Row],[Units]]*ProductLine[[#This Row],[Dollars]]</f>
        <v>122.32929190592669</v>
      </c>
    </row>
    <row r="432" spans="1:9" x14ac:dyDescent="0.35">
      <c r="A432" s="2">
        <v>431</v>
      </c>
      <c r="B432" s="2" t="s">
        <v>12</v>
      </c>
      <c r="C432" s="3">
        <v>38848</v>
      </c>
      <c r="D432" s="2">
        <f t="shared" si="6"/>
        <v>2006</v>
      </c>
      <c r="E432" s="2">
        <f>MONTH(ProductLine[[#This Row],[Date]])</f>
        <v>5</v>
      </c>
      <c r="F432" s="2" t="s">
        <v>11</v>
      </c>
      <c r="G432" s="4">
        <v>8</v>
      </c>
      <c r="H432" s="5">
        <v>25.124465791488021</v>
      </c>
      <c r="I432" s="6">
        <f>ProductLine[[#This Row],[Units]]*ProductLine[[#This Row],[Dollars]]</f>
        <v>200.99572633190417</v>
      </c>
    </row>
    <row r="433" spans="1:9" x14ac:dyDescent="0.35">
      <c r="A433" s="2">
        <v>432</v>
      </c>
      <c r="B433" s="2" t="s">
        <v>10</v>
      </c>
      <c r="C433" s="3">
        <v>38177</v>
      </c>
      <c r="D433" s="2">
        <f t="shared" si="6"/>
        <v>2004</v>
      </c>
      <c r="E433" s="2">
        <f>MONTH(ProductLine[[#This Row],[Date]])</f>
        <v>7</v>
      </c>
      <c r="F433" s="2" t="s">
        <v>16</v>
      </c>
      <c r="G433" s="4">
        <v>43</v>
      </c>
      <c r="H433" s="5">
        <v>131.20326238549768</v>
      </c>
      <c r="I433" s="6">
        <f>ProductLine[[#This Row],[Units]]*ProductLine[[#This Row],[Dollars]]</f>
        <v>5641.7402825764002</v>
      </c>
    </row>
    <row r="434" spans="1:9" x14ac:dyDescent="0.35">
      <c r="A434" s="2">
        <v>433</v>
      </c>
      <c r="B434" s="2" t="s">
        <v>8</v>
      </c>
      <c r="C434" s="3">
        <v>38144</v>
      </c>
      <c r="D434" s="2">
        <f t="shared" si="6"/>
        <v>2004</v>
      </c>
      <c r="E434" s="2">
        <f>MONTH(ProductLine[[#This Row],[Date]])</f>
        <v>6</v>
      </c>
      <c r="F434" s="2" t="s">
        <v>16</v>
      </c>
      <c r="G434" s="4">
        <v>47</v>
      </c>
      <c r="H434" s="5">
        <v>142.67305731753257</v>
      </c>
      <c r="I434" s="6">
        <f>ProductLine[[#This Row],[Units]]*ProductLine[[#This Row],[Dollars]]</f>
        <v>6705.6336939240309</v>
      </c>
    </row>
    <row r="435" spans="1:9" x14ac:dyDescent="0.35">
      <c r="A435" s="2">
        <v>434</v>
      </c>
      <c r="B435" s="2" t="s">
        <v>10</v>
      </c>
      <c r="C435" s="3">
        <v>38947</v>
      </c>
      <c r="D435" s="2">
        <f t="shared" si="6"/>
        <v>2006</v>
      </c>
      <c r="E435" s="2">
        <f>MONTH(ProductLine[[#This Row],[Date]])</f>
        <v>8</v>
      </c>
      <c r="F435" s="2" t="s">
        <v>9</v>
      </c>
      <c r="G435" s="4">
        <v>13</v>
      </c>
      <c r="H435" s="5">
        <v>41.344467136527072</v>
      </c>
      <c r="I435" s="6">
        <f>ProductLine[[#This Row],[Units]]*ProductLine[[#This Row],[Dollars]]</f>
        <v>537.47807277485197</v>
      </c>
    </row>
    <row r="436" spans="1:9" x14ac:dyDescent="0.35">
      <c r="A436" s="2">
        <v>435</v>
      </c>
      <c r="B436" s="2" t="s">
        <v>20</v>
      </c>
      <c r="C436" s="3">
        <v>38749</v>
      </c>
      <c r="D436" s="2">
        <f t="shared" si="6"/>
        <v>2006</v>
      </c>
      <c r="E436" s="2">
        <f>MONTH(ProductLine[[#This Row],[Date]])</f>
        <v>2</v>
      </c>
      <c r="F436" s="2" t="s">
        <v>11</v>
      </c>
      <c r="G436" s="4">
        <v>9</v>
      </c>
      <c r="H436" s="5">
        <v>28.804240494297932</v>
      </c>
      <c r="I436" s="6">
        <f>ProductLine[[#This Row],[Units]]*ProductLine[[#This Row],[Dollars]]</f>
        <v>259.2381644486814</v>
      </c>
    </row>
    <row r="437" spans="1:9" x14ac:dyDescent="0.35">
      <c r="A437" s="2">
        <v>436</v>
      </c>
      <c r="B437" s="2" t="s">
        <v>8</v>
      </c>
      <c r="C437" s="3">
        <v>38045</v>
      </c>
      <c r="D437" s="2">
        <f t="shared" si="6"/>
        <v>2004</v>
      </c>
      <c r="E437" s="2">
        <f>MONTH(ProductLine[[#This Row],[Date]])</f>
        <v>2</v>
      </c>
      <c r="F437" s="2" t="s">
        <v>16</v>
      </c>
      <c r="G437" s="4">
        <v>22</v>
      </c>
      <c r="H437" s="5">
        <v>67.510047922862512</v>
      </c>
      <c r="I437" s="6">
        <f>ProductLine[[#This Row],[Units]]*ProductLine[[#This Row],[Dollars]]</f>
        <v>1485.2210543029753</v>
      </c>
    </row>
    <row r="438" spans="1:9" x14ac:dyDescent="0.35">
      <c r="A438" s="2">
        <v>437</v>
      </c>
      <c r="B438" s="2" t="s">
        <v>14</v>
      </c>
      <c r="C438" s="3">
        <v>38793</v>
      </c>
      <c r="D438" s="2">
        <f t="shared" si="6"/>
        <v>2006</v>
      </c>
      <c r="E438" s="2">
        <f>MONTH(ProductLine[[#This Row],[Date]])</f>
        <v>3</v>
      </c>
      <c r="F438" s="2" t="s">
        <v>16</v>
      </c>
      <c r="G438" s="4">
        <v>87</v>
      </c>
      <c r="H438" s="5">
        <v>263.06877286650899</v>
      </c>
      <c r="I438" s="6">
        <f>ProductLine[[#This Row],[Units]]*ProductLine[[#This Row],[Dollars]]</f>
        <v>22886.983239386282</v>
      </c>
    </row>
    <row r="439" spans="1:9" x14ac:dyDescent="0.35">
      <c r="A439" s="2">
        <v>438</v>
      </c>
      <c r="B439" s="2" t="s">
        <v>17</v>
      </c>
      <c r="C439" s="3">
        <v>39013</v>
      </c>
      <c r="D439" s="2">
        <f t="shared" si="6"/>
        <v>2006</v>
      </c>
      <c r="E439" s="2">
        <f>MONTH(ProductLine[[#This Row],[Date]])</f>
        <v>10</v>
      </c>
      <c r="F439" s="2" t="s">
        <v>11</v>
      </c>
      <c r="G439" s="4">
        <v>15</v>
      </c>
      <c r="H439" s="5">
        <v>46.297252141958666</v>
      </c>
      <c r="I439" s="6">
        <f>ProductLine[[#This Row],[Units]]*ProductLine[[#This Row],[Dollars]]</f>
        <v>694.45878212937998</v>
      </c>
    </row>
    <row r="440" spans="1:9" x14ac:dyDescent="0.35">
      <c r="A440" s="2">
        <v>439</v>
      </c>
      <c r="B440" s="2" t="s">
        <v>21</v>
      </c>
      <c r="C440" s="3">
        <v>39013</v>
      </c>
      <c r="D440" s="2">
        <f t="shared" si="6"/>
        <v>2006</v>
      </c>
      <c r="E440" s="2">
        <f>MONTH(ProductLine[[#This Row],[Date]])</f>
        <v>10</v>
      </c>
      <c r="F440" s="2" t="s">
        <v>16</v>
      </c>
      <c r="G440" s="4">
        <v>27</v>
      </c>
      <c r="H440" s="5">
        <v>83.407614775333784</v>
      </c>
      <c r="I440" s="6">
        <f>ProductLine[[#This Row],[Units]]*ProductLine[[#This Row],[Dollars]]</f>
        <v>2252.0055989340121</v>
      </c>
    </row>
    <row r="441" spans="1:9" x14ac:dyDescent="0.35">
      <c r="A441" s="2">
        <v>440</v>
      </c>
      <c r="B441" s="2" t="s">
        <v>15</v>
      </c>
      <c r="C441" s="3">
        <v>38837</v>
      </c>
      <c r="D441" s="2">
        <f t="shared" si="6"/>
        <v>2006</v>
      </c>
      <c r="E441" s="2">
        <f>MONTH(ProductLine[[#This Row],[Date]])</f>
        <v>4</v>
      </c>
      <c r="F441" s="2" t="s">
        <v>13</v>
      </c>
      <c r="G441" s="4">
        <v>78</v>
      </c>
      <c r="H441" s="5">
        <v>236.44426202228297</v>
      </c>
      <c r="I441" s="6">
        <f>ProductLine[[#This Row],[Units]]*ProductLine[[#This Row],[Dollars]]</f>
        <v>18442.65243773807</v>
      </c>
    </row>
    <row r="442" spans="1:9" x14ac:dyDescent="0.35">
      <c r="A442" s="2">
        <v>441</v>
      </c>
      <c r="B442" s="2" t="s">
        <v>21</v>
      </c>
      <c r="C442" s="3">
        <v>38430</v>
      </c>
      <c r="D442" s="2">
        <f t="shared" si="6"/>
        <v>2005</v>
      </c>
      <c r="E442" s="2">
        <f>MONTH(ProductLine[[#This Row],[Date]])</f>
        <v>3</v>
      </c>
      <c r="F442" s="2" t="s">
        <v>18</v>
      </c>
      <c r="G442" s="4">
        <v>27</v>
      </c>
      <c r="H442" s="5">
        <v>82.997777309268898</v>
      </c>
      <c r="I442" s="6">
        <f>ProductLine[[#This Row],[Units]]*ProductLine[[#This Row],[Dollars]]</f>
        <v>2240.9399873502603</v>
      </c>
    </row>
    <row r="443" spans="1:9" x14ac:dyDescent="0.35">
      <c r="A443" s="2">
        <v>442</v>
      </c>
      <c r="B443" s="2" t="s">
        <v>21</v>
      </c>
      <c r="C443" s="3">
        <v>38012</v>
      </c>
      <c r="D443" s="2">
        <f t="shared" si="6"/>
        <v>2004</v>
      </c>
      <c r="E443" s="2">
        <f>MONTH(ProductLine[[#This Row],[Date]])</f>
        <v>1</v>
      </c>
      <c r="F443" s="2" t="s">
        <v>11</v>
      </c>
      <c r="G443" s="4">
        <v>19</v>
      </c>
      <c r="H443" s="5">
        <v>59.621865554565929</v>
      </c>
      <c r="I443" s="6">
        <f>ProductLine[[#This Row],[Units]]*ProductLine[[#This Row],[Dollars]]</f>
        <v>1132.8154455367526</v>
      </c>
    </row>
    <row r="444" spans="1:9" x14ac:dyDescent="0.35">
      <c r="A444" s="2">
        <v>443</v>
      </c>
      <c r="B444" s="2" t="s">
        <v>12</v>
      </c>
      <c r="C444" s="3">
        <v>38034</v>
      </c>
      <c r="D444" s="2">
        <f t="shared" si="6"/>
        <v>2004</v>
      </c>
      <c r="E444" s="2">
        <f>MONTH(ProductLine[[#This Row],[Date]])</f>
        <v>2</v>
      </c>
      <c r="F444" s="2" t="s">
        <v>18</v>
      </c>
      <c r="G444" s="4">
        <v>0</v>
      </c>
      <c r="H444" s="5">
        <v>2.3705199513077329</v>
      </c>
      <c r="I444" s="6">
        <f>ProductLine[[#This Row],[Units]]*ProductLine[[#This Row],[Dollars]]</f>
        <v>0</v>
      </c>
    </row>
    <row r="445" spans="1:9" x14ac:dyDescent="0.35">
      <c r="A445" s="2">
        <v>444</v>
      </c>
      <c r="B445" s="2" t="s">
        <v>8</v>
      </c>
      <c r="C445" s="3">
        <v>38331</v>
      </c>
      <c r="D445" s="2">
        <f t="shared" si="6"/>
        <v>2004</v>
      </c>
      <c r="E445" s="2">
        <f>MONTH(ProductLine[[#This Row],[Date]])</f>
        <v>12</v>
      </c>
      <c r="F445" s="2" t="s">
        <v>16</v>
      </c>
      <c r="G445" s="4">
        <v>30</v>
      </c>
      <c r="H445" s="5">
        <v>91.969621588308584</v>
      </c>
      <c r="I445" s="6">
        <f>ProductLine[[#This Row],[Units]]*ProductLine[[#This Row],[Dollars]]</f>
        <v>2759.0886476492574</v>
      </c>
    </row>
    <row r="446" spans="1:9" x14ac:dyDescent="0.35">
      <c r="A446" s="2">
        <v>445</v>
      </c>
      <c r="B446" s="2" t="s">
        <v>17</v>
      </c>
      <c r="C446" s="3">
        <v>38936</v>
      </c>
      <c r="D446" s="2">
        <f t="shared" si="6"/>
        <v>2006</v>
      </c>
      <c r="E446" s="2">
        <f>MONTH(ProductLine[[#This Row],[Date]])</f>
        <v>8</v>
      </c>
      <c r="F446" s="2" t="s">
        <v>13</v>
      </c>
      <c r="G446" s="4">
        <v>17</v>
      </c>
      <c r="H446" s="5">
        <v>52.938579538531904</v>
      </c>
      <c r="I446" s="6">
        <f>ProductLine[[#This Row],[Units]]*ProductLine[[#This Row],[Dollars]]</f>
        <v>899.95585215504241</v>
      </c>
    </row>
    <row r="447" spans="1:9" x14ac:dyDescent="0.35">
      <c r="A447" s="2">
        <v>446</v>
      </c>
      <c r="B447" s="2" t="s">
        <v>10</v>
      </c>
      <c r="C447" s="3">
        <v>38507</v>
      </c>
      <c r="D447" s="2">
        <f t="shared" si="6"/>
        <v>2005</v>
      </c>
      <c r="E447" s="2">
        <f>MONTH(ProductLine[[#This Row],[Date]])</f>
        <v>6</v>
      </c>
      <c r="F447" s="2" t="s">
        <v>9</v>
      </c>
      <c r="G447" s="4">
        <v>36</v>
      </c>
      <c r="H447" s="5">
        <v>109.95144430067725</v>
      </c>
      <c r="I447" s="6">
        <f>ProductLine[[#This Row],[Units]]*ProductLine[[#This Row],[Dollars]]</f>
        <v>3958.2519948243812</v>
      </c>
    </row>
    <row r="448" spans="1:9" x14ac:dyDescent="0.35">
      <c r="A448" s="2">
        <v>447</v>
      </c>
      <c r="B448" s="2" t="s">
        <v>10</v>
      </c>
      <c r="C448" s="3">
        <v>38738</v>
      </c>
      <c r="D448" s="2">
        <f t="shared" si="6"/>
        <v>2006</v>
      </c>
      <c r="E448" s="2">
        <f>MONTH(ProductLine[[#This Row],[Date]])</f>
        <v>1</v>
      </c>
      <c r="F448" s="2" t="s">
        <v>11</v>
      </c>
      <c r="G448" s="4">
        <v>-4</v>
      </c>
      <c r="H448" s="5">
        <v>-10.242938195130456</v>
      </c>
      <c r="I448" s="6">
        <f>ProductLine[[#This Row],[Units]]*ProductLine[[#This Row],[Dollars]]</f>
        <v>40.971752780521825</v>
      </c>
    </row>
    <row r="449" spans="1:9" x14ac:dyDescent="0.35">
      <c r="A449" s="2">
        <v>448</v>
      </c>
      <c r="B449" s="2" t="s">
        <v>21</v>
      </c>
      <c r="C449" s="3">
        <v>38001</v>
      </c>
      <c r="D449" s="2">
        <f t="shared" si="6"/>
        <v>2004</v>
      </c>
      <c r="E449" s="2">
        <f>MONTH(ProductLine[[#This Row],[Date]])</f>
        <v>1</v>
      </c>
      <c r="F449" s="2" t="s">
        <v>18</v>
      </c>
      <c r="G449" s="4">
        <v>4</v>
      </c>
      <c r="H449" s="5">
        <v>14.170380845910964</v>
      </c>
      <c r="I449" s="6">
        <f>ProductLine[[#This Row],[Units]]*ProductLine[[#This Row],[Dollars]]</f>
        <v>56.681523383643857</v>
      </c>
    </row>
    <row r="450" spans="1:9" x14ac:dyDescent="0.35">
      <c r="A450" s="2">
        <v>449</v>
      </c>
      <c r="B450" s="2" t="s">
        <v>12</v>
      </c>
      <c r="C450" s="3">
        <v>38144</v>
      </c>
      <c r="D450" s="2">
        <f t="shared" si="6"/>
        <v>2004</v>
      </c>
      <c r="E450" s="2">
        <f>MONTH(ProductLine[[#This Row],[Date]])</f>
        <v>6</v>
      </c>
      <c r="F450" s="2" t="s">
        <v>16</v>
      </c>
      <c r="G450" s="4">
        <v>81</v>
      </c>
      <c r="H450" s="5">
        <v>244.97499865385612</v>
      </c>
      <c r="I450" s="6">
        <f>ProductLine[[#This Row],[Units]]*ProductLine[[#This Row],[Dollars]]</f>
        <v>19842.974890962345</v>
      </c>
    </row>
    <row r="451" spans="1:9" x14ac:dyDescent="0.35">
      <c r="A451" s="2">
        <v>450</v>
      </c>
      <c r="B451" s="2" t="s">
        <v>17</v>
      </c>
      <c r="C451" s="3">
        <v>38342</v>
      </c>
      <c r="D451" s="2">
        <f t="shared" ref="D451:D514" si="7">YEAR(C451)</f>
        <v>2004</v>
      </c>
      <c r="E451" s="2">
        <f>MONTH(ProductLine[[#This Row],[Date]])</f>
        <v>12</v>
      </c>
      <c r="F451" s="2" t="s">
        <v>16</v>
      </c>
      <c r="G451" s="4">
        <v>87</v>
      </c>
      <c r="H451" s="5">
        <v>263.83037846281559</v>
      </c>
      <c r="I451" s="6">
        <f>ProductLine[[#This Row],[Units]]*ProductLine[[#This Row],[Dollars]]</f>
        <v>22953.242926264957</v>
      </c>
    </row>
    <row r="452" spans="1:9" x14ac:dyDescent="0.35">
      <c r="A452" s="2">
        <v>451</v>
      </c>
      <c r="B452" s="2" t="s">
        <v>8</v>
      </c>
      <c r="C452" s="3">
        <v>38023</v>
      </c>
      <c r="D452" s="2">
        <f t="shared" si="7"/>
        <v>2004</v>
      </c>
      <c r="E452" s="2">
        <f>MONTH(ProductLine[[#This Row],[Date]])</f>
        <v>2</v>
      </c>
      <c r="F452" s="2" t="s">
        <v>16</v>
      </c>
      <c r="G452" s="4">
        <v>13</v>
      </c>
      <c r="H452" s="5">
        <v>40.507831778483222</v>
      </c>
      <c r="I452" s="6">
        <f>ProductLine[[#This Row],[Units]]*ProductLine[[#This Row],[Dollars]]</f>
        <v>526.60181312028192</v>
      </c>
    </row>
    <row r="453" spans="1:9" x14ac:dyDescent="0.35">
      <c r="A453" s="2">
        <v>452</v>
      </c>
      <c r="B453" s="2" t="s">
        <v>14</v>
      </c>
      <c r="C453" s="3">
        <v>38111</v>
      </c>
      <c r="D453" s="2">
        <f t="shared" si="7"/>
        <v>2004</v>
      </c>
      <c r="E453" s="2">
        <f>MONTH(ProductLine[[#This Row],[Date]])</f>
        <v>5</v>
      </c>
      <c r="F453" s="2" t="s">
        <v>9</v>
      </c>
      <c r="G453" s="4">
        <v>48</v>
      </c>
      <c r="H453" s="5">
        <v>145.84691044279441</v>
      </c>
      <c r="I453" s="6">
        <f>ProductLine[[#This Row],[Units]]*ProductLine[[#This Row],[Dollars]]</f>
        <v>7000.6517012541317</v>
      </c>
    </row>
    <row r="454" spans="1:9" x14ac:dyDescent="0.35">
      <c r="A454" s="2">
        <v>453</v>
      </c>
      <c r="B454" s="2" t="s">
        <v>8</v>
      </c>
      <c r="C454" s="3">
        <v>38628</v>
      </c>
      <c r="D454" s="2">
        <f t="shared" si="7"/>
        <v>2005</v>
      </c>
      <c r="E454" s="2">
        <f>MONTH(ProductLine[[#This Row],[Date]])</f>
        <v>10</v>
      </c>
      <c r="F454" s="2" t="s">
        <v>13</v>
      </c>
      <c r="G454" s="4">
        <v>2</v>
      </c>
      <c r="H454" s="5">
        <v>7.0981331873476012</v>
      </c>
      <c r="I454" s="6">
        <f>ProductLine[[#This Row],[Units]]*ProductLine[[#This Row],[Dollars]]</f>
        <v>14.196266374695202</v>
      </c>
    </row>
    <row r="455" spans="1:9" x14ac:dyDescent="0.35">
      <c r="A455" s="2">
        <v>454</v>
      </c>
      <c r="B455" s="2" t="s">
        <v>20</v>
      </c>
      <c r="C455" s="3">
        <v>38155</v>
      </c>
      <c r="D455" s="2">
        <f t="shared" si="7"/>
        <v>2004</v>
      </c>
      <c r="E455" s="2">
        <f>MONTH(ProductLine[[#This Row],[Date]])</f>
        <v>6</v>
      </c>
      <c r="F455" s="2" t="s">
        <v>9</v>
      </c>
      <c r="G455" s="4">
        <v>32</v>
      </c>
      <c r="H455" s="5">
        <v>98.366647965700452</v>
      </c>
      <c r="I455" s="6">
        <f>ProductLine[[#This Row],[Units]]*ProductLine[[#This Row],[Dollars]]</f>
        <v>3147.7327349024144</v>
      </c>
    </row>
    <row r="456" spans="1:9" x14ac:dyDescent="0.35">
      <c r="A456" s="2">
        <v>455</v>
      </c>
      <c r="B456" s="2" t="s">
        <v>12</v>
      </c>
      <c r="C456" s="3">
        <v>38595</v>
      </c>
      <c r="D456" s="2">
        <f t="shared" si="7"/>
        <v>2005</v>
      </c>
      <c r="E456" s="2">
        <f>MONTH(ProductLine[[#This Row],[Date]])</f>
        <v>8</v>
      </c>
      <c r="F456" s="2" t="s">
        <v>9</v>
      </c>
      <c r="G456" s="4">
        <v>13</v>
      </c>
      <c r="H456" s="5">
        <v>41.16877365274803</v>
      </c>
      <c r="I456" s="6">
        <f>ProductLine[[#This Row],[Units]]*ProductLine[[#This Row],[Dollars]]</f>
        <v>535.19405748572444</v>
      </c>
    </row>
    <row r="457" spans="1:9" x14ac:dyDescent="0.35">
      <c r="A457" s="2">
        <v>456</v>
      </c>
      <c r="B457" s="2" t="s">
        <v>21</v>
      </c>
      <c r="C457" s="3">
        <v>38991</v>
      </c>
      <c r="D457" s="2">
        <f t="shared" si="7"/>
        <v>2006</v>
      </c>
      <c r="E457" s="2">
        <f>MONTH(ProductLine[[#This Row],[Date]])</f>
        <v>10</v>
      </c>
      <c r="F457" s="2" t="s">
        <v>18</v>
      </c>
      <c r="G457" s="4">
        <v>94</v>
      </c>
      <c r="H457" s="5">
        <v>283.45251417423401</v>
      </c>
      <c r="I457" s="6">
        <f>ProductLine[[#This Row],[Units]]*ProductLine[[#This Row],[Dollars]]</f>
        <v>26644.536332377997</v>
      </c>
    </row>
    <row r="458" spans="1:9" x14ac:dyDescent="0.35">
      <c r="A458" s="2">
        <v>457</v>
      </c>
      <c r="B458" s="2" t="s">
        <v>20</v>
      </c>
      <c r="C458" s="3">
        <v>38782</v>
      </c>
      <c r="D458" s="2">
        <f t="shared" si="7"/>
        <v>2006</v>
      </c>
      <c r="E458" s="2">
        <f>MONTH(ProductLine[[#This Row],[Date]])</f>
        <v>3</v>
      </c>
      <c r="F458" s="2" t="s">
        <v>18</v>
      </c>
      <c r="G458" s="4">
        <v>63</v>
      </c>
      <c r="H458" s="5">
        <v>190.83724952198969</v>
      </c>
      <c r="I458" s="6">
        <f>ProductLine[[#This Row],[Units]]*ProductLine[[#This Row],[Dollars]]</f>
        <v>12022.74671988535</v>
      </c>
    </row>
    <row r="459" spans="1:9" x14ac:dyDescent="0.35">
      <c r="A459" s="2">
        <v>458</v>
      </c>
      <c r="B459" s="2" t="s">
        <v>14</v>
      </c>
      <c r="C459" s="3">
        <v>38881</v>
      </c>
      <c r="D459" s="2">
        <f t="shared" si="7"/>
        <v>2006</v>
      </c>
      <c r="E459" s="2">
        <f>MONTH(ProductLine[[#This Row],[Date]])</f>
        <v>6</v>
      </c>
      <c r="F459" s="2" t="s">
        <v>11</v>
      </c>
      <c r="G459" s="4">
        <v>45</v>
      </c>
      <c r="H459" s="5">
        <v>136.97942653814263</v>
      </c>
      <c r="I459" s="6">
        <f>ProductLine[[#This Row],[Units]]*ProductLine[[#This Row],[Dollars]]</f>
        <v>6164.0741942164186</v>
      </c>
    </row>
    <row r="460" spans="1:9" x14ac:dyDescent="0.35">
      <c r="A460" s="2">
        <v>459</v>
      </c>
      <c r="B460" s="2" t="s">
        <v>15</v>
      </c>
      <c r="C460" s="3">
        <v>38452</v>
      </c>
      <c r="D460" s="2">
        <f t="shared" si="7"/>
        <v>2005</v>
      </c>
      <c r="E460" s="2">
        <f>MONTH(ProductLine[[#This Row],[Date]])</f>
        <v>4</v>
      </c>
      <c r="F460" s="2" t="s">
        <v>18</v>
      </c>
      <c r="G460" s="4">
        <v>71</v>
      </c>
      <c r="H460" s="5">
        <v>214.76898776471646</v>
      </c>
      <c r="I460" s="6">
        <f>ProductLine[[#This Row],[Units]]*ProductLine[[#This Row],[Dollars]]</f>
        <v>15248.598131294868</v>
      </c>
    </row>
    <row r="461" spans="1:9" x14ac:dyDescent="0.35">
      <c r="A461" s="2">
        <v>460</v>
      </c>
      <c r="B461" s="2" t="s">
        <v>15</v>
      </c>
      <c r="C461" s="3">
        <v>38100</v>
      </c>
      <c r="D461" s="2">
        <f t="shared" si="7"/>
        <v>2004</v>
      </c>
      <c r="E461" s="2">
        <f>MONTH(ProductLine[[#This Row],[Date]])</f>
        <v>4</v>
      </c>
      <c r="F461" s="2" t="s">
        <v>18</v>
      </c>
      <c r="G461" s="4">
        <v>74</v>
      </c>
      <c r="H461" s="5">
        <v>224.18238847872837</v>
      </c>
      <c r="I461" s="6">
        <f>ProductLine[[#This Row],[Units]]*ProductLine[[#This Row],[Dollars]]</f>
        <v>16589.496747425899</v>
      </c>
    </row>
    <row r="462" spans="1:9" x14ac:dyDescent="0.35">
      <c r="A462" s="2">
        <v>461</v>
      </c>
      <c r="B462" s="2" t="s">
        <v>12</v>
      </c>
      <c r="C462" s="3">
        <v>38012</v>
      </c>
      <c r="D462" s="2">
        <f t="shared" si="7"/>
        <v>2004</v>
      </c>
      <c r="E462" s="2">
        <f>MONTH(ProductLine[[#This Row],[Date]])</f>
        <v>1</v>
      </c>
      <c r="F462" s="2" t="s">
        <v>18</v>
      </c>
      <c r="G462" s="4">
        <v>48</v>
      </c>
      <c r="H462" s="5">
        <v>145.64951342948135</v>
      </c>
      <c r="I462" s="6">
        <f>ProductLine[[#This Row],[Units]]*ProductLine[[#This Row],[Dollars]]</f>
        <v>6991.176644615105</v>
      </c>
    </row>
    <row r="463" spans="1:9" x14ac:dyDescent="0.35">
      <c r="A463" s="2">
        <v>462</v>
      </c>
      <c r="B463" s="2" t="s">
        <v>17</v>
      </c>
      <c r="C463" s="3">
        <v>38045</v>
      </c>
      <c r="D463" s="2">
        <f t="shared" si="7"/>
        <v>2004</v>
      </c>
      <c r="E463" s="2">
        <f>MONTH(ProductLine[[#This Row],[Date]])</f>
        <v>2</v>
      </c>
      <c r="F463" s="2" t="s">
        <v>9</v>
      </c>
      <c r="G463" s="4">
        <v>63</v>
      </c>
      <c r="H463" s="5">
        <v>191.1884163928766</v>
      </c>
      <c r="I463" s="6">
        <f>ProductLine[[#This Row],[Units]]*ProductLine[[#This Row],[Dollars]]</f>
        <v>12044.870232751226</v>
      </c>
    </row>
    <row r="464" spans="1:9" x14ac:dyDescent="0.35">
      <c r="A464" s="2">
        <v>463</v>
      </c>
      <c r="B464" s="2" t="s">
        <v>15</v>
      </c>
      <c r="C464" s="3">
        <v>38463</v>
      </c>
      <c r="D464" s="2">
        <f t="shared" si="7"/>
        <v>2005</v>
      </c>
      <c r="E464" s="2">
        <f>MONTH(ProductLine[[#This Row],[Date]])</f>
        <v>4</v>
      </c>
      <c r="F464" s="2" t="s">
        <v>9</v>
      </c>
      <c r="G464" s="4">
        <v>48</v>
      </c>
      <c r="H464" s="5">
        <v>145.69127497854927</v>
      </c>
      <c r="I464" s="6">
        <f>ProductLine[[#This Row],[Units]]*ProductLine[[#This Row],[Dollars]]</f>
        <v>6993.1811989703656</v>
      </c>
    </row>
    <row r="465" spans="1:9" x14ac:dyDescent="0.35">
      <c r="A465" s="2">
        <v>464</v>
      </c>
      <c r="B465" s="2" t="s">
        <v>10</v>
      </c>
      <c r="C465" s="3">
        <v>38958</v>
      </c>
      <c r="D465" s="2">
        <f t="shared" si="7"/>
        <v>2006</v>
      </c>
      <c r="E465" s="2">
        <f>MONTH(ProductLine[[#This Row],[Date]])</f>
        <v>8</v>
      </c>
      <c r="F465" s="2" t="s">
        <v>18</v>
      </c>
      <c r="G465" s="4">
        <v>26</v>
      </c>
      <c r="H465" s="5">
        <v>80.6144268681997</v>
      </c>
      <c r="I465" s="6">
        <f>ProductLine[[#This Row],[Units]]*ProductLine[[#This Row],[Dollars]]</f>
        <v>2095.9750985731921</v>
      </c>
    </row>
    <row r="466" spans="1:9" x14ac:dyDescent="0.35">
      <c r="A466" s="2">
        <v>465</v>
      </c>
      <c r="B466" s="2" t="s">
        <v>12</v>
      </c>
      <c r="C466" s="3">
        <v>38881</v>
      </c>
      <c r="D466" s="2">
        <f t="shared" si="7"/>
        <v>2006</v>
      </c>
      <c r="E466" s="2">
        <f>MONTH(ProductLine[[#This Row],[Date]])</f>
        <v>6</v>
      </c>
      <c r="F466" s="2" t="s">
        <v>16</v>
      </c>
      <c r="G466" s="4">
        <v>58</v>
      </c>
      <c r="H466" s="5">
        <v>176.26520049915879</v>
      </c>
      <c r="I466" s="6">
        <f>ProductLine[[#This Row],[Units]]*ProductLine[[#This Row],[Dollars]]</f>
        <v>10223.381628951211</v>
      </c>
    </row>
    <row r="467" spans="1:9" x14ac:dyDescent="0.35">
      <c r="A467" s="2">
        <v>466</v>
      </c>
      <c r="B467" s="2" t="s">
        <v>14</v>
      </c>
      <c r="C467" s="3">
        <v>38760</v>
      </c>
      <c r="D467" s="2">
        <f t="shared" si="7"/>
        <v>2006</v>
      </c>
      <c r="E467" s="2">
        <f>MONTH(ProductLine[[#This Row],[Date]])</f>
        <v>2</v>
      </c>
      <c r="F467" s="2" t="s">
        <v>9</v>
      </c>
      <c r="G467" s="4">
        <v>2</v>
      </c>
      <c r="H467" s="5">
        <v>8.7479494068217463</v>
      </c>
      <c r="I467" s="6">
        <f>ProductLine[[#This Row],[Units]]*ProductLine[[#This Row],[Dollars]]</f>
        <v>17.495898813643493</v>
      </c>
    </row>
    <row r="468" spans="1:9" x14ac:dyDescent="0.35">
      <c r="A468" s="2">
        <v>467</v>
      </c>
      <c r="B468" s="2" t="s">
        <v>15</v>
      </c>
      <c r="C468" s="3">
        <v>38936</v>
      </c>
      <c r="D468" s="2">
        <f t="shared" si="7"/>
        <v>2006</v>
      </c>
      <c r="E468" s="2">
        <f>MONTH(ProductLine[[#This Row],[Date]])</f>
        <v>8</v>
      </c>
      <c r="F468" s="2" t="s">
        <v>9</v>
      </c>
      <c r="G468" s="4">
        <v>36</v>
      </c>
      <c r="H468" s="5">
        <v>109.67661001591094</v>
      </c>
      <c r="I468" s="6">
        <f>ProductLine[[#This Row],[Units]]*ProductLine[[#This Row],[Dollars]]</f>
        <v>3948.3579605727937</v>
      </c>
    </row>
    <row r="469" spans="1:9" x14ac:dyDescent="0.35">
      <c r="A469" s="2">
        <v>468</v>
      </c>
      <c r="B469" s="2" t="s">
        <v>21</v>
      </c>
      <c r="C469" s="3">
        <v>38529</v>
      </c>
      <c r="D469" s="2">
        <f t="shared" si="7"/>
        <v>2005</v>
      </c>
      <c r="E469" s="2">
        <f>MONTH(ProductLine[[#This Row],[Date]])</f>
        <v>6</v>
      </c>
      <c r="F469" s="2" t="s">
        <v>18</v>
      </c>
      <c r="G469" s="4">
        <v>22</v>
      </c>
      <c r="H469" s="5">
        <v>68.355074793823817</v>
      </c>
      <c r="I469" s="6">
        <f>ProductLine[[#This Row],[Units]]*ProductLine[[#This Row],[Dollars]]</f>
        <v>1503.811645464124</v>
      </c>
    </row>
    <row r="470" spans="1:9" x14ac:dyDescent="0.35">
      <c r="A470" s="2">
        <v>469</v>
      </c>
      <c r="B470" s="2" t="s">
        <v>21</v>
      </c>
      <c r="C470" s="3">
        <v>38573</v>
      </c>
      <c r="D470" s="2">
        <f t="shared" si="7"/>
        <v>2005</v>
      </c>
      <c r="E470" s="2">
        <f>MONTH(ProductLine[[#This Row],[Date]])</f>
        <v>8</v>
      </c>
      <c r="F470" s="2" t="s">
        <v>9</v>
      </c>
      <c r="G470" s="4">
        <v>92</v>
      </c>
      <c r="H470" s="5">
        <v>277.66680522408262</v>
      </c>
      <c r="I470" s="6">
        <f>ProductLine[[#This Row],[Units]]*ProductLine[[#This Row],[Dollars]]</f>
        <v>25545.3460806156</v>
      </c>
    </row>
    <row r="471" spans="1:9" x14ac:dyDescent="0.35">
      <c r="A471" s="2">
        <v>470</v>
      </c>
      <c r="B471" s="2" t="s">
        <v>8</v>
      </c>
      <c r="C471" s="3">
        <v>38265</v>
      </c>
      <c r="D471" s="2">
        <f t="shared" si="7"/>
        <v>2004</v>
      </c>
      <c r="E471" s="2">
        <f>MONTH(ProductLine[[#This Row],[Date]])</f>
        <v>10</v>
      </c>
      <c r="F471" s="2" t="s">
        <v>11</v>
      </c>
      <c r="G471" s="4">
        <v>29</v>
      </c>
      <c r="H471" s="5">
        <v>88.713589465763263</v>
      </c>
      <c r="I471" s="6">
        <f>ProductLine[[#This Row],[Units]]*ProductLine[[#This Row],[Dollars]]</f>
        <v>2572.6940945071347</v>
      </c>
    </row>
    <row r="472" spans="1:9" x14ac:dyDescent="0.35">
      <c r="A472" s="2">
        <v>471</v>
      </c>
      <c r="B472" s="2" t="s">
        <v>12</v>
      </c>
      <c r="C472" s="3">
        <v>39002</v>
      </c>
      <c r="D472" s="2">
        <f t="shared" si="7"/>
        <v>2006</v>
      </c>
      <c r="E472" s="2">
        <f>MONTH(ProductLine[[#This Row],[Date]])</f>
        <v>10</v>
      </c>
      <c r="F472" s="2" t="s">
        <v>9</v>
      </c>
      <c r="G472" s="4">
        <v>42</v>
      </c>
      <c r="H472" s="5">
        <v>128.17075092766001</v>
      </c>
      <c r="I472" s="6">
        <f>ProductLine[[#This Row],[Units]]*ProductLine[[#This Row],[Dollars]]</f>
        <v>5383.1715389617202</v>
      </c>
    </row>
    <row r="473" spans="1:9" x14ac:dyDescent="0.35">
      <c r="A473" s="2">
        <v>472</v>
      </c>
      <c r="B473" s="2" t="s">
        <v>17</v>
      </c>
      <c r="C473" s="3">
        <v>38100</v>
      </c>
      <c r="D473" s="2">
        <f t="shared" si="7"/>
        <v>2004</v>
      </c>
      <c r="E473" s="2">
        <f>MONTH(ProductLine[[#This Row],[Date]])</f>
        <v>4</v>
      </c>
      <c r="F473" s="2" t="s">
        <v>9</v>
      </c>
      <c r="G473" s="4">
        <v>25</v>
      </c>
      <c r="H473" s="5">
        <v>77.315706522508677</v>
      </c>
      <c r="I473" s="6">
        <f>ProductLine[[#This Row],[Units]]*ProductLine[[#This Row],[Dollars]]</f>
        <v>1932.892663062717</v>
      </c>
    </row>
    <row r="474" spans="1:9" x14ac:dyDescent="0.35">
      <c r="A474" s="2">
        <v>473</v>
      </c>
      <c r="B474" s="2" t="s">
        <v>15</v>
      </c>
      <c r="C474" s="3">
        <v>38430</v>
      </c>
      <c r="D474" s="2">
        <f t="shared" si="7"/>
        <v>2005</v>
      </c>
      <c r="E474" s="2">
        <f>MONTH(ProductLine[[#This Row],[Date]])</f>
        <v>3</v>
      </c>
      <c r="F474" s="2" t="s">
        <v>11</v>
      </c>
      <c r="G474" s="4">
        <v>40</v>
      </c>
      <c r="H474" s="5">
        <v>122.53928167294391</v>
      </c>
      <c r="I474" s="6">
        <f>ProductLine[[#This Row],[Units]]*ProductLine[[#This Row],[Dollars]]</f>
        <v>4901.5712669177565</v>
      </c>
    </row>
    <row r="475" spans="1:9" x14ac:dyDescent="0.35">
      <c r="A475" s="2">
        <v>474</v>
      </c>
      <c r="B475" s="2" t="s">
        <v>21</v>
      </c>
      <c r="C475" s="3">
        <v>38111</v>
      </c>
      <c r="D475" s="2">
        <f t="shared" si="7"/>
        <v>2004</v>
      </c>
      <c r="E475" s="2">
        <f>MONTH(ProductLine[[#This Row],[Date]])</f>
        <v>5</v>
      </c>
      <c r="F475" s="2" t="s">
        <v>9</v>
      </c>
      <c r="G475" s="4">
        <v>3</v>
      </c>
      <c r="H475" s="5">
        <v>10.570883063872969</v>
      </c>
      <c r="I475" s="6">
        <f>ProductLine[[#This Row],[Units]]*ProductLine[[#This Row],[Dollars]]</f>
        <v>31.712649191618908</v>
      </c>
    </row>
    <row r="476" spans="1:9" x14ac:dyDescent="0.35">
      <c r="A476" s="2">
        <v>475</v>
      </c>
      <c r="B476" s="2" t="s">
        <v>8</v>
      </c>
      <c r="C476" s="3">
        <v>38551</v>
      </c>
      <c r="D476" s="2">
        <f t="shared" si="7"/>
        <v>2005</v>
      </c>
      <c r="E476" s="2">
        <f>MONTH(ProductLine[[#This Row],[Date]])</f>
        <v>7</v>
      </c>
      <c r="F476" s="2" t="s">
        <v>11</v>
      </c>
      <c r="G476" s="4">
        <v>-1</v>
      </c>
      <c r="H476" s="5">
        <v>-0.82178994105370951</v>
      </c>
      <c r="I476" s="6">
        <f>ProductLine[[#This Row],[Units]]*ProductLine[[#This Row],[Dollars]]</f>
        <v>0.82178994105370951</v>
      </c>
    </row>
    <row r="477" spans="1:9" x14ac:dyDescent="0.35">
      <c r="A477" s="2">
        <v>476</v>
      </c>
      <c r="B477" s="2" t="s">
        <v>12</v>
      </c>
      <c r="C477" s="3">
        <v>38969</v>
      </c>
      <c r="D477" s="2">
        <f t="shared" si="7"/>
        <v>2006</v>
      </c>
      <c r="E477" s="2">
        <f>MONTH(ProductLine[[#This Row],[Date]])</f>
        <v>9</v>
      </c>
      <c r="F477" s="2" t="s">
        <v>11</v>
      </c>
      <c r="G477" s="4">
        <v>12</v>
      </c>
      <c r="H477" s="5">
        <v>37.686101056343105</v>
      </c>
      <c r="I477" s="6">
        <f>ProductLine[[#This Row],[Units]]*ProductLine[[#This Row],[Dollars]]</f>
        <v>452.23321267611726</v>
      </c>
    </row>
    <row r="478" spans="1:9" x14ac:dyDescent="0.35">
      <c r="A478" s="2">
        <v>477</v>
      </c>
      <c r="B478" s="2" t="s">
        <v>21</v>
      </c>
      <c r="C478" s="3">
        <v>38155</v>
      </c>
      <c r="D478" s="2">
        <f t="shared" si="7"/>
        <v>2004</v>
      </c>
      <c r="E478" s="2">
        <f>MONTH(ProductLine[[#This Row],[Date]])</f>
        <v>6</v>
      </c>
      <c r="F478" s="2" t="s">
        <v>16</v>
      </c>
      <c r="G478" s="4">
        <v>0</v>
      </c>
      <c r="H478" s="5">
        <v>2.0013600167772623</v>
      </c>
      <c r="I478" s="6">
        <f>ProductLine[[#This Row],[Units]]*ProductLine[[#This Row],[Dollars]]</f>
        <v>0</v>
      </c>
    </row>
    <row r="479" spans="1:9" x14ac:dyDescent="0.35">
      <c r="A479" s="2">
        <v>478</v>
      </c>
      <c r="B479" s="2" t="s">
        <v>10</v>
      </c>
      <c r="C479" s="3">
        <v>38760</v>
      </c>
      <c r="D479" s="2">
        <f t="shared" si="7"/>
        <v>2006</v>
      </c>
      <c r="E479" s="2">
        <f>MONTH(ProductLine[[#This Row],[Date]])</f>
        <v>2</v>
      </c>
      <c r="F479" s="2" t="s">
        <v>9</v>
      </c>
      <c r="G479" s="4">
        <v>35</v>
      </c>
      <c r="H479" s="5">
        <v>106.26347084870943</v>
      </c>
      <c r="I479" s="6">
        <f>ProductLine[[#This Row],[Units]]*ProductLine[[#This Row],[Dollars]]</f>
        <v>3719.22147970483</v>
      </c>
    </row>
    <row r="480" spans="1:9" x14ac:dyDescent="0.35">
      <c r="A480" s="2">
        <v>479</v>
      </c>
      <c r="B480" s="2" t="s">
        <v>19</v>
      </c>
      <c r="C480" s="3">
        <v>38496</v>
      </c>
      <c r="D480" s="2">
        <f t="shared" si="7"/>
        <v>2005</v>
      </c>
      <c r="E480" s="2">
        <f>MONTH(ProductLine[[#This Row],[Date]])</f>
        <v>5</v>
      </c>
      <c r="F480" s="2" t="s">
        <v>11</v>
      </c>
      <c r="G480" s="4">
        <v>2</v>
      </c>
      <c r="H480" s="5">
        <v>7.6817477771075868</v>
      </c>
      <c r="I480" s="6">
        <f>ProductLine[[#This Row],[Units]]*ProductLine[[#This Row],[Dollars]]</f>
        <v>15.363495554215174</v>
      </c>
    </row>
    <row r="481" spans="1:9" x14ac:dyDescent="0.35">
      <c r="A481" s="2">
        <v>480</v>
      </c>
      <c r="B481" s="2" t="s">
        <v>14</v>
      </c>
      <c r="C481" s="3">
        <v>38859</v>
      </c>
      <c r="D481" s="2">
        <f t="shared" si="7"/>
        <v>2006</v>
      </c>
      <c r="E481" s="2">
        <f>MONTH(ProductLine[[#This Row],[Date]])</f>
        <v>5</v>
      </c>
      <c r="F481" s="2" t="s">
        <v>13</v>
      </c>
      <c r="G481" s="4">
        <v>10</v>
      </c>
      <c r="H481" s="5">
        <v>31.785155418327982</v>
      </c>
      <c r="I481" s="6">
        <f>ProductLine[[#This Row],[Units]]*ProductLine[[#This Row],[Dollars]]</f>
        <v>317.8515541832798</v>
      </c>
    </row>
    <row r="482" spans="1:9" x14ac:dyDescent="0.35">
      <c r="A482" s="2">
        <v>481</v>
      </c>
      <c r="B482" s="2" t="s">
        <v>20</v>
      </c>
      <c r="C482" s="3">
        <v>38639</v>
      </c>
      <c r="D482" s="2">
        <f t="shared" si="7"/>
        <v>2005</v>
      </c>
      <c r="E482" s="2">
        <f>MONTH(ProductLine[[#This Row],[Date]])</f>
        <v>10</v>
      </c>
      <c r="F482" s="2" t="s">
        <v>16</v>
      </c>
      <c r="G482" s="4">
        <v>6</v>
      </c>
      <c r="H482" s="5">
        <v>19.733545359470948</v>
      </c>
      <c r="I482" s="6">
        <f>ProductLine[[#This Row],[Units]]*ProductLine[[#This Row],[Dollars]]</f>
        <v>118.40127215682568</v>
      </c>
    </row>
    <row r="483" spans="1:9" x14ac:dyDescent="0.35">
      <c r="A483" s="2">
        <v>482</v>
      </c>
      <c r="B483" s="2" t="s">
        <v>20</v>
      </c>
      <c r="C483" s="3">
        <v>38056</v>
      </c>
      <c r="D483" s="2">
        <f t="shared" si="7"/>
        <v>2004</v>
      </c>
      <c r="E483" s="2">
        <f>MONTH(ProductLine[[#This Row],[Date]])</f>
        <v>3</v>
      </c>
      <c r="F483" s="2" t="s">
        <v>9</v>
      </c>
      <c r="G483" s="4">
        <v>4</v>
      </c>
      <c r="H483" s="5">
        <v>14.10456917940213</v>
      </c>
      <c r="I483" s="6">
        <f>ProductLine[[#This Row],[Units]]*ProductLine[[#This Row],[Dollars]]</f>
        <v>56.418276717608521</v>
      </c>
    </row>
    <row r="484" spans="1:9" x14ac:dyDescent="0.35">
      <c r="A484" s="2">
        <v>483</v>
      </c>
      <c r="B484" s="2" t="s">
        <v>21</v>
      </c>
      <c r="C484" s="3">
        <v>39002</v>
      </c>
      <c r="D484" s="2">
        <f t="shared" si="7"/>
        <v>2006</v>
      </c>
      <c r="E484" s="2">
        <f>MONTH(ProductLine[[#This Row],[Date]])</f>
        <v>10</v>
      </c>
      <c r="F484" s="2" t="s">
        <v>18</v>
      </c>
      <c r="G484" s="4">
        <v>91</v>
      </c>
      <c r="H484" s="5">
        <v>274.92032051274288</v>
      </c>
      <c r="I484" s="6">
        <f>ProductLine[[#This Row],[Units]]*ProductLine[[#This Row],[Dollars]]</f>
        <v>25017.749166659603</v>
      </c>
    </row>
    <row r="485" spans="1:9" x14ac:dyDescent="0.35">
      <c r="A485" s="2">
        <v>484</v>
      </c>
      <c r="B485" s="2" t="s">
        <v>20</v>
      </c>
      <c r="C485" s="3">
        <v>38903</v>
      </c>
      <c r="D485" s="2">
        <f t="shared" si="7"/>
        <v>2006</v>
      </c>
      <c r="E485" s="2">
        <f>MONTH(ProductLine[[#This Row],[Date]])</f>
        <v>7</v>
      </c>
      <c r="F485" s="2" t="s">
        <v>9</v>
      </c>
      <c r="G485" s="4">
        <v>12</v>
      </c>
      <c r="H485" s="5">
        <v>37.877226411963186</v>
      </c>
      <c r="I485" s="6">
        <f>ProductLine[[#This Row],[Units]]*ProductLine[[#This Row],[Dollars]]</f>
        <v>454.5267169435582</v>
      </c>
    </row>
    <row r="486" spans="1:9" x14ac:dyDescent="0.35">
      <c r="A486" s="2">
        <v>485</v>
      </c>
      <c r="B486" s="2" t="s">
        <v>14</v>
      </c>
      <c r="C486" s="3">
        <v>38298</v>
      </c>
      <c r="D486" s="2">
        <f t="shared" si="7"/>
        <v>2004</v>
      </c>
      <c r="E486" s="2">
        <f>MONTH(ProductLine[[#This Row],[Date]])</f>
        <v>11</v>
      </c>
      <c r="F486" s="2" t="s">
        <v>11</v>
      </c>
      <c r="G486" s="4">
        <v>21</v>
      </c>
      <c r="H486" s="5">
        <v>65.281423150866814</v>
      </c>
      <c r="I486" s="6">
        <f>ProductLine[[#This Row],[Units]]*ProductLine[[#This Row],[Dollars]]</f>
        <v>1370.909886168203</v>
      </c>
    </row>
    <row r="487" spans="1:9" x14ac:dyDescent="0.35">
      <c r="A487" s="2">
        <v>486</v>
      </c>
      <c r="B487" s="2" t="s">
        <v>20</v>
      </c>
      <c r="C487" s="3">
        <v>38441</v>
      </c>
      <c r="D487" s="2">
        <f t="shared" si="7"/>
        <v>2005</v>
      </c>
      <c r="E487" s="2">
        <f>MONTH(ProductLine[[#This Row],[Date]])</f>
        <v>3</v>
      </c>
      <c r="F487" s="2" t="s">
        <v>18</v>
      </c>
      <c r="G487" s="4">
        <v>44</v>
      </c>
      <c r="H487" s="5">
        <v>134.31454889834902</v>
      </c>
      <c r="I487" s="6">
        <f>ProductLine[[#This Row],[Units]]*ProductLine[[#This Row],[Dollars]]</f>
        <v>5909.8401515273563</v>
      </c>
    </row>
    <row r="488" spans="1:9" x14ac:dyDescent="0.35">
      <c r="A488" s="2">
        <v>487</v>
      </c>
      <c r="B488" s="2" t="s">
        <v>8</v>
      </c>
      <c r="C488" s="3">
        <v>38375</v>
      </c>
      <c r="D488" s="2">
        <f t="shared" si="7"/>
        <v>2005</v>
      </c>
      <c r="E488" s="2">
        <f>MONTH(ProductLine[[#This Row],[Date]])</f>
        <v>1</v>
      </c>
      <c r="F488" s="2" t="s">
        <v>16</v>
      </c>
      <c r="G488" s="4">
        <v>75</v>
      </c>
      <c r="H488" s="5">
        <v>227.09867242909783</v>
      </c>
      <c r="I488" s="6">
        <f>ProductLine[[#This Row],[Units]]*ProductLine[[#This Row],[Dollars]]</f>
        <v>17032.400432182338</v>
      </c>
    </row>
    <row r="489" spans="1:9" x14ac:dyDescent="0.35">
      <c r="A489" s="2">
        <v>488</v>
      </c>
      <c r="B489" s="2" t="s">
        <v>8</v>
      </c>
      <c r="C489" s="3">
        <v>38188</v>
      </c>
      <c r="D489" s="2">
        <f t="shared" si="7"/>
        <v>2004</v>
      </c>
      <c r="E489" s="2">
        <f>MONTH(ProductLine[[#This Row],[Date]])</f>
        <v>7</v>
      </c>
      <c r="F489" s="2" t="s">
        <v>16</v>
      </c>
      <c r="G489" s="4">
        <v>37</v>
      </c>
      <c r="H489" s="5">
        <v>112.99692232382439</v>
      </c>
      <c r="I489" s="6">
        <f>ProductLine[[#This Row],[Units]]*ProductLine[[#This Row],[Dollars]]</f>
        <v>4180.8861259815021</v>
      </c>
    </row>
    <row r="490" spans="1:9" x14ac:dyDescent="0.35">
      <c r="A490" s="2">
        <v>489</v>
      </c>
      <c r="B490" s="2" t="s">
        <v>14</v>
      </c>
      <c r="C490" s="3">
        <v>38925</v>
      </c>
      <c r="D490" s="2">
        <f t="shared" si="7"/>
        <v>2006</v>
      </c>
      <c r="E490" s="2">
        <f>MONTH(ProductLine[[#This Row],[Date]])</f>
        <v>7</v>
      </c>
      <c r="F490" s="2" t="s">
        <v>16</v>
      </c>
      <c r="G490" s="4">
        <v>58</v>
      </c>
      <c r="H490" s="5">
        <v>176.06598986452823</v>
      </c>
      <c r="I490" s="6">
        <f>ProductLine[[#This Row],[Units]]*ProductLine[[#This Row],[Dollars]]</f>
        <v>10211.827412142638</v>
      </c>
    </row>
    <row r="491" spans="1:9" x14ac:dyDescent="0.35">
      <c r="A491" s="2">
        <v>490</v>
      </c>
      <c r="B491" s="2" t="s">
        <v>20</v>
      </c>
      <c r="C491" s="3">
        <v>38760</v>
      </c>
      <c r="D491" s="2">
        <f t="shared" si="7"/>
        <v>2006</v>
      </c>
      <c r="E491" s="2">
        <f>MONTH(ProductLine[[#This Row],[Date]])</f>
        <v>2</v>
      </c>
      <c r="F491" s="2" t="s">
        <v>16</v>
      </c>
      <c r="G491" s="4">
        <v>74</v>
      </c>
      <c r="H491" s="5">
        <v>223.60878513520231</v>
      </c>
      <c r="I491" s="6">
        <f>ProductLine[[#This Row],[Units]]*ProductLine[[#This Row],[Dollars]]</f>
        <v>16547.05010000497</v>
      </c>
    </row>
    <row r="492" spans="1:9" x14ac:dyDescent="0.35">
      <c r="A492" s="2">
        <v>491</v>
      </c>
      <c r="B492" s="2" t="s">
        <v>10</v>
      </c>
      <c r="C492" s="3">
        <v>38144</v>
      </c>
      <c r="D492" s="2">
        <f t="shared" si="7"/>
        <v>2004</v>
      </c>
      <c r="E492" s="2">
        <f>MONTH(ProductLine[[#This Row],[Date]])</f>
        <v>6</v>
      </c>
      <c r="F492" s="2" t="s">
        <v>11</v>
      </c>
      <c r="G492" s="4">
        <v>64</v>
      </c>
      <c r="H492" s="5">
        <v>193.54947188165715</v>
      </c>
      <c r="I492" s="6">
        <f>ProductLine[[#This Row],[Units]]*ProductLine[[#This Row],[Dollars]]</f>
        <v>12387.166200426058</v>
      </c>
    </row>
    <row r="493" spans="1:9" x14ac:dyDescent="0.35">
      <c r="A493" s="2">
        <v>492</v>
      </c>
      <c r="B493" s="2" t="s">
        <v>8</v>
      </c>
      <c r="C493" s="3">
        <v>38683</v>
      </c>
      <c r="D493" s="2">
        <f t="shared" si="7"/>
        <v>2005</v>
      </c>
      <c r="E493" s="2">
        <f>MONTH(ProductLine[[#This Row],[Date]])</f>
        <v>11</v>
      </c>
      <c r="F493" s="2" t="s">
        <v>13</v>
      </c>
      <c r="G493" s="4">
        <v>53</v>
      </c>
      <c r="H493" s="5">
        <v>160.46113209921771</v>
      </c>
      <c r="I493" s="6">
        <f>ProductLine[[#This Row],[Units]]*ProductLine[[#This Row],[Dollars]]</f>
        <v>8504.4400012585393</v>
      </c>
    </row>
    <row r="494" spans="1:9" x14ac:dyDescent="0.35">
      <c r="A494" s="2">
        <v>493</v>
      </c>
      <c r="B494" s="2" t="s">
        <v>12</v>
      </c>
      <c r="C494" s="3">
        <v>38100</v>
      </c>
      <c r="D494" s="2">
        <f t="shared" si="7"/>
        <v>2004</v>
      </c>
      <c r="E494" s="2">
        <f>MONTH(ProductLine[[#This Row],[Date]])</f>
        <v>4</v>
      </c>
      <c r="F494" s="2" t="s">
        <v>16</v>
      </c>
      <c r="G494" s="4">
        <v>-1</v>
      </c>
      <c r="H494" s="5">
        <v>-0.45003305566648821</v>
      </c>
      <c r="I494" s="6">
        <f>ProductLine[[#This Row],[Units]]*ProductLine[[#This Row],[Dollars]]</f>
        <v>0.45003305566648821</v>
      </c>
    </row>
    <row r="495" spans="1:9" x14ac:dyDescent="0.35">
      <c r="A495" s="2">
        <v>494</v>
      </c>
      <c r="B495" s="2" t="s">
        <v>12</v>
      </c>
      <c r="C495" s="3">
        <v>38782</v>
      </c>
      <c r="D495" s="2">
        <f t="shared" si="7"/>
        <v>2006</v>
      </c>
      <c r="E495" s="2">
        <f>MONTH(ProductLine[[#This Row],[Date]])</f>
        <v>3</v>
      </c>
      <c r="F495" s="2" t="s">
        <v>18</v>
      </c>
      <c r="G495" s="4">
        <v>21</v>
      </c>
      <c r="H495" s="5">
        <v>65.06546054796479</v>
      </c>
      <c r="I495" s="6">
        <f>ProductLine[[#This Row],[Units]]*ProductLine[[#This Row],[Dollars]]</f>
        <v>1366.3746715072607</v>
      </c>
    </row>
    <row r="496" spans="1:9" x14ac:dyDescent="0.35">
      <c r="A496" s="2">
        <v>495</v>
      </c>
      <c r="B496" s="2" t="s">
        <v>20</v>
      </c>
      <c r="C496" s="3">
        <v>38771</v>
      </c>
      <c r="D496" s="2">
        <f t="shared" si="7"/>
        <v>2006</v>
      </c>
      <c r="E496" s="2">
        <f>MONTH(ProductLine[[#This Row],[Date]])</f>
        <v>2</v>
      </c>
      <c r="F496" s="2" t="s">
        <v>18</v>
      </c>
      <c r="G496" s="4">
        <v>90</v>
      </c>
      <c r="H496" s="5">
        <v>271.33770442615577</v>
      </c>
      <c r="I496" s="6">
        <f>ProductLine[[#This Row],[Units]]*ProductLine[[#This Row],[Dollars]]</f>
        <v>24420.393398354019</v>
      </c>
    </row>
    <row r="497" spans="1:9" x14ac:dyDescent="0.35">
      <c r="A497" s="2">
        <v>496</v>
      </c>
      <c r="B497" s="2" t="s">
        <v>20</v>
      </c>
      <c r="C497" s="3">
        <v>38650</v>
      </c>
      <c r="D497" s="2">
        <f t="shared" si="7"/>
        <v>2005</v>
      </c>
      <c r="E497" s="2">
        <f>MONTH(ProductLine[[#This Row],[Date]])</f>
        <v>10</v>
      </c>
      <c r="F497" s="2" t="s">
        <v>13</v>
      </c>
      <c r="G497" s="4">
        <v>61</v>
      </c>
      <c r="H497" s="5">
        <v>184.82822454861244</v>
      </c>
      <c r="I497" s="6">
        <f>ProductLine[[#This Row],[Units]]*ProductLine[[#This Row],[Dollars]]</f>
        <v>11274.521697465359</v>
      </c>
    </row>
    <row r="498" spans="1:9" x14ac:dyDescent="0.35">
      <c r="A498" s="2">
        <v>497</v>
      </c>
      <c r="B498" s="2" t="s">
        <v>8</v>
      </c>
      <c r="C498" s="3">
        <v>38485</v>
      </c>
      <c r="D498" s="2">
        <f t="shared" si="7"/>
        <v>2005</v>
      </c>
      <c r="E498" s="2">
        <f>MONTH(ProductLine[[#This Row],[Date]])</f>
        <v>5</v>
      </c>
      <c r="F498" s="2" t="s">
        <v>18</v>
      </c>
      <c r="G498" s="4">
        <v>64</v>
      </c>
      <c r="H498" s="5">
        <v>193.98125439867269</v>
      </c>
      <c r="I498" s="6">
        <f>ProductLine[[#This Row],[Units]]*ProductLine[[#This Row],[Dollars]]</f>
        <v>12414.800281515052</v>
      </c>
    </row>
    <row r="499" spans="1:9" x14ac:dyDescent="0.35">
      <c r="A499" s="2">
        <v>498</v>
      </c>
      <c r="B499" s="2" t="s">
        <v>14</v>
      </c>
      <c r="C499" s="3">
        <v>38782</v>
      </c>
      <c r="D499" s="2">
        <f t="shared" si="7"/>
        <v>2006</v>
      </c>
      <c r="E499" s="2">
        <f>MONTH(ProductLine[[#This Row],[Date]])</f>
        <v>3</v>
      </c>
      <c r="F499" s="2" t="s">
        <v>16</v>
      </c>
      <c r="G499" s="4">
        <v>79</v>
      </c>
      <c r="H499" s="5">
        <v>238.60895261406517</v>
      </c>
      <c r="I499" s="6">
        <f>ProductLine[[#This Row],[Units]]*ProductLine[[#This Row],[Dollars]]</f>
        <v>18850.10725651115</v>
      </c>
    </row>
    <row r="500" spans="1:9" x14ac:dyDescent="0.35">
      <c r="A500" s="2">
        <v>499</v>
      </c>
      <c r="B500" s="2" t="s">
        <v>14</v>
      </c>
      <c r="C500" s="3">
        <v>38848</v>
      </c>
      <c r="D500" s="2">
        <f t="shared" si="7"/>
        <v>2006</v>
      </c>
      <c r="E500" s="2">
        <f>MONTH(ProductLine[[#This Row],[Date]])</f>
        <v>5</v>
      </c>
      <c r="F500" s="2" t="s">
        <v>11</v>
      </c>
      <c r="G500" s="4">
        <v>11</v>
      </c>
      <c r="H500" s="5">
        <v>34.580350260479243</v>
      </c>
      <c r="I500" s="6">
        <f>ProductLine[[#This Row],[Units]]*ProductLine[[#This Row],[Dollars]]</f>
        <v>380.38385286527165</v>
      </c>
    </row>
    <row r="501" spans="1:9" x14ac:dyDescent="0.35">
      <c r="A501" s="2">
        <v>500</v>
      </c>
      <c r="B501" s="2" t="s">
        <v>15</v>
      </c>
      <c r="C501" s="3">
        <v>38881</v>
      </c>
      <c r="D501" s="2">
        <f t="shared" si="7"/>
        <v>2006</v>
      </c>
      <c r="E501" s="2">
        <f>MONTH(ProductLine[[#This Row],[Date]])</f>
        <v>6</v>
      </c>
      <c r="F501" s="2" t="s">
        <v>18</v>
      </c>
      <c r="G501" s="4">
        <v>17</v>
      </c>
      <c r="H501" s="5">
        <v>52.992178326548526</v>
      </c>
      <c r="I501" s="6">
        <f>ProductLine[[#This Row],[Units]]*ProductLine[[#This Row],[Dollars]]</f>
        <v>900.867031551325</v>
      </c>
    </row>
    <row r="502" spans="1:9" x14ac:dyDescent="0.35">
      <c r="A502" s="2">
        <v>501</v>
      </c>
      <c r="B502" s="2" t="s">
        <v>15</v>
      </c>
      <c r="C502" s="3">
        <v>39002</v>
      </c>
      <c r="D502" s="2">
        <f t="shared" si="7"/>
        <v>2006</v>
      </c>
      <c r="E502" s="2">
        <f>MONTH(ProductLine[[#This Row],[Date]])</f>
        <v>10</v>
      </c>
      <c r="F502" s="2" t="s">
        <v>9</v>
      </c>
      <c r="G502" s="4">
        <v>-10</v>
      </c>
      <c r="H502" s="5">
        <v>-28.507437864458012</v>
      </c>
      <c r="I502" s="6">
        <f>ProductLine[[#This Row],[Units]]*ProductLine[[#This Row],[Dollars]]</f>
        <v>285.07437864458012</v>
      </c>
    </row>
    <row r="503" spans="1:9" x14ac:dyDescent="0.35">
      <c r="A503" s="2">
        <v>502</v>
      </c>
      <c r="B503" s="2" t="s">
        <v>17</v>
      </c>
      <c r="C503" s="3">
        <v>38111</v>
      </c>
      <c r="D503" s="2">
        <f t="shared" si="7"/>
        <v>2004</v>
      </c>
      <c r="E503" s="2">
        <f>MONTH(ProductLine[[#This Row],[Date]])</f>
        <v>5</v>
      </c>
      <c r="F503" s="2" t="s">
        <v>18</v>
      </c>
      <c r="G503" s="4">
        <v>61</v>
      </c>
      <c r="H503" s="5">
        <v>185.38151200169028</v>
      </c>
      <c r="I503" s="6">
        <f>ProductLine[[#This Row],[Units]]*ProductLine[[#This Row],[Dollars]]</f>
        <v>11308.272232103107</v>
      </c>
    </row>
    <row r="504" spans="1:9" x14ac:dyDescent="0.35">
      <c r="A504" s="2">
        <v>503</v>
      </c>
      <c r="B504" s="2" t="s">
        <v>12</v>
      </c>
      <c r="C504" s="3">
        <v>38540</v>
      </c>
      <c r="D504" s="2">
        <f t="shared" si="7"/>
        <v>2005</v>
      </c>
      <c r="E504" s="2">
        <f>MONTH(ProductLine[[#This Row],[Date]])</f>
        <v>7</v>
      </c>
      <c r="F504" s="2" t="s">
        <v>16</v>
      </c>
      <c r="G504" s="4">
        <v>81</v>
      </c>
      <c r="H504" s="5">
        <v>245.19138414086007</v>
      </c>
      <c r="I504" s="6">
        <f>ProductLine[[#This Row],[Units]]*ProductLine[[#This Row],[Dollars]]</f>
        <v>19860.502115409665</v>
      </c>
    </row>
    <row r="505" spans="1:9" x14ac:dyDescent="0.35">
      <c r="A505" s="2">
        <v>504</v>
      </c>
      <c r="B505" s="2" t="s">
        <v>15</v>
      </c>
      <c r="C505" s="3">
        <v>38342</v>
      </c>
      <c r="D505" s="2">
        <f t="shared" si="7"/>
        <v>2004</v>
      </c>
      <c r="E505" s="2">
        <f>MONTH(ProductLine[[#This Row],[Date]])</f>
        <v>12</v>
      </c>
      <c r="F505" s="2" t="s">
        <v>18</v>
      </c>
      <c r="G505" s="4">
        <v>86</v>
      </c>
      <c r="H505" s="5">
        <v>259.65061904974743</v>
      </c>
      <c r="I505" s="6">
        <f>ProductLine[[#This Row],[Units]]*ProductLine[[#This Row],[Dollars]]</f>
        <v>22329.953238278278</v>
      </c>
    </row>
    <row r="506" spans="1:9" x14ac:dyDescent="0.35">
      <c r="A506" s="2">
        <v>505</v>
      </c>
      <c r="B506" s="2" t="s">
        <v>17</v>
      </c>
      <c r="C506" s="3">
        <v>38166</v>
      </c>
      <c r="D506" s="2">
        <f t="shared" si="7"/>
        <v>2004</v>
      </c>
      <c r="E506" s="2">
        <f>MONTH(ProductLine[[#This Row],[Date]])</f>
        <v>6</v>
      </c>
      <c r="F506" s="2" t="s">
        <v>16</v>
      </c>
      <c r="G506" s="4">
        <v>-6</v>
      </c>
      <c r="H506" s="5">
        <v>-16.598209454734359</v>
      </c>
      <c r="I506" s="6">
        <f>ProductLine[[#This Row],[Units]]*ProductLine[[#This Row],[Dollars]]</f>
        <v>99.589256728406156</v>
      </c>
    </row>
    <row r="507" spans="1:9" x14ac:dyDescent="0.35">
      <c r="A507" s="2">
        <v>506</v>
      </c>
      <c r="B507" s="2" t="s">
        <v>20</v>
      </c>
      <c r="C507" s="3">
        <v>38617</v>
      </c>
      <c r="D507" s="2">
        <f t="shared" si="7"/>
        <v>2005</v>
      </c>
      <c r="E507" s="2">
        <f>MONTH(ProductLine[[#This Row],[Date]])</f>
        <v>9</v>
      </c>
      <c r="F507" s="2" t="s">
        <v>13</v>
      </c>
      <c r="G507" s="4">
        <v>75</v>
      </c>
      <c r="H507" s="5">
        <v>226.29108110625336</v>
      </c>
      <c r="I507" s="6">
        <f>ProductLine[[#This Row],[Units]]*ProductLine[[#This Row],[Dollars]]</f>
        <v>16971.831082969002</v>
      </c>
    </row>
    <row r="508" spans="1:9" x14ac:dyDescent="0.35">
      <c r="A508" s="2">
        <v>507</v>
      </c>
      <c r="B508" s="2" t="s">
        <v>14</v>
      </c>
      <c r="C508" s="3">
        <v>38551</v>
      </c>
      <c r="D508" s="2">
        <f t="shared" si="7"/>
        <v>2005</v>
      </c>
      <c r="E508" s="2">
        <f>MONTH(ProductLine[[#This Row],[Date]])</f>
        <v>7</v>
      </c>
      <c r="F508" s="2" t="s">
        <v>18</v>
      </c>
      <c r="G508" s="4">
        <v>87</v>
      </c>
      <c r="H508" s="5">
        <v>262.49660177211871</v>
      </c>
      <c r="I508" s="6">
        <f>ProductLine[[#This Row],[Units]]*ProductLine[[#This Row],[Dollars]]</f>
        <v>22837.204354174326</v>
      </c>
    </row>
    <row r="509" spans="1:9" x14ac:dyDescent="0.35">
      <c r="A509" s="2">
        <v>508</v>
      </c>
      <c r="B509" s="2" t="s">
        <v>21</v>
      </c>
      <c r="C509" s="3">
        <v>38914</v>
      </c>
      <c r="D509" s="2">
        <f t="shared" si="7"/>
        <v>2006</v>
      </c>
      <c r="E509" s="2">
        <f>MONTH(ProductLine[[#This Row],[Date]])</f>
        <v>7</v>
      </c>
      <c r="F509" s="2" t="s">
        <v>11</v>
      </c>
      <c r="G509" s="4">
        <v>15</v>
      </c>
      <c r="H509" s="5">
        <v>47.143262888260409</v>
      </c>
      <c r="I509" s="6">
        <f>ProductLine[[#This Row],[Units]]*ProductLine[[#This Row],[Dollars]]</f>
        <v>707.14894332390611</v>
      </c>
    </row>
    <row r="510" spans="1:9" x14ac:dyDescent="0.35">
      <c r="A510" s="2">
        <v>509</v>
      </c>
      <c r="B510" s="2" t="s">
        <v>20</v>
      </c>
      <c r="C510" s="3">
        <v>38430</v>
      </c>
      <c r="D510" s="2">
        <f t="shared" si="7"/>
        <v>2005</v>
      </c>
      <c r="E510" s="2">
        <f>MONTH(ProductLine[[#This Row],[Date]])</f>
        <v>3</v>
      </c>
      <c r="F510" s="2" t="s">
        <v>13</v>
      </c>
      <c r="G510" s="4">
        <v>6</v>
      </c>
      <c r="H510" s="5">
        <v>20.042838163999704</v>
      </c>
      <c r="I510" s="6">
        <f>ProductLine[[#This Row],[Units]]*ProductLine[[#This Row],[Dollars]]</f>
        <v>120.25702898399823</v>
      </c>
    </row>
    <row r="511" spans="1:9" x14ac:dyDescent="0.35">
      <c r="A511" s="2">
        <v>510</v>
      </c>
      <c r="B511" s="2" t="s">
        <v>14</v>
      </c>
      <c r="C511" s="3">
        <v>38045</v>
      </c>
      <c r="D511" s="2">
        <f t="shared" si="7"/>
        <v>2004</v>
      </c>
      <c r="E511" s="2">
        <f>MONTH(ProductLine[[#This Row],[Date]])</f>
        <v>2</v>
      </c>
      <c r="F511" s="2" t="s">
        <v>16</v>
      </c>
      <c r="G511" s="4">
        <v>4</v>
      </c>
      <c r="H511" s="5">
        <v>14.012285541104387</v>
      </c>
      <c r="I511" s="6">
        <f>ProductLine[[#This Row],[Units]]*ProductLine[[#This Row],[Dollars]]</f>
        <v>56.049142164417546</v>
      </c>
    </row>
    <row r="512" spans="1:9" x14ac:dyDescent="0.35">
      <c r="A512" s="2">
        <v>511</v>
      </c>
      <c r="B512" s="2" t="s">
        <v>20</v>
      </c>
      <c r="C512" s="3">
        <v>38815</v>
      </c>
      <c r="D512" s="2">
        <f t="shared" si="7"/>
        <v>2006</v>
      </c>
      <c r="E512" s="2">
        <f>MONTH(ProductLine[[#This Row],[Date]])</f>
        <v>4</v>
      </c>
      <c r="F512" s="2" t="s">
        <v>16</v>
      </c>
      <c r="G512" s="4">
        <v>56</v>
      </c>
      <c r="H512" s="5">
        <v>169.24877716888537</v>
      </c>
      <c r="I512" s="6">
        <f>ProductLine[[#This Row],[Units]]*ProductLine[[#This Row],[Dollars]]</f>
        <v>9477.9315214575799</v>
      </c>
    </row>
    <row r="513" spans="1:9" x14ac:dyDescent="0.35">
      <c r="A513" s="2">
        <v>512</v>
      </c>
      <c r="B513" s="2" t="s">
        <v>8</v>
      </c>
      <c r="C513" s="3">
        <v>38111</v>
      </c>
      <c r="D513" s="2">
        <f t="shared" si="7"/>
        <v>2004</v>
      </c>
      <c r="E513" s="2">
        <f>MONTH(ProductLine[[#This Row],[Date]])</f>
        <v>5</v>
      </c>
      <c r="F513" s="2" t="s">
        <v>11</v>
      </c>
      <c r="G513" s="4">
        <v>76</v>
      </c>
      <c r="H513" s="5">
        <v>230.1804612249874</v>
      </c>
      <c r="I513" s="6">
        <f>ProductLine[[#This Row],[Units]]*ProductLine[[#This Row],[Dollars]]</f>
        <v>17493.715053099044</v>
      </c>
    </row>
    <row r="514" spans="1:9" x14ac:dyDescent="0.35">
      <c r="A514" s="2">
        <v>513</v>
      </c>
      <c r="B514" s="2" t="s">
        <v>10</v>
      </c>
      <c r="C514" s="3">
        <v>38540</v>
      </c>
      <c r="D514" s="2">
        <f t="shared" si="7"/>
        <v>2005</v>
      </c>
      <c r="E514" s="2">
        <f>MONTH(ProductLine[[#This Row],[Date]])</f>
        <v>7</v>
      </c>
      <c r="F514" s="2" t="s">
        <v>13</v>
      </c>
      <c r="G514" s="4">
        <v>27</v>
      </c>
      <c r="H514" s="5">
        <v>82.599143929902795</v>
      </c>
      <c r="I514" s="6">
        <f>ProductLine[[#This Row],[Units]]*ProductLine[[#This Row],[Dollars]]</f>
        <v>2230.1768861073756</v>
      </c>
    </row>
    <row r="515" spans="1:9" x14ac:dyDescent="0.35">
      <c r="A515" s="2">
        <v>514</v>
      </c>
      <c r="B515" s="2" t="s">
        <v>8</v>
      </c>
      <c r="C515" s="3">
        <v>38705</v>
      </c>
      <c r="D515" s="2">
        <f t="shared" ref="D515:D578" si="8">YEAR(C515)</f>
        <v>2005</v>
      </c>
      <c r="E515" s="2">
        <f>MONTH(ProductLine[[#This Row],[Date]])</f>
        <v>12</v>
      </c>
      <c r="F515" s="2" t="s">
        <v>11</v>
      </c>
      <c r="G515" s="4">
        <v>58</v>
      </c>
      <c r="H515" s="5">
        <v>175.77181619024202</v>
      </c>
      <c r="I515" s="6">
        <f>ProductLine[[#This Row],[Units]]*ProductLine[[#This Row],[Dollars]]</f>
        <v>10194.765339034037</v>
      </c>
    </row>
    <row r="516" spans="1:9" x14ac:dyDescent="0.35">
      <c r="A516" s="2">
        <v>515</v>
      </c>
      <c r="B516" s="2" t="s">
        <v>20</v>
      </c>
      <c r="C516" s="3">
        <v>38034</v>
      </c>
      <c r="D516" s="2">
        <f t="shared" si="8"/>
        <v>2004</v>
      </c>
      <c r="E516" s="2">
        <f>MONTH(ProductLine[[#This Row],[Date]])</f>
        <v>2</v>
      </c>
      <c r="F516" s="2" t="s">
        <v>13</v>
      </c>
      <c r="G516" s="4">
        <v>67</v>
      </c>
      <c r="H516" s="5">
        <v>202.62226122372601</v>
      </c>
      <c r="I516" s="6">
        <f>ProductLine[[#This Row],[Units]]*ProductLine[[#This Row],[Dollars]]</f>
        <v>13575.691501989642</v>
      </c>
    </row>
    <row r="517" spans="1:9" x14ac:dyDescent="0.35">
      <c r="A517" s="2">
        <v>516</v>
      </c>
      <c r="B517" s="2" t="s">
        <v>15</v>
      </c>
      <c r="C517" s="3">
        <v>38606</v>
      </c>
      <c r="D517" s="2">
        <f t="shared" si="8"/>
        <v>2005</v>
      </c>
      <c r="E517" s="2">
        <f>MONTH(ProductLine[[#This Row],[Date]])</f>
        <v>9</v>
      </c>
      <c r="F517" s="2" t="s">
        <v>9</v>
      </c>
      <c r="G517" s="4">
        <v>79</v>
      </c>
      <c r="H517" s="5">
        <v>238.78594564649822</v>
      </c>
      <c r="I517" s="6">
        <f>ProductLine[[#This Row],[Units]]*ProductLine[[#This Row],[Dollars]]</f>
        <v>18864.089706073359</v>
      </c>
    </row>
    <row r="518" spans="1:9" x14ac:dyDescent="0.35">
      <c r="A518" s="2">
        <v>517</v>
      </c>
      <c r="B518" s="2" t="s">
        <v>17</v>
      </c>
      <c r="C518" s="3">
        <v>38243</v>
      </c>
      <c r="D518" s="2">
        <f t="shared" si="8"/>
        <v>2004</v>
      </c>
      <c r="E518" s="2">
        <f>MONTH(ProductLine[[#This Row],[Date]])</f>
        <v>9</v>
      </c>
      <c r="F518" s="2" t="s">
        <v>18</v>
      </c>
      <c r="G518" s="4">
        <v>38</v>
      </c>
      <c r="H518" s="5">
        <v>116.68598743448534</v>
      </c>
      <c r="I518" s="6">
        <f>ProductLine[[#This Row],[Units]]*ProductLine[[#This Row],[Dollars]]</f>
        <v>4434.0675225104433</v>
      </c>
    </row>
    <row r="519" spans="1:9" x14ac:dyDescent="0.35">
      <c r="A519" s="2">
        <v>518</v>
      </c>
      <c r="B519" s="2" t="s">
        <v>8</v>
      </c>
      <c r="C519" s="3">
        <v>38078</v>
      </c>
      <c r="D519" s="2">
        <f t="shared" si="8"/>
        <v>2004</v>
      </c>
      <c r="E519" s="2">
        <f>MONTH(ProductLine[[#This Row],[Date]])</f>
        <v>4</v>
      </c>
      <c r="F519" s="2" t="s">
        <v>18</v>
      </c>
      <c r="G519" s="4">
        <v>4</v>
      </c>
      <c r="H519" s="5">
        <v>13.641635237019504</v>
      </c>
      <c r="I519" s="6">
        <f>ProductLine[[#This Row],[Units]]*ProductLine[[#This Row],[Dollars]]</f>
        <v>54.566540948078014</v>
      </c>
    </row>
    <row r="520" spans="1:9" x14ac:dyDescent="0.35">
      <c r="A520" s="2">
        <v>519</v>
      </c>
      <c r="B520" s="2" t="s">
        <v>14</v>
      </c>
      <c r="C520" s="3">
        <v>38793</v>
      </c>
      <c r="D520" s="2">
        <f t="shared" si="8"/>
        <v>2006</v>
      </c>
      <c r="E520" s="2">
        <f>MONTH(ProductLine[[#This Row],[Date]])</f>
        <v>3</v>
      </c>
      <c r="F520" s="2" t="s">
        <v>16</v>
      </c>
      <c r="G520" s="4">
        <v>45</v>
      </c>
      <c r="H520" s="5">
        <v>137.06873634212499</v>
      </c>
      <c r="I520" s="6">
        <f>ProductLine[[#This Row],[Units]]*ProductLine[[#This Row],[Dollars]]</f>
        <v>6168.0931353956248</v>
      </c>
    </row>
    <row r="521" spans="1:9" x14ac:dyDescent="0.35">
      <c r="A521" s="2">
        <v>520</v>
      </c>
      <c r="B521" s="2" t="s">
        <v>8</v>
      </c>
      <c r="C521" s="3">
        <v>38122</v>
      </c>
      <c r="D521" s="2">
        <f t="shared" si="8"/>
        <v>2004</v>
      </c>
      <c r="E521" s="2">
        <f>MONTH(ProductLine[[#This Row],[Date]])</f>
        <v>5</v>
      </c>
      <c r="F521" s="2" t="s">
        <v>11</v>
      </c>
      <c r="G521" s="4">
        <v>10</v>
      </c>
      <c r="H521" s="5">
        <v>32.194899991771997</v>
      </c>
      <c r="I521" s="6">
        <f>ProductLine[[#This Row],[Units]]*ProductLine[[#This Row],[Dollars]]</f>
        <v>321.94899991771996</v>
      </c>
    </row>
    <row r="522" spans="1:9" x14ac:dyDescent="0.35">
      <c r="A522" s="2">
        <v>521</v>
      </c>
      <c r="B522" s="2" t="s">
        <v>10</v>
      </c>
      <c r="C522" s="3">
        <v>38661</v>
      </c>
      <c r="D522" s="2">
        <f t="shared" si="8"/>
        <v>2005</v>
      </c>
      <c r="E522" s="2">
        <f>MONTH(ProductLine[[#This Row],[Date]])</f>
        <v>11</v>
      </c>
      <c r="F522" s="2" t="s">
        <v>11</v>
      </c>
      <c r="G522" s="4">
        <v>86</v>
      </c>
      <c r="H522" s="5">
        <v>260.39717870163332</v>
      </c>
      <c r="I522" s="6">
        <f>ProductLine[[#This Row],[Units]]*ProductLine[[#This Row],[Dollars]]</f>
        <v>22394.157368340464</v>
      </c>
    </row>
    <row r="523" spans="1:9" x14ac:dyDescent="0.35">
      <c r="A523" s="2">
        <v>522</v>
      </c>
      <c r="B523" s="2" t="s">
        <v>21</v>
      </c>
      <c r="C523" s="3">
        <v>38848</v>
      </c>
      <c r="D523" s="2">
        <f t="shared" si="8"/>
        <v>2006</v>
      </c>
      <c r="E523" s="2">
        <f>MONTH(ProductLine[[#This Row],[Date]])</f>
        <v>5</v>
      </c>
      <c r="F523" s="2" t="s">
        <v>11</v>
      </c>
      <c r="G523" s="4">
        <v>75</v>
      </c>
      <c r="H523" s="5">
        <v>226.71443824204945</v>
      </c>
      <c r="I523" s="6">
        <f>ProductLine[[#This Row],[Units]]*ProductLine[[#This Row],[Dollars]]</f>
        <v>17003.58286815371</v>
      </c>
    </row>
    <row r="524" spans="1:9" x14ac:dyDescent="0.35">
      <c r="A524" s="2">
        <v>523</v>
      </c>
      <c r="B524" s="2" t="s">
        <v>19</v>
      </c>
      <c r="C524" s="3">
        <v>38430</v>
      </c>
      <c r="D524" s="2">
        <f t="shared" si="8"/>
        <v>2005</v>
      </c>
      <c r="E524" s="2">
        <f>MONTH(ProductLine[[#This Row],[Date]])</f>
        <v>3</v>
      </c>
      <c r="F524" s="2" t="s">
        <v>16</v>
      </c>
      <c r="G524" s="4">
        <v>77</v>
      </c>
      <c r="H524" s="5">
        <v>232.49630521155086</v>
      </c>
      <c r="I524" s="6">
        <f>ProductLine[[#This Row],[Units]]*ProductLine[[#This Row],[Dollars]]</f>
        <v>17902.215501289415</v>
      </c>
    </row>
    <row r="525" spans="1:9" x14ac:dyDescent="0.35">
      <c r="A525" s="2">
        <v>524</v>
      </c>
      <c r="B525" s="2" t="s">
        <v>19</v>
      </c>
      <c r="C525" s="3">
        <v>38067</v>
      </c>
      <c r="D525" s="2">
        <f t="shared" si="8"/>
        <v>2004</v>
      </c>
      <c r="E525" s="2">
        <f>MONTH(ProductLine[[#This Row],[Date]])</f>
        <v>3</v>
      </c>
      <c r="F525" s="2" t="s">
        <v>16</v>
      </c>
      <c r="G525" s="4">
        <v>10</v>
      </c>
      <c r="H525" s="5">
        <v>31.818132134554009</v>
      </c>
      <c r="I525" s="6">
        <f>ProductLine[[#This Row],[Units]]*ProductLine[[#This Row],[Dollars]]</f>
        <v>318.18132134554008</v>
      </c>
    </row>
    <row r="526" spans="1:9" x14ac:dyDescent="0.35">
      <c r="A526" s="2">
        <v>525</v>
      </c>
      <c r="B526" s="2" t="s">
        <v>17</v>
      </c>
      <c r="C526" s="3">
        <v>38265</v>
      </c>
      <c r="D526" s="2">
        <f t="shared" si="8"/>
        <v>2004</v>
      </c>
      <c r="E526" s="2">
        <f>MONTH(ProductLine[[#This Row],[Date]])</f>
        <v>10</v>
      </c>
      <c r="F526" s="2" t="s">
        <v>11</v>
      </c>
      <c r="G526" s="4">
        <v>62</v>
      </c>
      <c r="H526" s="5">
        <v>188.38088235582651</v>
      </c>
      <c r="I526" s="6">
        <f>ProductLine[[#This Row],[Units]]*ProductLine[[#This Row],[Dollars]]</f>
        <v>11679.614706061244</v>
      </c>
    </row>
    <row r="527" spans="1:9" x14ac:dyDescent="0.35">
      <c r="A527" s="2">
        <v>526</v>
      </c>
      <c r="B527" s="2" t="s">
        <v>8</v>
      </c>
      <c r="C527" s="3">
        <v>38012</v>
      </c>
      <c r="D527" s="2">
        <f t="shared" si="8"/>
        <v>2004</v>
      </c>
      <c r="E527" s="2">
        <f>MONTH(ProductLine[[#This Row],[Date]])</f>
        <v>1</v>
      </c>
      <c r="F527" s="2" t="s">
        <v>9</v>
      </c>
      <c r="G527" s="4">
        <v>73</v>
      </c>
      <c r="H527" s="5">
        <v>221.29214849175239</v>
      </c>
      <c r="I527" s="6">
        <f>ProductLine[[#This Row],[Units]]*ProductLine[[#This Row],[Dollars]]</f>
        <v>16154.326839897923</v>
      </c>
    </row>
    <row r="528" spans="1:9" x14ac:dyDescent="0.35">
      <c r="A528" s="2">
        <v>527</v>
      </c>
      <c r="B528" s="2" t="s">
        <v>20</v>
      </c>
      <c r="C528" s="3">
        <v>38001</v>
      </c>
      <c r="D528" s="2">
        <f t="shared" si="8"/>
        <v>2004</v>
      </c>
      <c r="E528" s="2">
        <f>MONTH(ProductLine[[#This Row],[Date]])</f>
        <v>1</v>
      </c>
      <c r="F528" s="2" t="s">
        <v>11</v>
      </c>
      <c r="G528" s="4">
        <v>62</v>
      </c>
      <c r="H528" s="5">
        <v>187.23352558776915</v>
      </c>
      <c r="I528" s="6">
        <f>ProductLine[[#This Row],[Units]]*ProductLine[[#This Row],[Dollars]]</f>
        <v>11608.478586441688</v>
      </c>
    </row>
    <row r="529" spans="1:9" x14ac:dyDescent="0.35">
      <c r="A529" s="2">
        <v>528</v>
      </c>
      <c r="B529" s="2" t="s">
        <v>14</v>
      </c>
      <c r="C529" s="3">
        <v>38892</v>
      </c>
      <c r="D529" s="2">
        <f t="shared" si="8"/>
        <v>2006</v>
      </c>
      <c r="E529" s="2">
        <f>MONTH(ProductLine[[#This Row],[Date]])</f>
        <v>6</v>
      </c>
      <c r="F529" s="2" t="s">
        <v>18</v>
      </c>
      <c r="G529" s="4">
        <v>11</v>
      </c>
      <c r="H529" s="5">
        <v>35.723241285873279</v>
      </c>
      <c r="I529" s="6">
        <f>ProductLine[[#This Row],[Units]]*ProductLine[[#This Row],[Dollars]]</f>
        <v>392.95565414460606</v>
      </c>
    </row>
    <row r="530" spans="1:9" x14ac:dyDescent="0.35">
      <c r="A530" s="2">
        <v>529</v>
      </c>
      <c r="B530" s="2" t="s">
        <v>10</v>
      </c>
      <c r="C530" s="3">
        <v>38705</v>
      </c>
      <c r="D530" s="2">
        <f t="shared" si="8"/>
        <v>2005</v>
      </c>
      <c r="E530" s="2">
        <f>MONTH(ProductLine[[#This Row],[Date]])</f>
        <v>12</v>
      </c>
      <c r="F530" s="2" t="s">
        <v>18</v>
      </c>
      <c r="G530" s="4">
        <v>28</v>
      </c>
      <c r="H530" s="5">
        <v>86.078223340302799</v>
      </c>
      <c r="I530" s="6">
        <f>ProductLine[[#This Row],[Units]]*ProductLine[[#This Row],[Dollars]]</f>
        <v>2410.1902535284785</v>
      </c>
    </row>
    <row r="531" spans="1:9" x14ac:dyDescent="0.35">
      <c r="A531" s="2">
        <v>530</v>
      </c>
      <c r="B531" s="2" t="s">
        <v>10</v>
      </c>
      <c r="C531" s="3">
        <v>38221</v>
      </c>
      <c r="D531" s="2">
        <f t="shared" si="8"/>
        <v>2004</v>
      </c>
      <c r="E531" s="2">
        <f>MONTH(ProductLine[[#This Row],[Date]])</f>
        <v>8</v>
      </c>
      <c r="F531" s="2" t="s">
        <v>18</v>
      </c>
      <c r="G531" s="4">
        <v>57</v>
      </c>
      <c r="H531" s="5">
        <v>172.3620870689609</v>
      </c>
      <c r="I531" s="6">
        <f>ProductLine[[#This Row],[Units]]*ProductLine[[#This Row],[Dollars]]</f>
        <v>9824.6389629307723</v>
      </c>
    </row>
    <row r="532" spans="1:9" x14ac:dyDescent="0.35">
      <c r="A532" s="2">
        <v>531</v>
      </c>
      <c r="B532" s="2" t="s">
        <v>21</v>
      </c>
      <c r="C532" s="3">
        <v>38331</v>
      </c>
      <c r="D532" s="2">
        <f t="shared" si="8"/>
        <v>2004</v>
      </c>
      <c r="E532" s="2">
        <f>MONTH(ProductLine[[#This Row],[Date]])</f>
        <v>12</v>
      </c>
      <c r="F532" s="2" t="s">
        <v>16</v>
      </c>
      <c r="G532" s="4">
        <v>34</v>
      </c>
      <c r="H532" s="5">
        <v>103.4937406460938</v>
      </c>
      <c r="I532" s="6">
        <f>ProductLine[[#This Row],[Units]]*ProductLine[[#This Row],[Dollars]]</f>
        <v>3518.7871819671891</v>
      </c>
    </row>
    <row r="533" spans="1:9" x14ac:dyDescent="0.35">
      <c r="A533" s="2">
        <v>532</v>
      </c>
      <c r="B533" s="2" t="s">
        <v>20</v>
      </c>
      <c r="C533" s="3">
        <v>38639</v>
      </c>
      <c r="D533" s="2">
        <f t="shared" si="8"/>
        <v>2005</v>
      </c>
      <c r="E533" s="2">
        <f>MONTH(ProductLine[[#This Row],[Date]])</f>
        <v>10</v>
      </c>
      <c r="F533" s="2" t="s">
        <v>16</v>
      </c>
      <c r="G533" s="4">
        <v>89</v>
      </c>
      <c r="H533" s="5">
        <v>267.86415015075153</v>
      </c>
      <c r="I533" s="6">
        <f>ProductLine[[#This Row],[Units]]*ProductLine[[#This Row],[Dollars]]</f>
        <v>23839.909363416886</v>
      </c>
    </row>
    <row r="534" spans="1:9" x14ac:dyDescent="0.35">
      <c r="A534" s="2">
        <v>533</v>
      </c>
      <c r="B534" s="2" t="s">
        <v>10</v>
      </c>
      <c r="C534" s="3">
        <v>38254</v>
      </c>
      <c r="D534" s="2">
        <f t="shared" si="8"/>
        <v>2004</v>
      </c>
      <c r="E534" s="2">
        <f>MONTH(ProductLine[[#This Row],[Date]])</f>
        <v>9</v>
      </c>
      <c r="F534" s="2" t="s">
        <v>9</v>
      </c>
      <c r="G534" s="4">
        <v>32</v>
      </c>
      <c r="H534" s="5">
        <v>97.889348643674225</v>
      </c>
      <c r="I534" s="6">
        <f>ProductLine[[#This Row],[Units]]*ProductLine[[#This Row],[Dollars]]</f>
        <v>3132.4591565975752</v>
      </c>
    </row>
    <row r="535" spans="1:9" x14ac:dyDescent="0.35">
      <c r="A535" s="2">
        <v>534</v>
      </c>
      <c r="B535" s="2" t="s">
        <v>14</v>
      </c>
      <c r="C535" s="3">
        <v>39046</v>
      </c>
      <c r="D535" s="2">
        <f t="shared" si="8"/>
        <v>2006</v>
      </c>
      <c r="E535" s="2">
        <f>MONTH(ProductLine[[#This Row],[Date]])</f>
        <v>11</v>
      </c>
      <c r="F535" s="2" t="s">
        <v>16</v>
      </c>
      <c r="G535" s="4">
        <v>38</v>
      </c>
      <c r="H535" s="5">
        <v>116.04458768996518</v>
      </c>
      <c r="I535" s="6">
        <f>ProductLine[[#This Row],[Units]]*ProductLine[[#This Row],[Dollars]]</f>
        <v>4409.6943322186771</v>
      </c>
    </row>
    <row r="536" spans="1:9" x14ac:dyDescent="0.35">
      <c r="A536" s="2">
        <v>535</v>
      </c>
      <c r="B536" s="2" t="s">
        <v>17</v>
      </c>
      <c r="C536" s="3">
        <v>38584</v>
      </c>
      <c r="D536" s="2">
        <f t="shared" si="8"/>
        <v>2005</v>
      </c>
      <c r="E536" s="2">
        <f>MONTH(ProductLine[[#This Row],[Date]])</f>
        <v>8</v>
      </c>
      <c r="F536" s="2" t="s">
        <v>9</v>
      </c>
      <c r="G536" s="4">
        <v>82</v>
      </c>
      <c r="H536" s="5">
        <v>248.04707692390426</v>
      </c>
      <c r="I536" s="6">
        <f>ProductLine[[#This Row],[Units]]*ProductLine[[#This Row],[Dollars]]</f>
        <v>20339.860307760147</v>
      </c>
    </row>
    <row r="537" spans="1:9" x14ac:dyDescent="0.35">
      <c r="A537" s="2">
        <v>536</v>
      </c>
      <c r="B537" s="2" t="s">
        <v>20</v>
      </c>
      <c r="C537" s="3">
        <v>38133</v>
      </c>
      <c r="D537" s="2">
        <f t="shared" si="8"/>
        <v>2004</v>
      </c>
      <c r="E537" s="2">
        <f>MONTH(ProductLine[[#This Row],[Date]])</f>
        <v>5</v>
      </c>
      <c r="F537" s="2" t="s">
        <v>11</v>
      </c>
      <c r="G537" s="4">
        <v>29</v>
      </c>
      <c r="H537" s="5">
        <v>89.294687359204545</v>
      </c>
      <c r="I537" s="6">
        <f>ProductLine[[#This Row],[Units]]*ProductLine[[#This Row],[Dollars]]</f>
        <v>2589.5459334169318</v>
      </c>
    </row>
    <row r="538" spans="1:9" x14ac:dyDescent="0.35">
      <c r="A538" s="2">
        <v>537</v>
      </c>
      <c r="B538" s="2" t="s">
        <v>19</v>
      </c>
      <c r="C538" s="3">
        <v>38991</v>
      </c>
      <c r="D538" s="2">
        <f t="shared" si="8"/>
        <v>2006</v>
      </c>
      <c r="E538" s="2">
        <f>MONTH(ProductLine[[#This Row],[Date]])</f>
        <v>10</v>
      </c>
      <c r="F538" s="2" t="s">
        <v>13</v>
      </c>
      <c r="G538" s="4">
        <v>17</v>
      </c>
      <c r="H538" s="5">
        <v>52.246197330854876</v>
      </c>
      <c r="I538" s="6">
        <f>ProductLine[[#This Row],[Units]]*ProductLine[[#This Row],[Dollars]]</f>
        <v>888.18535462453292</v>
      </c>
    </row>
    <row r="539" spans="1:9" x14ac:dyDescent="0.35">
      <c r="A539" s="2">
        <v>538</v>
      </c>
      <c r="B539" s="2" t="s">
        <v>10</v>
      </c>
      <c r="C539" s="3">
        <v>38210</v>
      </c>
      <c r="D539" s="2">
        <f t="shared" si="8"/>
        <v>2004</v>
      </c>
      <c r="E539" s="2">
        <f>MONTH(ProductLine[[#This Row],[Date]])</f>
        <v>8</v>
      </c>
      <c r="F539" s="2" t="s">
        <v>16</v>
      </c>
      <c r="G539" s="4">
        <v>50</v>
      </c>
      <c r="H539" s="5">
        <v>151.86525901218997</v>
      </c>
      <c r="I539" s="6">
        <f>ProductLine[[#This Row],[Units]]*ProductLine[[#This Row],[Dollars]]</f>
        <v>7593.2629506094981</v>
      </c>
    </row>
    <row r="540" spans="1:9" x14ac:dyDescent="0.35">
      <c r="A540" s="2">
        <v>539</v>
      </c>
      <c r="B540" s="2" t="s">
        <v>15</v>
      </c>
      <c r="C540" s="3">
        <v>38078</v>
      </c>
      <c r="D540" s="2">
        <f t="shared" si="8"/>
        <v>2004</v>
      </c>
      <c r="E540" s="2">
        <f>MONTH(ProductLine[[#This Row],[Date]])</f>
        <v>4</v>
      </c>
      <c r="F540" s="2" t="s">
        <v>13</v>
      </c>
      <c r="G540" s="4">
        <v>7</v>
      </c>
      <c r="H540" s="5">
        <v>22.95994805531884</v>
      </c>
      <c r="I540" s="6">
        <f>ProductLine[[#This Row],[Units]]*ProductLine[[#This Row],[Dollars]]</f>
        <v>160.71963638723187</v>
      </c>
    </row>
    <row r="541" spans="1:9" x14ac:dyDescent="0.35">
      <c r="A541" s="2">
        <v>540</v>
      </c>
      <c r="B541" s="2" t="s">
        <v>12</v>
      </c>
      <c r="C541" s="3">
        <v>38430</v>
      </c>
      <c r="D541" s="2">
        <f t="shared" si="8"/>
        <v>2005</v>
      </c>
      <c r="E541" s="2">
        <f>MONTH(ProductLine[[#This Row],[Date]])</f>
        <v>3</v>
      </c>
      <c r="F541" s="2" t="s">
        <v>9</v>
      </c>
      <c r="G541" s="4">
        <v>50</v>
      </c>
      <c r="H541" s="5">
        <v>151.36182402448466</v>
      </c>
      <c r="I541" s="6">
        <f>ProductLine[[#This Row],[Units]]*ProductLine[[#This Row],[Dollars]]</f>
        <v>7568.0912012242334</v>
      </c>
    </row>
    <row r="542" spans="1:9" x14ac:dyDescent="0.35">
      <c r="A542" s="2">
        <v>541</v>
      </c>
      <c r="B542" s="2" t="s">
        <v>17</v>
      </c>
      <c r="C542" s="3">
        <v>38408</v>
      </c>
      <c r="D542" s="2">
        <f t="shared" si="8"/>
        <v>2005</v>
      </c>
      <c r="E542" s="2">
        <f>MONTH(ProductLine[[#This Row],[Date]])</f>
        <v>2</v>
      </c>
      <c r="F542" s="2" t="s">
        <v>13</v>
      </c>
      <c r="G542" s="4">
        <v>20</v>
      </c>
      <c r="H542" s="5">
        <v>61.878678847796238</v>
      </c>
      <c r="I542" s="6">
        <f>ProductLine[[#This Row],[Units]]*ProductLine[[#This Row],[Dollars]]</f>
        <v>1237.5735769559246</v>
      </c>
    </row>
    <row r="543" spans="1:9" x14ac:dyDescent="0.35">
      <c r="A543" s="2">
        <v>542</v>
      </c>
      <c r="B543" s="2" t="s">
        <v>20</v>
      </c>
      <c r="C543" s="3">
        <v>38408</v>
      </c>
      <c r="D543" s="2">
        <f t="shared" si="8"/>
        <v>2005</v>
      </c>
      <c r="E543" s="2">
        <f>MONTH(ProductLine[[#This Row],[Date]])</f>
        <v>2</v>
      </c>
      <c r="F543" s="2" t="s">
        <v>11</v>
      </c>
      <c r="G543" s="4">
        <v>37</v>
      </c>
      <c r="H543" s="5">
        <v>112.83363370259229</v>
      </c>
      <c r="I543" s="6">
        <f>ProductLine[[#This Row],[Units]]*ProductLine[[#This Row],[Dollars]]</f>
        <v>4174.844446995915</v>
      </c>
    </row>
    <row r="544" spans="1:9" x14ac:dyDescent="0.35">
      <c r="A544" s="2">
        <v>543</v>
      </c>
      <c r="B544" s="2" t="s">
        <v>14</v>
      </c>
      <c r="C544" s="3">
        <v>38232</v>
      </c>
      <c r="D544" s="2">
        <f t="shared" si="8"/>
        <v>2004</v>
      </c>
      <c r="E544" s="2">
        <f>MONTH(ProductLine[[#This Row],[Date]])</f>
        <v>9</v>
      </c>
      <c r="F544" s="2" t="s">
        <v>18</v>
      </c>
      <c r="G544" s="4">
        <v>58</v>
      </c>
      <c r="H544" s="5">
        <v>176.6097113560426</v>
      </c>
      <c r="I544" s="6">
        <f>ProductLine[[#This Row],[Units]]*ProductLine[[#This Row],[Dollars]]</f>
        <v>10243.36325865047</v>
      </c>
    </row>
    <row r="545" spans="1:9" x14ac:dyDescent="0.35">
      <c r="A545" s="2">
        <v>544</v>
      </c>
      <c r="B545" s="2" t="s">
        <v>15</v>
      </c>
      <c r="C545" s="3">
        <v>38738</v>
      </c>
      <c r="D545" s="2">
        <f t="shared" si="8"/>
        <v>2006</v>
      </c>
      <c r="E545" s="2">
        <f>MONTH(ProductLine[[#This Row],[Date]])</f>
        <v>1</v>
      </c>
      <c r="F545" s="2" t="s">
        <v>11</v>
      </c>
      <c r="G545" s="4">
        <v>25</v>
      </c>
      <c r="H545" s="5">
        <v>76.920283125674487</v>
      </c>
      <c r="I545" s="6">
        <f>ProductLine[[#This Row],[Units]]*ProductLine[[#This Row],[Dollars]]</f>
        <v>1923.0070781418622</v>
      </c>
    </row>
    <row r="546" spans="1:9" x14ac:dyDescent="0.35">
      <c r="A546" s="2">
        <v>545</v>
      </c>
      <c r="B546" s="2" t="s">
        <v>10</v>
      </c>
      <c r="C546" s="3">
        <v>38078</v>
      </c>
      <c r="D546" s="2">
        <f t="shared" si="8"/>
        <v>2004</v>
      </c>
      <c r="E546" s="2">
        <f>MONTH(ProductLine[[#This Row],[Date]])</f>
        <v>4</v>
      </c>
      <c r="F546" s="2" t="s">
        <v>16</v>
      </c>
      <c r="G546" s="4">
        <v>34</v>
      </c>
      <c r="H546" s="5">
        <v>103.18208157525912</v>
      </c>
      <c r="I546" s="6">
        <f>ProductLine[[#This Row],[Units]]*ProductLine[[#This Row],[Dollars]]</f>
        <v>3508.1907735588102</v>
      </c>
    </row>
    <row r="547" spans="1:9" x14ac:dyDescent="0.35">
      <c r="A547" s="2">
        <v>546</v>
      </c>
      <c r="B547" s="2" t="s">
        <v>8</v>
      </c>
      <c r="C547" s="3">
        <v>39013</v>
      </c>
      <c r="D547" s="2">
        <f t="shared" si="8"/>
        <v>2006</v>
      </c>
      <c r="E547" s="2">
        <f>MONTH(ProductLine[[#This Row],[Date]])</f>
        <v>10</v>
      </c>
      <c r="F547" s="2" t="s">
        <v>11</v>
      </c>
      <c r="G547" s="4">
        <v>3</v>
      </c>
      <c r="H547" s="5">
        <v>11.582072936390588</v>
      </c>
      <c r="I547" s="6">
        <f>ProductLine[[#This Row],[Units]]*ProductLine[[#This Row],[Dollars]]</f>
        <v>34.746218809171765</v>
      </c>
    </row>
    <row r="548" spans="1:9" x14ac:dyDescent="0.35">
      <c r="A548" s="2">
        <v>547</v>
      </c>
      <c r="B548" s="2" t="s">
        <v>8</v>
      </c>
      <c r="C548" s="3">
        <v>38991</v>
      </c>
      <c r="D548" s="2">
        <f t="shared" si="8"/>
        <v>2006</v>
      </c>
      <c r="E548" s="2">
        <f>MONTH(ProductLine[[#This Row],[Date]])</f>
        <v>10</v>
      </c>
      <c r="F548" s="2" t="s">
        <v>13</v>
      </c>
      <c r="G548" s="4">
        <v>63</v>
      </c>
      <c r="H548" s="5">
        <v>190.58521809047551</v>
      </c>
      <c r="I548" s="6">
        <f>ProductLine[[#This Row],[Units]]*ProductLine[[#This Row],[Dollars]]</f>
        <v>12006.868739699958</v>
      </c>
    </row>
    <row r="549" spans="1:9" x14ac:dyDescent="0.35">
      <c r="A549" s="2">
        <v>548</v>
      </c>
      <c r="B549" s="2" t="s">
        <v>8</v>
      </c>
      <c r="C549" s="3">
        <v>38727</v>
      </c>
      <c r="D549" s="2">
        <f t="shared" si="8"/>
        <v>2006</v>
      </c>
      <c r="E549" s="2">
        <f>MONTH(ProductLine[[#This Row],[Date]])</f>
        <v>1</v>
      </c>
      <c r="F549" s="2" t="s">
        <v>16</v>
      </c>
      <c r="G549" s="4">
        <v>44</v>
      </c>
      <c r="H549" s="5">
        <v>133.61508244900483</v>
      </c>
      <c r="I549" s="6">
        <f>ProductLine[[#This Row],[Units]]*ProductLine[[#This Row],[Dollars]]</f>
        <v>5879.0636277562126</v>
      </c>
    </row>
    <row r="550" spans="1:9" x14ac:dyDescent="0.35">
      <c r="A550" s="2">
        <v>549</v>
      </c>
      <c r="B550" s="2" t="s">
        <v>21</v>
      </c>
      <c r="C550" s="3">
        <v>38089</v>
      </c>
      <c r="D550" s="2">
        <f t="shared" si="8"/>
        <v>2004</v>
      </c>
      <c r="E550" s="2">
        <f>MONTH(ProductLine[[#This Row],[Date]])</f>
        <v>4</v>
      </c>
      <c r="F550" s="2" t="s">
        <v>16</v>
      </c>
      <c r="G550" s="4">
        <v>87</v>
      </c>
      <c r="H550" s="5">
        <v>263.16283259571526</v>
      </c>
      <c r="I550" s="6">
        <f>ProductLine[[#This Row],[Units]]*ProductLine[[#This Row],[Dollars]]</f>
        <v>22895.166435827228</v>
      </c>
    </row>
    <row r="551" spans="1:9" x14ac:dyDescent="0.35">
      <c r="A551" s="2">
        <v>550</v>
      </c>
      <c r="B551" s="2" t="s">
        <v>20</v>
      </c>
      <c r="C551" s="3">
        <v>38408</v>
      </c>
      <c r="D551" s="2">
        <f t="shared" si="8"/>
        <v>2005</v>
      </c>
      <c r="E551" s="2">
        <f>MONTH(ProductLine[[#This Row],[Date]])</f>
        <v>2</v>
      </c>
      <c r="F551" s="2" t="s">
        <v>13</v>
      </c>
      <c r="G551" s="4">
        <v>4</v>
      </c>
      <c r="H551" s="5">
        <v>14.191095035521025</v>
      </c>
      <c r="I551" s="6">
        <f>ProductLine[[#This Row],[Units]]*ProductLine[[#This Row],[Dollars]]</f>
        <v>56.7643801420841</v>
      </c>
    </row>
    <row r="552" spans="1:9" x14ac:dyDescent="0.35">
      <c r="A552" s="2">
        <v>551</v>
      </c>
      <c r="B552" s="2" t="s">
        <v>12</v>
      </c>
      <c r="C552" s="3">
        <v>38826</v>
      </c>
      <c r="D552" s="2">
        <f t="shared" si="8"/>
        <v>2006</v>
      </c>
      <c r="E552" s="2">
        <f>MONTH(ProductLine[[#This Row],[Date]])</f>
        <v>4</v>
      </c>
      <c r="F552" s="2" t="s">
        <v>11</v>
      </c>
      <c r="G552" s="4">
        <v>93</v>
      </c>
      <c r="H552" s="5">
        <v>281.17072628162578</v>
      </c>
      <c r="I552" s="6">
        <f>ProductLine[[#This Row],[Units]]*ProductLine[[#This Row],[Dollars]]</f>
        <v>26148.877544191197</v>
      </c>
    </row>
    <row r="553" spans="1:9" x14ac:dyDescent="0.35">
      <c r="A553" s="2">
        <v>552</v>
      </c>
      <c r="B553" s="2" t="s">
        <v>17</v>
      </c>
      <c r="C553" s="3">
        <v>38320</v>
      </c>
      <c r="D553" s="2">
        <f t="shared" si="8"/>
        <v>2004</v>
      </c>
      <c r="E553" s="2">
        <f>MONTH(ProductLine[[#This Row],[Date]])</f>
        <v>11</v>
      </c>
      <c r="F553" s="2" t="s">
        <v>13</v>
      </c>
      <c r="G553" s="4">
        <v>10</v>
      </c>
      <c r="H553" s="5">
        <v>32.065090501540446</v>
      </c>
      <c r="I553" s="6">
        <f>ProductLine[[#This Row],[Units]]*ProductLine[[#This Row],[Dollars]]</f>
        <v>320.65090501540448</v>
      </c>
    </row>
    <row r="554" spans="1:9" x14ac:dyDescent="0.35">
      <c r="A554" s="2">
        <v>553</v>
      </c>
      <c r="B554" s="2" t="s">
        <v>14</v>
      </c>
      <c r="C554" s="3">
        <v>39068</v>
      </c>
      <c r="D554" s="2">
        <f t="shared" si="8"/>
        <v>2006</v>
      </c>
      <c r="E554" s="2">
        <f>MONTH(ProductLine[[#This Row],[Date]])</f>
        <v>12</v>
      </c>
      <c r="F554" s="2" t="s">
        <v>18</v>
      </c>
      <c r="G554" s="4">
        <v>19</v>
      </c>
      <c r="H554" s="5">
        <v>58.972126169367577</v>
      </c>
      <c r="I554" s="6">
        <f>ProductLine[[#This Row],[Units]]*ProductLine[[#This Row],[Dollars]]</f>
        <v>1120.4703972179839</v>
      </c>
    </row>
    <row r="555" spans="1:9" x14ac:dyDescent="0.35">
      <c r="A555" s="2">
        <v>554</v>
      </c>
      <c r="B555" s="2" t="s">
        <v>10</v>
      </c>
      <c r="C555" s="3">
        <v>38551</v>
      </c>
      <c r="D555" s="2">
        <f t="shared" si="8"/>
        <v>2005</v>
      </c>
      <c r="E555" s="2">
        <f>MONTH(ProductLine[[#This Row],[Date]])</f>
        <v>7</v>
      </c>
      <c r="F555" s="2" t="s">
        <v>16</v>
      </c>
      <c r="G555" s="4">
        <v>30</v>
      </c>
      <c r="H555" s="5">
        <v>92.527630840276103</v>
      </c>
      <c r="I555" s="6">
        <f>ProductLine[[#This Row],[Units]]*ProductLine[[#This Row],[Dollars]]</f>
        <v>2775.8289252082832</v>
      </c>
    </row>
    <row r="556" spans="1:9" x14ac:dyDescent="0.35">
      <c r="A556" s="2">
        <v>555</v>
      </c>
      <c r="B556" s="2" t="s">
        <v>12</v>
      </c>
      <c r="C556" s="3">
        <v>39035</v>
      </c>
      <c r="D556" s="2">
        <f t="shared" si="8"/>
        <v>2006</v>
      </c>
      <c r="E556" s="2">
        <f>MONTH(ProductLine[[#This Row],[Date]])</f>
        <v>11</v>
      </c>
      <c r="F556" s="2" t="s">
        <v>18</v>
      </c>
      <c r="G556" s="4">
        <v>-1</v>
      </c>
      <c r="H556" s="5">
        <v>-1.2782372664639507</v>
      </c>
      <c r="I556" s="6">
        <f>ProductLine[[#This Row],[Units]]*ProductLine[[#This Row],[Dollars]]</f>
        <v>1.2782372664639507</v>
      </c>
    </row>
    <row r="557" spans="1:9" x14ac:dyDescent="0.35">
      <c r="A557" s="2">
        <v>556</v>
      </c>
      <c r="B557" s="2" t="s">
        <v>20</v>
      </c>
      <c r="C557" s="3">
        <v>38837</v>
      </c>
      <c r="D557" s="2">
        <f t="shared" si="8"/>
        <v>2006</v>
      </c>
      <c r="E557" s="2">
        <f>MONTH(ProductLine[[#This Row],[Date]])</f>
        <v>4</v>
      </c>
      <c r="F557" s="2" t="s">
        <v>16</v>
      </c>
      <c r="G557" s="4">
        <v>46</v>
      </c>
      <c r="H557" s="5">
        <v>139.41162650743053</v>
      </c>
      <c r="I557" s="6">
        <f>ProductLine[[#This Row],[Units]]*ProductLine[[#This Row],[Dollars]]</f>
        <v>6412.9348193418045</v>
      </c>
    </row>
    <row r="558" spans="1:9" x14ac:dyDescent="0.35">
      <c r="A558" s="2">
        <v>557</v>
      </c>
      <c r="B558" s="2" t="s">
        <v>17</v>
      </c>
      <c r="C558" s="3">
        <v>38232</v>
      </c>
      <c r="D558" s="2">
        <f t="shared" si="8"/>
        <v>2004</v>
      </c>
      <c r="E558" s="2">
        <f>MONTH(ProductLine[[#This Row],[Date]])</f>
        <v>9</v>
      </c>
      <c r="F558" s="2" t="s">
        <v>11</v>
      </c>
      <c r="G558" s="4">
        <v>44</v>
      </c>
      <c r="H558" s="5">
        <v>133.50877739627518</v>
      </c>
      <c r="I558" s="6">
        <f>ProductLine[[#This Row],[Units]]*ProductLine[[#This Row],[Dollars]]</f>
        <v>5874.386205436108</v>
      </c>
    </row>
    <row r="559" spans="1:9" x14ac:dyDescent="0.35">
      <c r="A559" s="2">
        <v>558</v>
      </c>
      <c r="B559" s="2" t="s">
        <v>8</v>
      </c>
      <c r="C559" s="3">
        <v>38287</v>
      </c>
      <c r="D559" s="2">
        <f t="shared" si="8"/>
        <v>2004</v>
      </c>
      <c r="E559" s="2">
        <f>MONTH(ProductLine[[#This Row],[Date]])</f>
        <v>10</v>
      </c>
      <c r="F559" s="2" t="s">
        <v>16</v>
      </c>
      <c r="G559" s="4">
        <v>47</v>
      </c>
      <c r="H559" s="5">
        <v>143.21221530085697</v>
      </c>
      <c r="I559" s="6">
        <f>ProductLine[[#This Row],[Units]]*ProductLine[[#This Row],[Dollars]]</f>
        <v>6730.9741191402773</v>
      </c>
    </row>
    <row r="560" spans="1:9" x14ac:dyDescent="0.35">
      <c r="A560" s="2">
        <v>559</v>
      </c>
      <c r="B560" s="2" t="s">
        <v>20</v>
      </c>
      <c r="C560" s="3">
        <v>38969</v>
      </c>
      <c r="D560" s="2">
        <f t="shared" si="8"/>
        <v>2006</v>
      </c>
      <c r="E560" s="2">
        <f>MONTH(ProductLine[[#This Row],[Date]])</f>
        <v>9</v>
      </c>
      <c r="F560" s="2" t="s">
        <v>16</v>
      </c>
      <c r="G560" s="4">
        <v>86</v>
      </c>
      <c r="H560" s="5">
        <v>260.39157259526775</v>
      </c>
      <c r="I560" s="6">
        <f>ProductLine[[#This Row],[Units]]*ProductLine[[#This Row],[Dollars]]</f>
        <v>22393.675243193025</v>
      </c>
    </row>
    <row r="561" spans="1:9" x14ac:dyDescent="0.35">
      <c r="A561" s="2">
        <v>560</v>
      </c>
      <c r="B561" s="2" t="s">
        <v>20</v>
      </c>
      <c r="C561" s="3">
        <v>38925</v>
      </c>
      <c r="D561" s="2">
        <f t="shared" si="8"/>
        <v>2006</v>
      </c>
      <c r="E561" s="2">
        <f>MONTH(ProductLine[[#This Row],[Date]])</f>
        <v>7</v>
      </c>
      <c r="F561" s="2" t="s">
        <v>11</v>
      </c>
      <c r="G561" s="4">
        <v>76</v>
      </c>
      <c r="H561" s="5">
        <v>229.96347977242982</v>
      </c>
      <c r="I561" s="6">
        <f>ProductLine[[#This Row],[Units]]*ProductLine[[#This Row],[Dollars]]</f>
        <v>17477.224462704668</v>
      </c>
    </row>
    <row r="562" spans="1:9" x14ac:dyDescent="0.35">
      <c r="A562" s="2">
        <v>561</v>
      </c>
      <c r="B562" s="2" t="s">
        <v>14</v>
      </c>
      <c r="C562" s="3">
        <v>38078</v>
      </c>
      <c r="D562" s="2">
        <f t="shared" si="8"/>
        <v>2004</v>
      </c>
      <c r="E562" s="2">
        <f>MONTH(ProductLine[[#This Row],[Date]])</f>
        <v>4</v>
      </c>
      <c r="F562" s="2" t="s">
        <v>18</v>
      </c>
      <c r="G562" s="4">
        <v>55</v>
      </c>
      <c r="H562" s="5">
        <v>166.99029890676019</v>
      </c>
      <c r="I562" s="6">
        <f>ProductLine[[#This Row],[Units]]*ProductLine[[#This Row],[Dollars]]</f>
        <v>9184.4664398718105</v>
      </c>
    </row>
    <row r="563" spans="1:9" x14ac:dyDescent="0.35">
      <c r="A563" s="2">
        <v>562</v>
      </c>
      <c r="B563" s="2" t="s">
        <v>12</v>
      </c>
      <c r="C563" s="3">
        <v>38133</v>
      </c>
      <c r="D563" s="2">
        <f t="shared" si="8"/>
        <v>2004</v>
      </c>
      <c r="E563" s="2">
        <f>MONTH(ProductLine[[#This Row],[Date]])</f>
        <v>5</v>
      </c>
      <c r="F563" s="2" t="s">
        <v>16</v>
      </c>
      <c r="G563" s="4">
        <v>-1</v>
      </c>
      <c r="H563" s="5">
        <v>-0.79289798318866422</v>
      </c>
      <c r="I563" s="6">
        <f>ProductLine[[#This Row],[Units]]*ProductLine[[#This Row],[Dollars]]</f>
        <v>0.79289798318866422</v>
      </c>
    </row>
    <row r="564" spans="1:9" x14ac:dyDescent="0.35">
      <c r="A564" s="2">
        <v>563</v>
      </c>
      <c r="B564" s="2" t="s">
        <v>12</v>
      </c>
      <c r="C564" s="3">
        <v>38188</v>
      </c>
      <c r="D564" s="2">
        <f t="shared" si="8"/>
        <v>2004</v>
      </c>
      <c r="E564" s="2">
        <f>MONTH(ProductLine[[#This Row],[Date]])</f>
        <v>7</v>
      </c>
      <c r="F564" s="2" t="s">
        <v>18</v>
      </c>
      <c r="G564" s="4">
        <v>62</v>
      </c>
      <c r="H564" s="5">
        <v>187.63361707571198</v>
      </c>
      <c r="I564" s="6">
        <f>ProductLine[[#This Row],[Units]]*ProductLine[[#This Row],[Dollars]]</f>
        <v>11633.284258694142</v>
      </c>
    </row>
    <row r="565" spans="1:9" x14ac:dyDescent="0.35">
      <c r="A565" s="2">
        <v>564</v>
      </c>
      <c r="B565" s="2" t="s">
        <v>12</v>
      </c>
      <c r="C565" s="3">
        <v>38012</v>
      </c>
      <c r="D565" s="2">
        <f t="shared" si="8"/>
        <v>2004</v>
      </c>
      <c r="E565" s="2">
        <f>MONTH(ProductLine[[#This Row],[Date]])</f>
        <v>1</v>
      </c>
      <c r="F565" s="2" t="s">
        <v>11</v>
      </c>
      <c r="G565" s="4">
        <v>73</v>
      </c>
      <c r="H565" s="5">
        <v>220.96515803490902</v>
      </c>
      <c r="I565" s="6">
        <f>ProductLine[[#This Row],[Units]]*ProductLine[[#This Row],[Dollars]]</f>
        <v>16130.45653654836</v>
      </c>
    </row>
    <row r="566" spans="1:9" x14ac:dyDescent="0.35">
      <c r="A566" s="2">
        <v>565</v>
      </c>
      <c r="B566" s="2" t="s">
        <v>10</v>
      </c>
      <c r="C566" s="3">
        <v>38298</v>
      </c>
      <c r="D566" s="2">
        <f t="shared" si="8"/>
        <v>2004</v>
      </c>
      <c r="E566" s="2">
        <f>MONTH(ProductLine[[#This Row],[Date]])</f>
        <v>11</v>
      </c>
      <c r="F566" s="2" t="s">
        <v>13</v>
      </c>
      <c r="G566" s="4">
        <v>12</v>
      </c>
      <c r="H566" s="5">
        <v>38.43875396047023</v>
      </c>
      <c r="I566" s="6">
        <f>ProductLine[[#This Row],[Units]]*ProductLine[[#This Row],[Dollars]]</f>
        <v>461.26504752564279</v>
      </c>
    </row>
    <row r="567" spans="1:9" x14ac:dyDescent="0.35">
      <c r="A567" s="2">
        <v>566</v>
      </c>
      <c r="B567" s="2" t="s">
        <v>19</v>
      </c>
      <c r="C567" s="3">
        <v>38221</v>
      </c>
      <c r="D567" s="2">
        <f t="shared" si="8"/>
        <v>2004</v>
      </c>
      <c r="E567" s="2">
        <f>MONTH(ProductLine[[#This Row],[Date]])</f>
        <v>8</v>
      </c>
      <c r="F567" s="2" t="s">
        <v>18</v>
      </c>
      <c r="G567" s="4">
        <v>0</v>
      </c>
      <c r="H567" s="5">
        <v>1.5994060348452668</v>
      </c>
      <c r="I567" s="6">
        <f>ProductLine[[#This Row],[Units]]*ProductLine[[#This Row],[Dollars]]</f>
        <v>0</v>
      </c>
    </row>
    <row r="568" spans="1:9" x14ac:dyDescent="0.35">
      <c r="A568" s="2">
        <v>567</v>
      </c>
      <c r="B568" s="2" t="s">
        <v>21</v>
      </c>
      <c r="C568" s="3">
        <v>38947</v>
      </c>
      <c r="D568" s="2">
        <f t="shared" si="8"/>
        <v>2006</v>
      </c>
      <c r="E568" s="2">
        <f>MONTH(ProductLine[[#This Row],[Date]])</f>
        <v>8</v>
      </c>
      <c r="F568" s="2" t="s">
        <v>16</v>
      </c>
      <c r="G568" s="4">
        <v>23</v>
      </c>
      <c r="H568" s="5">
        <v>71.39535724005502</v>
      </c>
      <c r="I568" s="6">
        <f>ProductLine[[#This Row],[Units]]*ProductLine[[#This Row],[Dollars]]</f>
        <v>1642.0932165212655</v>
      </c>
    </row>
    <row r="569" spans="1:9" x14ac:dyDescent="0.35">
      <c r="A569" s="2">
        <v>568</v>
      </c>
      <c r="B569" s="2" t="s">
        <v>21</v>
      </c>
      <c r="C569" s="3">
        <v>38375</v>
      </c>
      <c r="D569" s="2">
        <f t="shared" si="8"/>
        <v>2005</v>
      </c>
      <c r="E569" s="2">
        <f>MONTH(ProductLine[[#This Row],[Date]])</f>
        <v>1</v>
      </c>
      <c r="F569" s="2" t="s">
        <v>16</v>
      </c>
      <c r="G569" s="4">
        <v>73</v>
      </c>
      <c r="H569" s="5">
        <v>220.80778472883722</v>
      </c>
      <c r="I569" s="6">
        <f>ProductLine[[#This Row],[Units]]*ProductLine[[#This Row],[Dollars]]</f>
        <v>16118.968285205117</v>
      </c>
    </row>
    <row r="570" spans="1:9" x14ac:dyDescent="0.35">
      <c r="A570" s="2">
        <v>569</v>
      </c>
      <c r="B570" s="2" t="s">
        <v>20</v>
      </c>
      <c r="C570" s="3">
        <v>38507</v>
      </c>
      <c r="D570" s="2">
        <f t="shared" si="8"/>
        <v>2005</v>
      </c>
      <c r="E570" s="2">
        <f>MONTH(ProductLine[[#This Row],[Date]])</f>
        <v>6</v>
      </c>
      <c r="F570" s="2" t="s">
        <v>9</v>
      </c>
      <c r="G570" s="4">
        <v>73</v>
      </c>
      <c r="H570" s="5">
        <v>221.78112807048697</v>
      </c>
      <c r="I570" s="6">
        <f>ProductLine[[#This Row],[Units]]*ProductLine[[#This Row],[Dollars]]</f>
        <v>16190.022349145549</v>
      </c>
    </row>
    <row r="571" spans="1:9" x14ac:dyDescent="0.35">
      <c r="A571" s="2">
        <v>570</v>
      </c>
      <c r="B571" s="2" t="s">
        <v>19</v>
      </c>
      <c r="C571" s="3">
        <v>38430</v>
      </c>
      <c r="D571" s="2">
        <f t="shared" si="8"/>
        <v>2005</v>
      </c>
      <c r="E571" s="2">
        <f>MONTH(ProductLine[[#This Row],[Date]])</f>
        <v>3</v>
      </c>
      <c r="F571" s="2" t="s">
        <v>11</v>
      </c>
      <c r="G571" s="4">
        <v>43</v>
      </c>
      <c r="H571" s="5">
        <v>131.05809583118935</v>
      </c>
      <c r="I571" s="6">
        <f>ProductLine[[#This Row],[Units]]*ProductLine[[#This Row],[Dollars]]</f>
        <v>5635.498120741142</v>
      </c>
    </row>
    <row r="572" spans="1:9" x14ac:dyDescent="0.35">
      <c r="A572" s="2">
        <v>571</v>
      </c>
      <c r="B572" s="2" t="s">
        <v>10</v>
      </c>
      <c r="C572" s="3">
        <v>38925</v>
      </c>
      <c r="D572" s="2">
        <f t="shared" si="8"/>
        <v>2006</v>
      </c>
      <c r="E572" s="2">
        <f>MONTH(ProductLine[[#This Row],[Date]])</f>
        <v>7</v>
      </c>
      <c r="F572" s="2" t="s">
        <v>13</v>
      </c>
      <c r="G572" s="4">
        <v>60</v>
      </c>
      <c r="H572" s="5">
        <v>182.29246065825532</v>
      </c>
      <c r="I572" s="6">
        <f>ProductLine[[#This Row],[Units]]*ProductLine[[#This Row],[Dollars]]</f>
        <v>10937.547639495318</v>
      </c>
    </row>
    <row r="573" spans="1:9" x14ac:dyDescent="0.35">
      <c r="A573" s="2">
        <v>572</v>
      </c>
      <c r="B573" s="2" t="s">
        <v>19</v>
      </c>
      <c r="C573" s="3">
        <v>39057</v>
      </c>
      <c r="D573" s="2">
        <f t="shared" si="8"/>
        <v>2006</v>
      </c>
      <c r="E573" s="2">
        <f>MONTH(ProductLine[[#This Row],[Date]])</f>
        <v>12</v>
      </c>
      <c r="F573" s="2" t="s">
        <v>9</v>
      </c>
      <c r="G573" s="4">
        <v>40</v>
      </c>
      <c r="H573" s="5">
        <v>121.86602847443184</v>
      </c>
      <c r="I573" s="6">
        <f>ProductLine[[#This Row],[Units]]*ProductLine[[#This Row],[Dollars]]</f>
        <v>4874.6411389772738</v>
      </c>
    </row>
    <row r="574" spans="1:9" x14ac:dyDescent="0.35">
      <c r="A574" s="2">
        <v>573</v>
      </c>
      <c r="B574" s="2" t="s">
        <v>20</v>
      </c>
      <c r="C574" s="3">
        <v>38562</v>
      </c>
      <c r="D574" s="2">
        <f t="shared" si="8"/>
        <v>2005</v>
      </c>
      <c r="E574" s="2">
        <f>MONTH(ProductLine[[#This Row],[Date]])</f>
        <v>7</v>
      </c>
      <c r="F574" s="2" t="s">
        <v>9</v>
      </c>
      <c r="G574" s="4">
        <v>-7</v>
      </c>
      <c r="H574" s="5">
        <v>-18.9155229231676</v>
      </c>
      <c r="I574" s="6">
        <f>ProductLine[[#This Row],[Units]]*ProductLine[[#This Row],[Dollars]]</f>
        <v>132.4086604621732</v>
      </c>
    </row>
    <row r="575" spans="1:9" x14ac:dyDescent="0.35">
      <c r="A575" s="2">
        <v>574</v>
      </c>
      <c r="B575" s="2" t="s">
        <v>8</v>
      </c>
      <c r="C575" s="3">
        <v>38254</v>
      </c>
      <c r="D575" s="2">
        <f t="shared" si="8"/>
        <v>2004</v>
      </c>
      <c r="E575" s="2">
        <f>MONTH(ProductLine[[#This Row],[Date]])</f>
        <v>9</v>
      </c>
      <c r="F575" s="2" t="s">
        <v>11</v>
      </c>
      <c r="G575" s="4">
        <v>39</v>
      </c>
      <c r="H575" s="5">
        <v>118.36577315011976</v>
      </c>
      <c r="I575" s="6">
        <f>ProductLine[[#This Row],[Units]]*ProductLine[[#This Row],[Dollars]]</f>
        <v>4616.2651528546712</v>
      </c>
    </row>
    <row r="576" spans="1:9" x14ac:dyDescent="0.35">
      <c r="A576" s="2">
        <v>575</v>
      </c>
      <c r="B576" s="2" t="s">
        <v>15</v>
      </c>
      <c r="C576" s="3">
        <v>38353</v>
      </c>
      <c r="D576" s="2">
        <f t="shared" si="8"/>
        <v>2005</v>
      </c>
      <c r="E576" s="2">
        <f>MONTH(ProductLine[[#This Row],[Date]])</f>
        <v>1</v>
      </c>
      <c r="F576" s="2" t="s">
        <v>18</v>
      </c>
      <c r="G576" s="4">
        <v>84</v>
      </c>
      <c r="H576" s="5">
        <v>253.79033414178701</v>
      </c>
      <c r="I576" s="6">
        <f>ProductLine[[#This Row],[Units]]*ProductLine[[#This Row],[Dollars]]</f>
        <v>21318.388067910109</v>
      </c>
    </row>
    <row r="577" spans="1:9" x14ac:dyDescent="0.35">
      <c r="A577" s="2">
        <v>576</v>
      </c>
      <c r="B577" s="2" t="s">
        <v>20</v>
      </c>
      <c r="C577" s="3">
        <v>38837</v>
      </c>
      <c r="D577" s="2">
        <f t="shared" si="8"/>
        <v>2006</v>
      </c>
      <c r="E577" s="2">
        <f>MONTH(ProductLine[[#This Row],[Date]])</f>
        <v>4</v>
      </c>
      <c r="F577" s="2" t="s">
        <v>13</v>
      </c>
      <c r="G577" s="4">
        <v>92</v>
      </c>
      <c r="H577" s="5">
        <v>277.80911377540116</v>
      </c>
      <c r="I577" s="6">
        <f>ProductLine[[#This Row],[Units]]*ProductLine[[#This Row],[Dollars]]</f>
        <v>25558.438467336906</v>
      </c>
    </row>
    <row r="578" spans="1:9" x14ac:dyDescent="0.35">
      <c r="A578" s="2">
        <v>577</v>
      </c>
      <c r="B578" s="2" t="s">
        <v>10</v>
      </c>
      <c r="C578" s="3">
        <v>38628</v>
      </c>
      <c r="D578" s="2">
        <f t="shared" si="8"/>
        <v>2005</v>
      </c>
      <c r="E578" s="2">
        <f>MONTH(ProductLine[[#This Row],[Date]])</f>
        <v>10</v>
      </c>
      <c r="F578" s="2" t="s">
        <v>18</v>
      </c>
      <c r="G578" s="4">
        <v>68</v>
      </c>
      <c r="H578" s="5">
        <v>206.08318598884486</v>
      </c>
      <c r="I578" s="6">
        <f>ProductLine[[#This Row],[Units]]*ProductLine[[#This Row],[Dollars]]</f>
        <v>14013.656647241451</v>
      </c>
    </row>
    <row r="579" spans="1:9" x14ac:dyDescent="0.35">
      <c r="A579" s="2">
        <v>578</v>
      </c>
      <c r="B579" s="2" t="s">
        <v>10</v>
      </c>
      <c r="C579" s="3">
        <v>38298</v>
      </c>
      <c r="D579" s="2">
        <f t="shared" ref="D579:D642" si="9">YEAR(C579)</f>
        <v>2004</v>
      </c>
      <c r="E579" s="2">
        <f>MONTH(ProductLine[[#This Row],[Date]])</f>
        <v>11</v>
      </c>
      <c r="F579" s="2" t="s">
        <v>9</v>
      </c>
      <c r="G579" s="4">
        <v>7</v>
      </c>
      <c r="H579" s="5">
        <v>23.192583270070902</v>
      </c>
      <c r="I579" s="6">
        <f>ProductLine[[#This Row],[Units]]*ProductLine[[#This Row],[Dollars]]</f>
        <v>162.3480828904963</v>
      </c>
    </row>
    <row r="580" spans="1:9" x14ac:dyDescent="0.35">
      <c r="A580" s="2">
        <v>579</v>
      </c>
      <c r="B580" s="2" t="s">
        <v>14</v>
      </c>
      <c r="C580" s="3">
        <v>39002</v>
      </c>
      <c r="D580" s="2">
        <f t="shared" si="9"/>
        <v>2006</v>
      </c>
      <c r="E580" s="2">
        <f>MONTH(ProductLine[[#This Row],[Date]])</f>
        <v>10</v>
      </c>
      <c r="F580" s="2" t="s">
        <v>16</v>
      </c>
      <c r="G580" s="4">
        <v>-9</v>
      </c>
      <c r="H580" s="5">
        <v>-24.836237139949766</v>
      </c>
      <c r="I580" s="6">
        <f>ProductLine[[#This Row],[Units]]*ProductLine[[#This Row],[Dollars]]</f>
        <v>223.52613425954789</v>
      </c>
    </row>
    <row r="581" spans="1:9" x14ac:dyDescent="0.35">
      <c r="A581" s="2">
        <v>580</v>
      </c>
      <c r="B581" s="2" t="s">
        <v>21</v>
      </c>
      <c r="C581" s="3">
        <v>38639</v>
      </c>
      <c r="D581" s="2">
        <f t="shared" si="9"/>
        <v>2005</v>
      </c>
      <c r="E581" s="2">
        <f>MONTH(ProductLine[[#This Row],[Date]])</f>
        <v>10</v>
      </c>
      <c r="F581" s="2" t="s">
        <v>18</v>
      </c>
      <c r="G581" s="4">
        <v>51</v>
      </c>
      <c r="H581" s="5">
        <v>154.40065127641515</v>
      </c>
      <c r="I581" s="6">
        <f>ProductLine[[#This Row],[Units]]*ProductLine[[#This Row],[Dollars]]</f>
        <v>7874.4332150971723</v>
      </c>
    </row>
    <row r="582" spans="1:9" x14ac:dyDescent="0.35">
      <c r="A582" s="2">
        <v>581</v>
      </c>
      <c r="B582" s="2" t="s">
        <v>10</v>
      </c>
      <c r="C582" s="3">
        <v>38683</v>
      </c>
      <c r="D582" s="2">
        <f t="shared" si="9"/>
        <v>2005</v>
      </c>
      <c r="E582" s="2">
        <f>MONTH(ProductLine[[#This Row],[Date]])</f>
        <v>11</v>
      </c>
      <c r="F582" s="2" t="s">
        <v>9</v>
      </c>
      <c r="G582" s="4">
        <v>59</v>
      </c>
      <c r="H582" s="5">
        <v>178.89731679899467</v>
      </c>
      <c r="I582" s="6">
        <f>ProductLine[[#This Row],[Units]]*ProductLine[[#This Row],[Dollars]]</f>
        <v>10554.941691140686</v>
      </c>
    </row>
    <row r="583" spans="1:9" x14ac:dyDescent="0.35">
      <c r="A583" s="2">
        <v>582</v>
      </c>
      <c r="B583" s="2" t="s">
        <v>17</v>
      </c>
      <c r="C583" s="3">
        <v>38661</v>
      </c>
      <c r="D583" s="2">
        <f t="shared" si="9"/>
        <v>2005</v>
      </c>
      <c r="E583" s="2">
        <f>MONTH(ProductLine[[#This Row],[Date]])</f>
        <v>11</v>
      </c>
      <c r="F583" s="2" t="s">
        <v>18</v>
      </c>
      <c r="G583" s="4">
        <v>64</v>
      </c>
      <c r="H583" s="5">
        <v>194.44151134010454</v>
      </c>
      <c r="I583" s="6">
        <f>ProductLine[[#This Row],[Units]]*ProductLine[[#This Row],[Dollars]]</f>
        <v>12444.256725766691</v>
      </c>
    </row>
    <row r="584" spans="1:9" x14ac:dyDescent="0.35">
      <c r="A584" s="2">
        <v>583</v>
      </c>
      <c r="B584" s="2" t="s">
        <v>21</v>
      </c>
      <c r="C584" s="3">
        <v>38672</v>
      </c>
      <c r="D584" s="2">
        <f t="shared" si="9"/>
        <v>2005</v>
      </c>
      <c r="E584" s="2">
        <f>MONTH(ProductLine[[#This Row],[Date]])</f>
        <v>11</v>
      </c>
      <c r="F584" s="2" t="s">
        <v>9</v>
      </c>
      <c r="G584" s="4">
        <v>0</v>
      </c>
      <c r="H584" s="5">
        <v>2.516330534249033</v>
      </c>
      <c r="I584" s="6">
        <f>ProductLine[[#This Row],[Units]]*ProductLine[[#This Row],[Dollars]]</f>
        <v>0</v>
      </c>
    </row>
    <row r="585" spans="1:9" x14ac:dyDescent="0.35">
      <c r="A585" s="2">
        <v>584</v>
      </c>
      <c r="B585" s="2" t="s">
        <v>20</v>
      </c>
      <c r="C585" s="3">
        <v>38397</v>
      </c>
      <c r="D585" s="2">
        <f t="shared" si="9"/>
        <v>2005</v>
      </c>
      <c r="E585" s="2">
        <f>MONTH(ProductLine[[#This Row],[Date]])</f>
        <v>2</v>
      </c>
      <c r="F585" s="2" t="s">
        <v>18</v>
      </c>
      <c r="G585" s="4">
        <v>81</v>
      </c>
      <c r="H585" s="5">
        <v>243.81590205081088</v>
      </c>
      <c r="I585" s="6">
        <f>ProductLine[[#This Row],[Units]]*ProductLine[[#This Row],[Dollars]]</f>
        <v>19749.088066115681</v>
      </c>
    </row>
    <row r="586" spans="1:9" x14ac:dyDescent="0.35">
      <c r="A586" s="2">
        <v>585</v>
      </c>
      <c r="B586" s="2" t="s">
        <v>19</v>
      </c>
      <c r="C586" s="3">
        <v>38452</v>
      </c>
      <c r="D586" s="2">
        <f t="shared" si="9"/>
        <v>2005</v>
      </c>
      <c r="E586" s="2">
        <f>MONTH(ProductLine[[#This Row],[Date]])</f>
        <v>4</v>
      </c>
      <c r="F586" s="2" t="s">
        <v>13</v>
      </c>
      <c r="G586" s="4">
        <v>93</v>
      </c>
      <c r="H586" s="5">
        <v>280.7978115895645</v>
      </c>
      <c r="I586" s="6">
        <f>ProductLine[[#This Row],[Units]]*ProductLine[[#This Row],[Dollars]]</f>
        <v>26114.196477829501</v>
      </c>
    </row>
    <row r="587" spans="1:9" x14ac:dyDescent="0.35">
      <c r="A587" s="2">
        <v>586</v>
      </c>
      <c r="B587" s="2" t="s">
        <v>21</v>
      </c>
      <c r="C587" s="3">
        <v>38749</v>
      </c>
      <c r="D587" s="2">
        <f t="shared" si="9"/>
        <v>2006</v>
      </c>
      <c r="E587" s="2">
        <f>MONTH(ProductLine[[#This Row],[Date]])</f>
        <v>2</v>
      </c>
      <c r="F587" s="2" t="s">
        <v>9</v>
      </c>
      <c r="G587" s="4">
        <v>20</v>
      </c>
      <c r="H587" s="5">
        <v>61.967424849894947</v>
      </c>
      <c r="I587" s="6">
        <f>ProductLine[[#This Row],[Units]]*ProductLine[[#This Row],[Dollars]]</f>
        <v>1239.348496997899</v>
      </c>
    </row>
    <row r="588" spans="1:9" x14ac:dyDescent="0.35">
      <c r="A588" s="2">
        <v>587</v>
      </c>
      <c r="B588" s="2" t="s">
        <v>12</v>
      </c>
      <c r="C588" s="3">
        <v>38507</v>
      </c>
      <c r="D588" s="2">
        <f t="shared" si="9"/>
        <v>2005</v>
      </c>
      <c r="E588" s="2">
        <f>MONTH(ProductLine[[#This Row],[Date]])</f>
        <v>6</v>
      </c>
      <c r="F588" s="2" t="s">
        <v>16</v>
      </c>
      <c r="G588" s="4">
        <v>39</v>
      </c>
      <c r="H588" s="5">
        <v>119.9083594229058</v>
      </c>
      <c r="I588" s="6">
        <f>ProductLine[[#This Row],[Units]]*ProductLine[[#This Row],[Dollars]]</f>
        <v>4676.4260174933261</v>
      </c>
    </row>
    <row r="589" spans="1:9" x14ac:dyDescent="0.35">
      <c r="A589" s="2">
        <v>588</v>
      </c>
      <c r="B589" s="2" t="s">
        <v>17</v>
      </c>
      <c r="C589" s="3">
        <v>38287</v>
      </c>
      <c r="D589" s="2">
        <f t="shared" si="9"/>
        <v>2004</v>
      </c>
      <c r="E589" s="2">
        <f>MONTH(ProductLine[[#This Row],[Date]])</f>
        <v>10</v>
      </c>
      <c r="F589" s="2" t="s">
        <v>11</v>
      </c>
      <c r="G589" s="4">
        <v>6</v>
      </c>
      <c r="H589" s="5">
        <v>20.018331980892231</v>
      </c>
      <c r="I589" s="6">
        <f>ProductLine[[#This Row],[Units]]*ProductLine[[#This Row],[Dollars]]</f>
        <v>120.10999188535339</v>
      </c>
    </row>
    <row r="590" spans="1:9" x14ac:dyDescent="0.35">
      <c r="A590" s="2">
        <v>589</v>
      </c>
      <c r="B590" s="2" t="s">
        <v>17</v>
      </c>
      <c r="C590" s="3">
        <v>38034</v>
      </c>
      <c r="D590" s="2">
        <f t="shared" si="9"/>
        <v>2004</v>
      </c>
      <c r="E590" s="2">
        <f>MONTH(ProductLine[[#This Row],[Date]])</f>
        <v>2</v>
      </c>
      <c r="F590" s="2" t="s">
        <v>11</v>
      </c>
      <c r="G590" s="4">
        <v>34</v>
      </c>
      <c r="H590" s="5">
        <v>103.67942872150846</v>
      </c>
      <c r="I590" s="6">
        <f>ProductLine[[#This Row],[Units]]*ProductLine[[#This Row],[Dollars]]</f>
        <v>3525.1005765312875</v>
      </c>
    </row>
    <row r="591" spans="1:9" x14ac:dyDescent="0.35">
      <c r="A591" s="2">
        <v>590</v>
      </c>
      <c r="B591" s="2" t="s">
        <v>10</v>
      </c>
      <c r="C591" s="3">
        <v>38749</v>
      </c>
      <c r="D591" s="2">
        <f t="shared" si="9"/>
        <v>2006</v>
      </c>
      <c r="E591" s="2">
        <f>MONTH(ProductLine[[#This Row],[Date]])</f>
        <v>2</v>
      </c>
      <c r="F591" s="2" t="s">
        <v>9</v>
      </c>
      <c r="G591" s="4">
        <v>33</v>
      </c>
      <c r="H591" s="5">
        <v>101.31101808549928</v>
      </c>
      <c r="I591" s="6">
        <f>ProductLine[[#This Row],[Units]]*ProductLine[[#This Row],[Dollars]]</f>
        <v>3343.2635968214763</v>
      </c>
    </row>
    <row r="592" spans="1:9" x14ac:dyDescent="0.35">
      <c r="A592" s="2">
        <v>591</v>
      </c>
      <c r="B592" s="2" t="s">
        <v>12</v>
      </c>
      <c r="C592" s="3">
        <v>38001</v>
      </c>
      <c r="D592" s="2">
        <f t="shared" si="9"/>
        <v>2004</v>
      </c>
      <c r="E592" s="2">
        <f>MONTH(ProductLine[[#This Row],[Date]])</f>
        <v>1</v>
      </c>
      <c r="F592" s="2" t="s">
        <v>13</v>
      </c>
      <c r="G592" s="4">
        <v>-10</v>
      </c>
      <c r="H592" s="5">
        <v>-28.463885870908516</v>
      </c>
      <c r="I592" s="6">
        <f>ProductLine[[#This Row],[Units]]*ProductLine[[#This Row],[Dollars]]</f>
        <v>284.63885870908518</v>
      </c>
    </row>
    <row r="593" spans="1:9" x14ac:dyDescent="0.35">
      <c r="A593" s="2">
        <v>592</v>
      </c>
      <c r="B593" s="2" t="s">
        <v>21</v>
      </c>
      <c r="C593" s="3">
        <v>38936</v>
      </c>
      <c r="D593" s="2">
        <f t="shared" si="9"/>
        <v>2006</v>
      </c>
      <c r="E593" s="2">
        <f>MONTH(ProductLine[[#This Row],[Date]])</f>
        <v>8</v>
      </c>
      <c r="F593" s="2" t="s">
        <v>16</v>
      </c>
      <c r="G593" s="4">
        <v>47</v>
      </c>
      <c r="H593" s="5">
        <v>141.97140662710891</v>
      </c>
      <c r="I593" s="6">
        <f>ProductLine[[#This Row],[Units]]*ProductLine[[#This Row],[Dollars]]</f>
        <v>6672.6561114741189</v>
      </c>
    </row>
    <row r="594" spans="1:9" x14ac:dyDescent="0.35">
      <c r="A594" s="2">
        <v>593</v>
      </c>
      <c r="B594" s="2" t="s">
        <v>19</v>
      </c>
      <c r="C594" s="3">
        <v>38001</v>
      </c>
      <c r="D594" s="2">
        <f t="shared" si="9"/>
        <v>2004</v>
      </c>
      <c r="E594" s="2">
        <f>MONTH(ProductLine[[#This Row],[Date]])</f>
        <v>1</v>
      </c>
      <c r="F594" s="2" t="s">
        <v>11</v>
      </c>
      <c r="G594" s="4">
        <v>94</v>
      </c>
      <c r="H594" s="5">
        <v>284.61276074739663</v>
      </c>
      <c r="I594" s="6">
        <f>ProductLine[[#This Row],[Units]]*ProductLine[[#This Row],[Dollars]]</f>
        <v>26753.599510255284</v>
      </c>
    </row>
    <row r="595" spans="1:9" x14ac:dyDescent="0.35">
      <c r="A595" s="2">
        <v>594</v>
      </c>
      <c r="B595" s="2" t="s">
        <v>10</v>
      </c>
      <c r="C595" s="3">
        <v>38870</v>
      </c>
      <c r="D595" s="2">
        <f t="shared" si="9"/>
        <v>2006</v>
      </c>
      <c r="E595" s="2">
        <f>MONTH(ProductLine[[#This Row],[Date]])</f>
        <v>6</v>
      </c>
      <c r="F595" s="2" t="s">
        <v>11</v>
      </c>
      <c r="G595" s="4">
        <v>92</v>
      </c>
      <c r="H595" s="5">
        <v>278.22640918878471</v>
      </c>
      <c r="I595" s="6">
        <f>ProductLine[[#This Row],[Units]]*ProductLine[[#This Row],[Dollars]]</f>
        <v>25596.829645368194</v>
      </c>
    </row>
    <row r="596" spans="1:9" x14ac:dyDescent="0.35">
      <c r="A596" s="2">
        <v>595</v>
      </c>
      <c r="B596" s="2" t="s">
        <v>15</v>
      </c>
      <c r="C596" s="3">
        <v>38364</v>
      </c>
      <c r="D596" s="2">
        <f t="shared" si="9"/>
        <v>2005</v>
      </c>
      <c r="E596" s="2">
        <f>MONTH(ProductLine[[#This Row],[Date]])</f>
        <v>1</v>
      </c>
      <c r="F596" s="2" t="s">
        <v>9</v>
      </c>
      <c r="G596" s="4">
        <v>68</v>
      </c>
      <c r="H596" s="5">
        <v>205.95905527766212</v>
      </c>
      <c r="I596" s="6">
        <f>ProductLine[[#This Row],[Units]]*ProductLine[[#This Row],[Dollars]]</f>
        <v>14005.215758881024</v>
      </c>
    </row>
    <row r="597" spans="1:9" x14ac:dyDescent="0.35">
      <c r="A597" s="2">
        <v>596</v>
      </c>
      <c r="B597" s="2" t="s">
        <v>20</v>
      </c>
      <c r="C597" s="3">
        <v>38067</v>
      </c>
      <c r="D597" s="2">
        <f t="shared" si="9"/>
        <v>2004</v>
      </c>
      <c r="E597" s="2">
        <f>MONTH(ProductLine[[#This Row],[Date]])</f>
        <v>3</v>
      </c>
      <c r="F597" s="2" t="s">
        <v>9</v>
      </c>
      <c r="G597" s="4">
        <v>37</v>
      </c>
      <c r="H597" s="5">
        <v>112.85151912863849</v>
      </c>
      <c r="I597" s="6">
        <f>ProductLine[[#This Row],[Units]]*ProductLine[[#This Row],[Dollars]]</f>
        <v>4175.506207759624</v>
      </c>
    </row>
    <row r="598" spans="1:9" x14ac:dyDescent="0.35">
      <c r="A598" s="2">
        <v>597</v>
      </c>
      <c r="B598" s="2" t="s">
        <v>19</v>
      </c>
      <c r="C598" s="3">
        <v>38188</v>
      </c>
      <c r="D598" s="2">
        <f t="shared" si="9"/>
        <v>2004</v>
      </c>
      <c r="E598" s="2">
        <f>MONTH(ProductLine[[#This Row],[Date]])</f>
        <v>7</v>
      </c>
      <c r="F598" s="2" t="s">
        <v>16</v>
      </c>
      <c r="G598" s="4">
        <v>78</v>
      </c>
      <c r="H598" s="5">
        <v>235.37144026519812</v>
      </c>
      <c r="I598" s="6">
        <f>ProductLine[[#This Row],[Units]]*ProductLine[[#This Row],[Dollars]]</f>
        <v>18358.972340685454</v>
      </c>
    </row>
    <row r="599" spans="1:9" x14ac:dyDescent="0.35">
      <c r="A599" s="2">
        <v>598</v>
      </c>
      <c r="B599" s="2" t="s">
        <v>10</v>
      </c>
      <c r="C599" s="3">
        <v>39057</v>
      </c>
      <c r="D599" s="2">
        <f t="shared" si="9"/>
        <v>2006</v>
      </c>
      <c r="E599" s="2">
        <f>MONTH(ProductLine[[#This Row],[Date]])</f>
        <v>12</v>
      </c>
      <c r="F599" s="2" t="s">
        <v>16</v>
      </c>
      <c r="G599" s="4">
        <v>14</v>
      </c>
      <c r="H599" s="5">
        <v>43.756013144501985</v>
      </c>
      <c r="I599" s="6">
        <f>ProductLine[[#This Row],[Units]]*ProductLine[[#This Row],[Dollars]]</f>
        <v>612.58418402302777</v>
      </c>
    </row>
    <row r="600" spans="1:9" x14ac:dyDescent="0.35">
      <c r="A600" s="2">
        <v>599</v>
      </c>
      <c r="B600" s="2" t="s">
        <v>21</v>
      </c>
      <c r="C600" s="3">
        <v>39024</v>
      </c>
      <c r="D600" s="2">
        <f t="shared" si="9"/>
        <v>2006</v>
      </c>
      <c r="E600" s="2">
        <f>MONTH(ProductLine[[#This Row],[Date]])</f>
        <v>11</v>
      </c>
      <c r="F600" s="2" t="s">
        <v>11</v>
      </c>
      <c r="G600" s="4">
        <v>33</v>
      </c>
      <c r="H600" s="5">
        <v>100.54958475062591</v>
      </c>
      <c r="I600" s="6">
        <f>ProductLine[[#This Row],[Units]]*ProductLine[[#This Row],[Dollars]]</f>
        <v>3318.136296770655</v>
      </c>
    </row>
    <row r="601" spans="1:9" x14ac:dyDescent="0.35">
      <c r="A601" s="2">
        <v>600</v>
      </c>
      <c r="B601" s="2" t="s">
        <v>19</v>
      </c>
      <c r="C601" s="3">
        <v>38155</v>
      </c>
      <c r="D601" s="2">
        <f t="shared" si="9"/>
        <v>2004</v>
      </c>
      <c r="E601" s="2">
        <f>MONTH(ProductLine[[#This Row],[Date]])</f>
        <v>6</v>
      </c>
      <c r="F601" s="2" t="s">
        <v>16</v>
      </c>
      <c r="G601" s="4">
        <v>64</v>
      </c>
      <c r="H601" s="5">
        <v>194.18188189830369</v>
      </c>
      <c r="I601" s="6">
        <f>ProductLine[[#This Row],[Units]]*ProductLine[[#This Row],[Dollars]]</f>
        <v>12427.640441491436</v>
      </c>
    </row>
    <row r="602" spans="1:9" x14ac:dyDescent="0.35">
      <c r="A602" s="2">
        <v>601</v>
      </c>
      <c r="B602" s="2" t="s">
        <v>14</v>
      </c>
      <c r="C602" s="3">
        <v>38936</v>
      </c>
      <c r="D602" s="2">
        <f t="shared" si="9"/>
        <v>2006</v>
      </c>
      <c r="E602" s="2">
        <f>MONTH(ProductLine[[#This Row],[Date]])</f>
        <v>8</v>
      </c>
      <c r="F602" s="2" t="s">
        <v>9</v>
      </c>
      <c r="G602" s="4">
        <v>6</v>
      </c>
      <c r="H602" s="5">
        <v>20.229703821540529</v>
      </c>
      <c r="I602" s="6">
        <f>ProductLine[[#This Row],[Units]]*ProductLine[[#This Row],[Dollars]]</f>
        <v>121.37822292924318</v>
      </c>
    </row>
    <row r="603" spans="1:9" x14ac:dyDescent="0.35">
      <c r="A603" s="2">
        <v>602</v>
      </c>
      <c r="B603" s="2" t="s">
        <v>21</v>
      </c>
      <c r="C603" s="3">
        <v>38870</v>
      </c>
      <c r="D603" s="2">
        <f t="shared" si="9"/>
        <v>2006</v>
      </c>
      <c r="E603" s="2">
        <f>MONTH(ProductLine[[#This Row],[Date]])</f>
        <v>6</v>
      </c>
      <c r="F603" s="2" t="s">
        <v>13</v>
      </c>
      <c r="G603" s="4">
        <v>65</v>
      </c>
      <c r="H603" s="5">
        <v>197.4890682991998</v>
      </c>
      <c r="I603" s="6">
        <f>ProductLine[[#This Row],[Units]]*ProductLine[[#This Row],[Dollars]]</f>
        <v>12836.789439447986</v>
      </c>
    </row>
    <row r="604" spans="1:9" x14ac:dyDescent="0.35">
      <c r="A604" s="2">
        <v>603</v>
      </c>
      <c r="B604" s="2" t="s">
        <v>8</v>
      </c>
      <c r="C604" s="3">
        <v>38001</v>
      </c>
      <c r="D604" s="2">
        <f t="shared" si="9"/>
        <v>2004</v>
      </c>
      <c r="E604" s="2">
        <f>MONTH(ProductLine[[#This Row],[Date]])</f>
        <v>1</v>
      </c>
      <c r="F604" s="2" t="s">
        <v>18</v>
      </c>
      <c r="G604" s="4">
        <v>24</v>
      </c>
      <c r="H604" s="5">
        <v>74.283089497229128</v>
      </c>
      <c r="I604" s="6">
        <f>ProductLine[[#This Row],[Units]]*ProductLine[[#This Row],[Dollars]]</f>
        <v>1782.7941479334991</v>
      </c>
    </row>
    <row r="605" spans="1:9" x14ac:dyDescent="0.35">
      <c r="A605" s="2">
        <v>604</v>
      </c>
      <c r="B605" s="2" t="s">
        <v>15</v>
      </c>
      <c r="C605" s="3">
        <v>38705</v>
      </c>
      <c r="D605" s="2">
        <f t="shared" si="9"/>
        <v>2005</v>
      </c>
      <c r="E605" s="2">
        <f>MONTH(ProductLine[[#This Row],[Date]])</f>
        <v>12</v>
      </c>
      <c r="F605" s="2" t="s">
        <v>13</v>
      </c>
      <c r="G605" s="4">
        <v>89</v>
      </c>
      <c r="H605" s="5">
        <v>269.00888504806545</v>
      </c>
      <c r="I605" s="6">
        <f>ProductLine[[#This Row],[Units]]*ProductLine[[#This Row],[Dollars]]</f>
        <v>23941.790769277824</v>
      </c>
    </row>
    <row r="606" spans="1:9" x14ac:dyDescent="0.35">
      <c r="A606" s="2">
        <v>605</v>
      </c>
      <c r="B606" s="2" t="s">
        <v>15</v>
      </c>
      <c r="C606" s="3">
        <v>38628</v>
      </c>
      <c r="D606" s="2">
        <f t="shared" si="9"/>
        <v>2005</v>
      </c>
      <c r="E606" s="2">
        <f>MONTH(ProductLine[[#This Row],[Date]])</f>
        <v>10</v>
      </c>
      <c r="F606" s="2" t="s">
        <v>18</v>
      </c>
      <c r="G606" s="4">
        <v>94</v>
      </c>
      <c r="H606" s="5">
        <v>284.24987523561106</v>
      </c>
      <c r="I606" s="6">
        <f>ProductLine[[#This Row],[Units]]*ProductLine[[#This Row],[Dollars]]</f>
        <v>26719.488272147439</v>
      </c>
    </row>
    <row r="607" spans="1:9" x14ac:dyDescent="0.35">
      <c r="A607" s="2">
        <v>606</v>
      </c>
      <c r="B607" s="2" t="s">
        <v>14</v>
      </c>
      <c r="C607" s="3">
        <v>38694</v>
      </c>
      <c r="D607" s="2">
        <f t="shared" si="9"/>
        <v>2005</v>
      </c>
      <c r="E607" s="2">
        <f>MONTH(ProductLine[[#This Row],[Date]])</f>
        <v>12</v>
      </c>
      <c r="F607" s="2" t="s">
        <v>11</v>
      </c>
      <c r="G607" s="4">
        <v>67</v>
      </c>
      <c r="H607" s="5">
        <v>203.71315269974144</v>
      </c>
      <c r="I607" s="6">
        <f>ProductLine[[#This Row],[Units]]*ProductLine[[#This Row],[Dollars]]</f>
        <v>13648.781230882676</v>
      </c>
    </row>
    <row r="608" spans="1:9" x14ac:dyDescent="0.35">
      <c r="A608" s="2">
        <v>607</v>
      </c>
      <c r="B608" s="2" t="s">
        <v>15</v>
      </c>
      <c r="C608" s="3">
        <v>38210</v>
      </c>
      <c r="D608" s="2">
        <f t="shared" si="9"/>
        <v>2004</v>
      </c>
      <c r="E608" s="2">
        <f>MONTH(ProductLine[[#This Row],[Date]])</f>
        <v>8</v>
      </c>
      <c r="F608" s="2" t="s">
        <v>18</v>
      </c>
      <c r="G608" s="4">
        <v>7</v>
      </c>
      <c r="H608" s="5">
        <v>23.434372885216568</v>
      </c>
      <c r="I608" s="6">
        <f>ProductLine[[#This Row],[Units]]*ProductLine[[#This Row],[Dollars]]</f>
        <v>164.04061019651598</v>
      </c>
    </row>
    <row r="609" spans="1:9" x14ac:dyDescent="0.35">
      <c r="A609" s="2">
        <v>608</v>
      </c>
      <c r="B609" s="2" t="s">
        <v>15</v>
      </c>
      <c r="C609" s="3">
        <v>38254</v>
      </c>
      <c r="D609" s="2">
        <f t="shared" si="9"/>
        <v>2004</v>
      </c>
      <c r="E609" s="2">
        <f>MONTH(ProductLine[[#This Row],[Date]])</f>
        <v>9</v>
      </c>
      <c r="F609" s="2" t="s">
        <v>11</v>
      </c>
      <c r="G609" s="4">
        <v>58</v>
      </c>
      <c r="H609" s="5">
        <v>176.00311303023639</v>
      </c>
      <c r="I609" s="6">
        <f>ProductLine[[#This Row],[Units]]*ProductLine[[#This Row],[Dollars]]</f>
        <v>10208.18055575371</v>
      </c>
    </row>
    <row r="610" spans="1:9" x14ac:dyDescent="0.35">
      <c r="A610" s="2">
        <v>609</v>
      </c>
      <c r="B610" s="2" t="s">
        <v>20</v>
      </c>
      <c r="C610" s="3">
        <v>38155</v>
      </c>
      <c r="D610" s="2">
        <f t="shared" si="9"/>
        <v>2004</v>
      </c>
      <c r="E610" s="2">
        <f>MONTH(ProductLine[[#This Row],[Date]])</f>
        <v>6</v>
      </c>
      <c r="F610" s="2" t="s">
        <v>18</v>
      </c>
      <c r="G610" s="4">
        <v>77</v>
      </c>
      <c r="H610" s="5">
        <v>232.66821530494673</v>
      </c>
      <c r="I610" s="6">
        <f>ProductLine[[#This Row],[Units]]*ProductLine[[#This Row],[Dollars]]</f>
        <v>17915.452578480898</v>
      </c>
    </row>
    <row r="611" spans="1:9" x14ac:dyDescent="0.35">
      <c r="A611" s="2">
        <v>610</v>
      </c>
      <c r="B611" s="2" t="s">
        <v>14</v>
      </c>
      <c r="C611" s="3">
        <v>38606</v>
      </c>
      <c r="D611" s="2">
        <f t="shared" si="9"/>
        <v>2005</v>
      </c>
      <c r="E611" s="2">
        <f>MONTH(ProductLine[[#This Row],[Date]])</f>
        <v>9</v>
      </c>
      <c r="F611" s="2" t="s">
        <v>16</v>
      </c>
      <c r="G611" s="4">
        <v>50</v>
      </c>
      <c r="H611" s="5">
        <v>151.12327703696886</v>
      </c>
      <c r="I611" s="6">
        <f>ProductLine[[#This Row],[Units]]*ProductLine[[#This Row],[Dollars]]</f>
        <v>7556.1638518484433</v>
      </c>
    </row>
    <row r="612" spans="1:9" x14ac:dyDescent="0.35">
      <c r="A612" s="2">
        <v>611</v>
      </c>
      <c r="B612" s="2" t="s">
        <v>8</v>
      </c>
      <c r="C612" s="3">
        <v>38936</v>
      </c>
      <c r="D612" s="2">
        <f t="shared" si="9"/>
        <v>2006</v>
      </c>
      <c r="E612" s="2">
        <f>MONTH(ProductLine[[#This Row],[Date]])</f>
        <v>8</v>
      </c>
      <c r="F612" s="2" t="s">
        <v>9</v>
      </c>
      <c r="G612" s="4">
        <v>10</v>
      </c>
      <c r="H612" s="5">
        <v>32.139866181276794</v>
      </c>
      <c r="I612" s="6">
        <f>ProductLine[[#This Row],[Units]]*ProductLine[[#This Row],[Dollars]]</f>
        <v>321.39866181276795</v>
      </c>
    </row>
    <row r="613" spans="1:9" x14ac:dyDescent="0.35">
      <c r="A613" s="2">
        <v>612</v>
      </c>
      <c r="B613" s="2" t="s">
        <v>10</v>
      </c>
      <c r="C613" s="3">
        <v>38595</v>
      </c>
      <c r="D613" s="2">
        <f t="shared" si="9"/>
        <v>2005</v>
      </c>
      <c r="E613" s="2">
        <f>MONTH(ProductLine[[#This Row],[Date]])</f>
        <v>8</v>
      </c>
      <c r="F613" s="2" t="s">
        <v>18</v>
      </c>
      <c r="G613" s="4">
        <v>2</v>
      </c>
      <c r="H613" s="5">
        <v>7.7805066936063501</v>
      </c>
      <c r="I613" s="6">
        <f>ProductLine[[#This Row],[Units]]*ProductLine[[#This Row],[Dollars]]</f>
        <v>15.5610133872127</v>
      </c>
    </row>
    <row r="614" spans="1:9" x14ac:dyDescent="0.35">
      <c r="A614" s="2">
        <v>613</v>
      </c>
      <c r="B614" s="2" t="s">
        <v>12</v>
      </c>
      <c r="C614" s="3">
        <v>38925</v>
      </c>
      <c r="D614" s="2">
        <f t="shared" si="9"/>
        <v>2006</v>
      </c>
      <c r="E614" s="2">
        <f>MONTH(ProductLine[[#This Row],[Date]])</f>
        <v>7</v>
      </c>
      <c r="F614" s="2" t="s">
        <v>18</v>
      </c>
      <c r="G614" s="4">
        <v>17</v>
      </c>
      <c r="H614" s="5">
        <v>53.692138808043005</v>
      </c>
      <c r="I614" s="6">
        <f>ProductLine[[#This Row],[Units]]*ProductLine[[#This Row],[Dollars]]</f>
        <v>912.76635973673103</v>
      </c>
    </row>
    <row r="615" spans="1:9" x14ac:dyDescent="0.35">
      <c r="A615" s="2">
        <v>614</v>
      </c>
      <c r="B615" s="2" t="s">
        <v>17</v>
      </c>
      <c r="C615" s="3">
        <v>38474</v>
      </c>
      <c r="D615" s="2">
        <f t="shared" si="9"/>
        <v>2005</v>
      </c>
      <c r="E615" s="2">
        <f>MONTH(ProductLine[[#This Row],[Date]])</f>
        <v>5</v>
      </c>
      <c r="F615" s="2" t="s">
        <v>18</v>
      </c>
      <c r="G615" s="4">
        <v>90</v>
      </c>
      <c r="H615" s="5">
        <v>272.41389128062559</v>
      </c>
      <c r="I615" s="6">
        <f>ProductLine[[#This Row],[Units]]*ProductLine[[#This Row],[Dollars]]</f>
        <v>24517.250215256303</v>
      </c>
    </row>
    <row r="616" spans="1:9" x14ac:dyDescent="0.35">
      <c r="A616" s="2">
        <v>615</v>
      </c>
      <c r="B616" s="2" t="s">
        <v>10</v>
      </c>
      <c r="C616" s="3">
        <v>39046</v>
      </c>
      <c r="D616" s="2">
        <f t="shared" si="9"/>
        <v>2006</v>
      </c>
      <c r="E616" s="2">
        <f>MONTH(ProductLine[[#This Row],[Date]])</f>
        <v>11</v>
      </c>
      <c r="F616" s="2" t="s">
        <v>11</v>
      </c>
      <c r="G616" s="4">
        <v>58</v>
      </c>
      <c r="H616" s="5">
        <v>175.59064342356595</v>
      </c>
      <c r="I616" s="6">
        <f>ProductLine[[#This Row],[Units]]*ProductLine[[#This Row],[Dollars]]</f>
        <v>10184.257318566824</v>
      </c>
    </row>
    <row r="617" spans="1:9" x14ac:dyDescent="0.35">
      <c r="A617" s="2">
        <v>616</v>
      </c>
      <c r="B617" s="2" t="s">
        <v>17</v>
      </c>
      <c r="C617" s="3">
        <v>38738</v>
      </c>
      <c r="D617" s="2">
        <f t="shared" si="9"/>
        <v>2006</v>
      </c>
      <c r="E617" s="2">
        <f>MONTH(ProductLine[[#This Row],[Date]])</f>
        <v>1</v>
      </c>
      <c r="F617" s="2" t="s">
        <v>18</v>
      </c>
      <c r="G617" s="4">
        <v>66</v>
      </c>
      <c r="H617" s="5">
        <v>199.92690698146819</v>
      </c>
      <c r="I617" s="6">
        <f>ProductLine[[#This Row],[Units]]*ProductLine[[#This Row],[Dollars]]</f>
        <v>13195.175860776901</v>
      </c>
    </row>
    <row r="618" spans="1:9" x14ac:dyDescent="0.35">
      <c r="A618" s="2">
        <v>617</v>
      </c>
      <c r="B618" s="2" t="s">
        <v>20</v>
      </c>
      <c r="C618" s="3">
        <v>38166</v>
      </c>
      <c r="D618" s="2">
        <f t="shared" si="9"/>
        <v>2004</v>
      </c>
      <c r="E618" s="2">
        <f>MONTH(ProductLine[[#This Row],[Date]])</f>
        <v>6</v>
      </c>
      <c r="F618" s="2" t="s">
        <v>16</v>
      </c>
      <c r="G618" s="4">
        <v>6</v>
      </c>
      <c r="H618" s="5">
        <v>20.242222983134283</v>
      </c>
      <c r="I618" s="6">
        <f>ProductLine[[#This Row],[Units]]*ProductLine[[#This Row],[Dollars]]</f>
        <v>121.4533378988057</v>
      </c>
    </row>
    <row r="619" spans="1:9" x14ac:dyDescent="0.35">
      <c r="A619" s="2">
        <v>618</v>
      </c>
      <c r="B619" s="2" t="s">
        <v>15</v>
      </c>
      <c r="C619" s="3">
        <v>38826</v>
      </c>
      <c r="D619" s="2">
        <f t="shared" si="9"/>
        <v>2006</v>
      </c>
      <c r="E619" s="2">
        <f>MONTH(ProductLine[[#This Row],[Date]])</f>
        <v>4</v>
      </c>
      <c r="F619" s="2" t="s">
        <v>9</v>
      </c>
      <c r="G619" s="4">
        <v>90</v>
      </c>
      <c r="H619" s="5">
        <v>272.58718593660444</v>
      </c>
      <c r="I619" s="6">
        <f>ProductLine[[#This Row],[Units]]*ProductLine[[#This Row],[Dollars]]</f>
        <v>24532.846734294399</v>
      </c>
    </row>
    <row r="620" spans="1:9" x14ac:dyDescent="0.35">
      <c r="A620" s="2">
        <v>619</v>
      </c>
      <c r="B620" s="2" t="s">
        <v>15</v>
      </c>
      <c r="C620" s="3">
        <v>38859</v>
      </c>
      <c r="D620" s="2">
        <f t="shared" si="9"/>
        <v>2006</v>
      </c>
      <c r="E620" s="2">
        <f>MONTH(ProductLine[[#This Row],[Date]])</f>
        <v>5</v>
      </c>
      <c r="F620" s="2" t="s">
        <v>9</v>
      </c>
      <c r="G620" s="4">
        <v>38</v>
      </c>
      <c r="H620" s="5">
        <v>115.85799136725458</v>
      </c>
      <c r="I620" s="6">
        <f>ProductLine[[#This Row],[Units]]*ProductLine[[#This Row],[Dollars]]</f>
        <v>4402.6036719556741</v>
      </c>
    </row>
    <row r="621" spans="1:9" x14ac:dyDescent="0.35">
      <c r="A621" s="2">
        <v>620</v>
      </c>
      <c r="B621" s="2" t="s">
        <v>17</v>
      </c>
      <c r="C621" s="3">
        <v>38265</v>
      </c>
      <c r="D621" s="2">
        <f t="shared" si="9"/>
        <v>2004</v>
      </c>
      <c r="E621" s="2">
        <f>MONTH(ProductLine[[#This Row],[Date]])</f>
        <v>10</v>
      </c>
      <c r="F621" s="2" t="s">
        <v>18</v>
      </c>
      <c r="G621" s="4">
        <v>3</v>
      </c>
      <c r="H621" s="5">
        <v>10.907655295049528</v>
      </c>
      <c r="I621" s="6">
        <f>ProductLine[[#This Row],[Units]]*ProductLine[[#This Row],[Dollars]]</f>
        <v>32.722965885148582</v>
      </c>
    </row>
    <row r="622" spans="1:9" x14ac:dyDescent="0.35">
      <c r="A622" s="2">
        <v>621</v>
      </c>
      <c r="B622" s="2" t="s">
        <v>19</v>
      </c>
      <c r="C622" s="3">
        <v>38089</v>
      </c>
      <c r="D622" s="2">
        <f t="shared" si="9"/>
        <v>2004</v>
      </c>
      <c r="E622" s="2">
        <f>MONTH(ProductLine[[#This Row],[Date]])</f>
        <v>4</v>
      </c>
      <c r="F622" s="2" t="s">
        <v>11</v>
      </c>
      <c r="G622" s="4">
        <v>-4</v>
      </c>
      <c r="H622" s="5">
        <v>-10.39215955971811</v>
      </c>
      <c r="I622" s="6">
        <f>ProductLine[[#This Row],[Units]]*ProductLine[[#This Row],[Dollars]]</f>
        <v>41.568638238872438</v>
      </c>
    </row>
    <row r="623" spans="1:9" x14ac:dyDescent="0.35">
      <c r="A623" s="2">
        <v>622</v>
      </c>
      <c r="B623" s="2" t="s">
        <v>12</v>
      </c>
      <c r="C623" s="3">
        <v>38155</v>
      </c>
      <c r="D623" s="2">
        <f t="shared" si="9"/>
        <v>2004</v>
      </c>
      <c r="E623" s="2">
        <f>MONTH(ProductLine[[#This Row],[Date]])</f>
        <v>6</v>
      </c>
      <c r="F623" s="2" t="s">
        <v>16</v>
      </c>
      <c r="G623" s="4">
        <v>8</v>
      </c>
      <c r="H623" s="5">
        <v>25.899680153324056</v>
      </c>
      <c r="I623" s="6">
        <f>ProductLine[[#This Row],[Units]]*ProductLine[[#This Row],[Dollars]]</f>
        <v>207.19744122659245</v>
      </c>
    </row>
    <row r="624" spans="1:9" x14ac:dyDescent="0.35">
      <c r="A624" s="2">
        <v>623</v>
      </c>
      <c r="B624" s="2" t="s">
        <v>15</v>
      </c>
      <c r="C624" s="3">
        <v>38078</v>
      </c>
      <c r="D624" s="2">
        <f t="shared" si="9"/>
        <v>2004</v>
      </c>
      <c r="E624" s="2">
        <f>MONTH(ProductLine[[#This Row],[Date]])</f>
        <v>4</v>
      </c>
      <c r="F624" s="2" t="s">
        <v>18</v>
      </c>
      <c r="G624" s="4">
        <v>-8</v>
      </c>
      <c r="H624" s="5">
        <v>-22.23218548835203</v>
      </c>
      <c r="I624" s="6">
        <f>ProductLine[[#This Row],[Units]]*ProductLine[[#This Row],[Dollars]]</f>
        <v>177.85748390681624</v>
      </c>
    </row>
    <row r="625" spans="1:9" x14ac:dyDescent="0.35">
      <c r="A625" s="2">
        <v>624</v>
      </c>
      <c r="B625" s="2" t="s">
        <v>10</v>
      </c>
      <c r="C625" s="3">
        <v>38254</v>
      </c>
      <c r="D625" s="2">
        <f t="shared" si="9"/>
        <v>2004</v>
      </c>
      <c r="E625" s="2">
        <f>MONTH(ProductLine[[#This Row],[Date]])</f>
        <v>9</v>
      </c>
      <c r="F625" s="2" t="s">
        <v>18</v>
      </c>
      <c r="G625" s="4">
        <v>72</v>
      </c>
      <c r="H625" s="5">
        <v>218.68777878091251</v>
      </c>
      <c r="I625" s="6">
        <f>ProductLine[[#This Row],[Units]]*ProductLine[[#This Row],[Dollars]]</f>
        <v>15745.520072225701</v>
      </c>
    </row>
    <row r="626" spans="1:9" x14ac:dyDescent="0.35">
      <c r="A626" s="2">
        <v>625</v>
      </c>
      <c r="B626" s="2" t="s">
        <v>20</v>
      </c>
      <c r="C626" s="3">
        <v>38738</v>
      </c>
      <c r="D626" s="2">
        <f t="shared" si="9"/>
        <v>2006</v>
      </c>
      <c r="E626" s="2">
        <f>MONTH(ProductLine[[#This Row],[Date]])</f>
        <v>1</v>
      </c>
      <c r="F626" s="2" t="s">
        <v>16</v>
      </c>
      <c r="G626" s="4">
        <v>83</v>
      </c>
      <c r="H626" s="5">
        <v>250.66590250032371</v>
      </c>
      <c r="I626" s="6">
        <f>ProductLine[[#This Row],[Units]]*ProductLine[[#This Row],[Dollars]]</f>
        <v>20805.269907526868</v>
      </c>
    </row>
    <row r="627" spans="1:9" x14ac:dyDescent="0.35">
      <c r="A627" s="2">
        <v>626</v>
      </c>
      <c r="B627" s="2" t="s">
        <v>14</v>
      </c>
      <c r="C627" s="3">
        <v>38870</v>
      </c>
      <c r="D627" s="2">
        <f t="shared" si="9"/>
        <v>2006</v>
      </c>
      <c r="E627" s="2">
        <f>MONTH(ProductLine[[#This Row],[Date]])</f>
        <v>6</v>
      </c>
      <c r="F627" s="2" t="s">
        <v>11</v>
      </c>
      <c r="G627" s="4">
        <v>12</v>
      </c>
      <c r="H627" s="5">
        <v>38.977588204951147</v>
      </c>
      <c r="I627" s="6">
        <f>ProductLine[[#This Row],[Units]]*ProductLine[[#This Row],[Dollars]]</f>
        <v>467.73105845941376</v>
      </c>
    </row>
    <row r="628" spans="1:9" x14ac:dyDescent="0.35">
      <c r="A628" s="2">
        <v>627</v>
      </c>
      <c r="B628" s="2" t="s">
        <v>15</v>
      </c>
      <c r="C628" s="3">
        <v>38859</v>
      </c>
      <c r="D628" s="2">
        <f t="shared" si="9"/>
        <v>2006</v>
      </c>
      <c r="E628" s="2">
        <f>MONTH(ProductLine[[#This Row],[Date]])</f>
        <v>5</v>
      </c>
      <c r="F628" s="2" t="s">
        <v>11</v>
      </c>
      <c r="G628" s="4">
        <v>-8</v>
      </c>
      <c r="H628" s="5">
        <v>-21.533260342562944</v>
      </c>
      <c r="I628" s="6">
        <f>ProductLine[[#This Row],[Units]]*ProductLine[[#This Row],[Dollars]]</f>
        <v>172.26608274050355</v>
      </c>
    </row>
    <row r="629" spans="1:9" x14ac:dyDescent="0.35">
      <c r="A629" s="2">
        <v>628</v>
      </c>
      <c r="B629" s="2" t="s">
        <v>8</v>
      </c>
      <c r="C629" s="3">
        <v>38760</v>
      </c>
      <c r="D629" s="2">
        <f t="shared" si="9"/>
        <v>2006</v>
      </c>
      <c r="E629" s="2">
        <f>MONTH(ProductLine[[#This Row],[Date]])</f>
        <v>2</v>
      </c>
      <c r="F629" s="2" t="s">
        <v>16</v>
      </c>
      <c r="G629" s="4">
        <v>22</v>
      </c>
      <c r="H629" s="5">
        <v>68.129641213452771</v>
      </c>
      <c r="I629" s="6">
        <f>ProductLine[[#This Row],[Units]]*ProductLine[[#This Row],[Dollars]]</f>
        <v>1498.8521066959611</v>
      </c>
    </row>
    <row r="630" spans="1:9" x14ac:dyDescent="0.35">
      <c r="A630" s="2">
        <v>629</v>
      </c>
      <c r="B630" s="2" t="s">
        <v>17</v>
      </c>
      <c r="C630" s="3">
        <v>39024</v>
      </c>
      <c r="D630" s="2">
        <f t="shared" si="9"/>
        <v>2006</v>
      </c>
      <c r="E630" s="2">
        <f>MONTH(ProductLine[[#This Row],[Date]])</f>
        <v>11</v>
      </c>
      <c r="F630" s="2" t="s">
        <v>18</v>
      </c>
      <c r="G630" s="4">
        <v>-2</v>
      </c>
      <c r="H630" s="5">
        <v>-3.8295287737581956</v>
      </c>
      <c r="I630" s="6">
        <f>ProductLine[[#This Row],[Units]]*ProductLine[[#This Row],[Dollars]]</f>
        <v>7.6590575475163911</v>
      </c>
    </row>
    <row r="631" spans="1:9" x14ac:dyDescent="0.35">
      <c r="A631" s="2">
        <v>630</v>
      </c>
      <c r="B631" s="2" t="s">
        <v>10</v>
      </c>
      <c r="C631" s="3">
        <v>38727</v>
      </c>
      <c r="D631" s="2">
        <f t="shared" si="9"/>
        <v>2006</v>
      </c>
      <c r="E631" s="2">
        <f>MONTH(ProductLine[[#This Row],[Date]])</f>
        <v>1</v>
      </c>
      <c r="F631" s="2" t="s">
        <v>11</v>
      </c>
      <c r="G631" s="4">
        <v>55</v>
      </c>
      <c r="H631" s="5">
        <v>166.77106419074752</v>
      </c>
      <c r="I631" s="6">
        <f>ProductLine[[#This Row],[Units]]*ProductLine[[#This Row],[Dollars]]</f>
        <v>9172.4085304911132</v>
      </c>
    </row>
    <row r="632" spans="1:9" x14ac:dyDescent="0.35">
      <c r="A632" s="2">
        <v>631</v>
      </c>
      <c r="B632" s="2" t="s">
        <v>20</v>
      </c>
      <c r="C632" s="3">
        <v>38892</v>
      </c>
      <c r="D632" s="2">
        <f t="shared" si="9"/>
        <v>2006</v>
      </c>
      <c r="E632" s="2">
        <f>MONTH(ProductLine[[#This Row],[Date]])</f>
        <v>6</v>
      </c>
      <c r="F632" s="2" t="s">
        <v>16</v>
      </c>
      <c r="G632" s="4">
        <v>40</v>
      </c>
      <c r="H632" s="5">
        <v>122.55166369572477</v>
      </c>
      <c r="I632" s="6">
        <f>ProductLine[[#This Row],[Units]]*ProductLine[[#This Row],[Dollars]]</f>
        <v>4902.0665478289911</v>
      </c>
    </row>
    <row r="633" spans="1:9" x14ac:dyDescent="0.35">
      <c r="A633" s="2">
        <v>632</v>
      </c>
      <c r="B633" s="2" t="s">
        <v>8</v>
      </c>
      <c r="C633" s="3">
        <v>38529</v>
      </c>
      <c r="D633" s="2">
        <f t="shared" si="9"/>
        <v>2005</v>
      </c>
      <c r="E633" s="2">
        <f>MONTH(ProductLine[[#This Row],[Date]])</f>
        <v>6</v>
      </c>
      <c r="F633" s="2" t="s">
        <v>11</v>
      </c>
      <c r="G633" s="4">
        <v>61</v>
      </c>
      <c r="H633" s="5">
        <v>183.9597681482735</v>
      </c>
      <c r="I633" s="6">
        <f>ProductLine[[#This Row],[Units]]*ProductLine[[#This Row],[Dollars]]</f>
        <v>11221.545857044683</v>
      </c>
    </row>
    <row r="634" spans="1:9" x14ac:dyDescent="0.35">
      <c r="A634" s="2">
        <v>633</v>
      </c>
      <c r="B634" s="2" t="s">
        <v>10</v>
      </c>
      <c r="C634" s="3">
        <v>38518</v>
      </c>
      <c r="D634" s="2">
        <f t="shared" si="9"/>
        <v>2005</v>
      </c>
      <c r="E634" s="2">
        <f>MONTH(ProductLine[[#This Row],[Date]])</f>
        <v>6</v>
      </c>
      <c r="F634" s="2" t="s">
        <v>16</v>
      </c>
      <c r="G634" s="4">
        <v>40</v>
      </c>
      <c r="H634" s="5">
        <v>122.54107894599883</v>
      </c>
      <c r="I634" s="6">
        <f>ProductLine[[#This Row],[Units]]*ProductLine[[#This Row],[Dollars]]</f>
        <v>4901.6431578399533</v>
      </c>
    </row>
    <row r="635" spans="1:9" x14ac:dyDescent="0.35">
      <c r="A635" s="2">
        <v>634</v>
      </c>
      <c r="B635" s="2" t="s">
        <v>20</v>
      </c>
      <c r="C635" s="3">
        <v>38969</v>
      </c>
      <c r="D635" s="2">
        <f t="shared" si="9"/>
        <v>2006</v>
      </c>
      <c r="E635" s="2">
        <f>MONTH(ProductLine[[#This Row],[Date]])</f>
        <v>9</v>
      </c>
      <c r="F635" s="2" t="s">
        <v>16</v>
      </c>
      <c r="G635" s="4">
        <v>31</v>
      </c>
      <c r="H635" s="5">
        <v>94.683925421109407</v>
      </c>
      <c r="I635" s="6">
        <f>ProductLine[[#This Row],[Units]]*ProductLine[[#This Row],[Dollars]]</f>
        <v>2935.2016880543915</v>
      </c>
    </row>
    <row r="636" spans="1:9" x14ac:dyDescent="0.35">
      <c r="A636" s="2">
        <v>635</v>
      </c>
      <c r="B636" s="2" t="s">
        <v>8</v>
      </c>
      <c r="C636" s="3">
        <v>38100</v>
      </c>
      <c r="D636" s="2">
        <f t="shared" si="9"/>
        <v>2004</v>
      </c>
      <c r="E636" s="2">
        <f>MONTH(ProductLine[[#This Row],[Date]])</f>
        <v>4</v>
      </c>
      <c r="F636" s="2" t="s">
        <v>18</v>
      </c>
      <c r="G636" s="4">
        <v>6</v>
      </c>
      <c r="H636" s="5">
        <v>20.454607256507078</v>
      </c>
      <c r="I636" s="6">
        <f>ProductLine[[#This Row],[Units]]*ProductLine[[#This Row],[Dollars]]</f>
        <v>122.72764353904248</v>
      </c>
    </row>
    <row r="637" spans="1:9" x14ac:dyDescent="0.35">
      <c r="A637" s="2">
        <v>636</v>
      </c>
      <c r="B637" s="2" t="s">
        <v>10</v>
      </c>
      <c r="C637" s="3">
        <v>38650</v>
      </c>
      <c r="D637" s="2">
        <f t="shared" si="9"/>
        <v>2005</v>
      </c>
      <c r="E637" s="2">
        <f>MONTH(ProductLine[[#This Row],[Date]])</f>
        <v>10</v>
      </c>
      <c r="F637" s="2" t="s">
        <v>11</v>
      </c>
      <c r="G637" s="4">
        <v>-6</v>
      </c>
      <c r="H637" s="5">
        <v>-16.100658619760122</v>
      </c>
      <c r="I637" s="6">
        <f>ProductLine[[#This Row],[Units]]*ProductLine[[#This Row],[Dollars]]</f>
        <v>96.603951718560722</v>
      </c>
    </row>
    <row r="638" spans="1:9" x14ac:dyDescent="0.35">
      <c r="A638" s="2">
        <v>637</v>
      </c>
      <c r="B638" s="2" t="s">
        <v>10</v>
      </c>
      <c r="C638" s="3">
        <v>38540</v>
      </c>
      <c r="D638" s="2">
        <f t="shared" si="9"/>
        <v>2005</v>
      </c>
      <c r="E638" s="2">
        <f>MONTH(ProductLine[[#This Row],[Date]])</f>
        <v>7</v>
      </c>
      <c r="F638" s="2" t="s">
        <v>16</v>
      </c>
      <c r="G638" s="4">
        <v>14</v>
      </c>
      <c r="H638" s="5">
        <v>43.396216100245972</v>
      </c>
      <c r="I638" s="6">
        <f>ProductLine[[#This Row],[Units]]*ProductLine[[#This Row],[Dollars]]</f>
        <v>607.54702540344363</v>
      </c>
    </row>
    <row r="639" spans="1:9" x14ac:dyDescent="0.35">
      <c r="A639" s="2">
        <v>638</v>
      </c>
      <c r="B639" s="2" t="s">
        <v>10</v>
      </c>
      <c r="C639" s="3">
        <v>38199</v>
      </c>
      <c r="D639" s="2">
        <f t="shared" si="9"/>
        <v>2004</v>
      </c>
      <c r="E639" s="2">
        <f>MONTH(ProductLine[[#This Row],[Date]])</f>
        <v>7</v>
      </c>
      <c r="F639" s="2" t="s">
        <v>18</v>
      </c>
      <c r="G639" s="4">
        <v>94</v>
      </c>
      <c r="H639" s="5">
        <v>283.87519041996188</v>
      </c>
      <c r="I639" s="6">
        <f>ProductLine[[#This Row],[Units]]*ProductLine[[#This Row],[Dollars]]</f>
        <v>26684.267899476417</v>
      </c>
    </row>
    <row r="640" spans="1:9" x14ac:dyDescent="0.35">
      <c r="A640" s="2">
        <v>639</v>
      </c>
      <c r="B640" s="2" t="s">
        <v>20</v>
      </c>
      <c r="C640" s="3">
        <v>38562</v>
      </c>
      <c r="D640" s="2">
        <f t="shared" si="9"/>
        <v>2005</v>
      </c>
      <c r="E640" s="2">
        <f>MONTH(ProductLine[[#This Row],[Date]])</f>
        <v>7</v>
      </c>
      <c r="F640" s="2" t="s">
        <v>18</v>
      </c>
      <c r="G640" s="4">
        <v>70</v>
      </c>
      <c r="H640" s="5">
        <v>212.26863794218977</v>
      </c>
      <c r="I640" s="6">
        <f>ProductLine[[#This Row],[Units]]*ProductLine[[#This Row],[Dollars]]</f>
        <v>14858.804655953283</v>
      </c>
    </row>
    <row r="641" spans="1:9" x14ac:dyDescent="0.35">
      <c r="A641" s="2">
        <v>640</v>
      </c>
      <c r="B641" s="2" t="s">
        <v>19</v>
      </c>
      <c r="C641" s="3">
        <v>38298</v>
      </c>
      <c r="D641" s="2">
        <f t="shared" si="9"/>
        <v>2004</v>
      </c>
      <c r="E641" s="2">
        <f>MONTH(ProductLine[[#This Row],[Date]])</f>
        <v>11</v>
      </c>
      <c r="F641" s="2" t="s">
        <v>9</v>
      </c>
      <c r="G641" s="4">
        <v>-8</v>
      </c>
      <c r="H641" s="5">
        <v>-21.44176526239897</v>
      </c>
      <c r="I641" s="6">
        <f>ProductLine[[#This Row],[Units]]*ProductLine[[#This Row],[Dollars]]</f>
        <v>171.53412209919176</v>
      </c>
    </row>
    <row r="642" spans="1:9" x14ac:dyDescent="0.35">
      <c r="A642" s="2">
        <v>641</v>
      </c>
      <c r="B642" s="2" t="s">
        <v>19</v>
      </c>
      <c r="C642" s="3">
        <v>39024</v>
      </c>
      <c r="D642" s="2">
        <f t="shared" si="9"/>
        <v>2006</v>
      </c>
      <c r="E642" s="2">
        <f>MONTH(ProductLine[[#This Row],[Date]])</f>
        <v>11</v>
      </c>
      <c r="F642" s="2" t="s">
        <v>9</v>
      </c>
      <c r="G642" s="4">
        <v>-8</v>
      </c>
      <c r="H642" s="5">
        <v>-21.90881602461678</v>
      </c>
      <c r="I642" s="6">
        <f>ProductLine[[#This Row],[Units]]*ProductLine[[#This Row],[Dollars]]</f>
        <v>175.27052819693424</v>
      </c>
    </row>
    <row r="643" spans="1:9" x14ac:dyDescent="0.35">
      <c r="A643" s="2">
        <v>642</v>
      </c>
      <c r="B643" s="2" t="s">
        <v>12</v>
      </c>
      <c r="C643" s="3">
        <v>38716</v>
      </c>
      <c r="D643" s="2">
        <f t="shared" ref="D643:D706" si="10">YEAR(C643)</f>
        <v>2005</v>
      </c>
      <c r="E643" s="2">
        <f>MONTH(ProductLine[[#This Row],[Date]])</f>
        <v>12</v>
      </c>
      <c r="F643" s="2" t="s">
        <v>18</v>
      </c>
      <c r="G643" s="4">
        <v>2</v>
      </c>
      <c r="H643" s="5">
        <v>7.6416014365752867</v>
      </c>
      <c r="I643" s="6">
        <f>ProductLine[[#This Row],[Units]]*ProductLine[[#This Row],[Dollars]]</f>
        <v>15.283202873150573</v>
      </c>
    </row>
    <row r="644" spans="1:9" x14ac:dyDescent="0.35">
      <c r="A644" s="2">
        <v>643</v>
      </c>
      <c r="B644" s="2" t="s">
        <v>10</v>
      </c>
      <c r="C644" s="3">
        <v>37990</v>
      </c>
      <c r="D644" s="2">
        <f t="shared" si="10"/>
        <v>2004</v>
      </c>
      <c r="E644" s="2">
        <f>MONTH(ProductLine[[#This Row],[Date]])</f>
        <v>1</v>
      </c>
      <c r="F644" s="2" t="s">
        <v>13</v>
      </c>
      <c r="G644" s="4">
        <v>10</v>
      </c>
      <c r="H644" s="5">
        <v>31.842188072685396</v>
      </c>
      <c r="I644" s="6">
        <f>ProductLine[[#This Row],[Units]]*ProductLine[[#This Row],[Dollars]]</f>
        <v>318.42188072685394</v>
      </c>
    </row>
    <row r="645" spans="1:9" x14ac:dyDescent="0.35">
      <c r="A645" s="2">
        <v>644</v>
      </c>
      <c r="B645" s="2" t="s">
        <v>21</v>
      </c>
      <c r="C645" s="3">
        <v>38474</v>
      </c>
      <c r="D645" s="2">
        <f t="shared" si="10"/>
        <v>2005</v>
      </c>
      <c r="E645" s="2">
        <f>MONTH(ProductLine[[#This Row],[Date]])</f>
        <v>5</v>
      </c>
      <c r="F645" s="2" t="s">
        <v>16</v>
      </c>
      <c r="G645" s="4">
        <v>51</v>
      </c>
      <c r="H645" s="5">
        <v>154.53175695635341</v>
      </c>
      <c r="I645" s="6">
        <f>ProductLine[[#This Row],[Units]]*ProductLine[[#This Row],[Dollars]]</f>
        <v>7881.1196047740241</v>
      </c>
    </row>
    <row r="646" spans="1:9" x14ac:dyDescent="0.35">
      <c r="A646" s="2">
        <v>645</v>
      </c>
      <c r="B646" s="2" t="s">
        <v>21</v>
      </c>
      <c r="C646" s="3">
        <v>38078</v>
      </c>
      <c r="D646" s="2">
        <f t="shared" si="10"/>
        <v>2004</v>
      </c>
      <c r="E646" s="2">
        <f>MONTH(ProductLine[[#This Row],[Date]])</f>
        <v>4</v>
      </c>
      <c r="F646" s="2" t="s">
        <v>16</v>
      </c>
      <c r="G646" s="4">
        <v>5</v>
      </c>
      <c r="H646" s="5">
        <v>16.85379509706091</v>
      </c>
      <c r="I646" s="6">
        <f>ProductLine[[#This Row],[Units]]*ProductLine[[#This Row],[Dollars]]</f>
        <v>84.268975485304551</v>
      </c>
    </row>
    <row r="647" spans="1:9" x14ac:dyDescent="0.35">
      <c r="A647" s="2">
        <v>646</v>
      </c>
      <c r="B647" s="2" t="s">
        <v>19</v>
      </c>
      <c r="C647" s="3">
        <v>38870</v>
      </c>
      <c r="D647" s="2">
        <f t="shared" si="10"/>
        <v>2006</v>
      </c>
      <c r="E647" s="2">
        <f>MONTH(ProductLine[[#This Row],[Date]])</f>
        <v>6</v>
      </c>
      <c r="F647" s="2" t="s">
        <v>16</v>
      </c>
      <c r="G647" s="4">
        <v>39</v>
      </c>
      <c r="H647" s="5">
        <v>119.48835042374725</v>
      </c>
      <c r="I647" s="6">
        <f>ProductLine[[#This Row],[Units]]*ProductLine[[#This Row],[Dollars]]</f>
        <v>4660.0456665261427</v>
      </c>
    </row>
    <row r="648" spans="1:9" x14ac:dyDescent="0.35">
      <c r="A648" s="2">
        <v>647</v>
      </c>
      <c r="B648" s="2" t="s">
        <v>12</v>
      </c>
      <c r="C648" s="3">
        <v>38067</v>
      </c>
      <c r="D648" s="2">
        <f t="shared" si="10"/>
        <v>2004</v>
      </c>
      <c r="E648" s="2">
        <f>MONTH(ProductLine[[#This Row],[Date]])</f>
        <v>3</v>
      </c>
      <c r="F648" s="2" t="s">
        <v>16</v>
      </c>
      <c r="G648" s="4">
        <v>20</v>
      </c>
      <c r="H648" s="5">
        <v>61.926239627210521</v>
      </c>
      <c r="I648" s="6">
        <f>ProductLine[[#This Row],[Units]]*ProductLine[[#This Row],[Dollars]]</f>
        <v>1238.5247925442104</v>
      </c>
    </row>
    <row r="649" spans="1:9" x14ac:dyDescent="0.35">
      <c r="A649" s="2">
        <v>648</v>
      </c>
      <c r="B649" s="2" t="s">
        <v>19</v>
      </c>
      <c r="C649" s="3">
        <v>38320</v>
      </c>
      <c r="D649" s="2">
        <f t="shared" si="10"/>
        <v>2004</v>
      </c>
      <c r="E649" s="2">
        <f>MONTH(ProductLine[[#This Row],[Date]])</f>
        <v>11</v>
      </c>
      <c r="F649" s="2" t="s">
        <v>11</v>
      </c>
      <c r="G649" s="4">
        <v>29</v>
      </c>
      <c r="H649" s="5">
        <v>88.79031532479398</v>
      </c>
      <c r="I649" s="6">
        <f>ProductLine[[#This Row],[Units]]*ProductLine[[#This Row],[Dollars]]</f>
        <v>2574.9191444190255</v>
      </c>
    </row>
    <row r="650" spans="1:9" x14ac:dyDescent="0.35">
      <c r="A650" s="2">
        <v>649</v>
      </c>
      <c r="B650" s="2" t="s">
        <v>14</v>
      </c>
      <c r="C650" s="3">
        <v>38749</v>
      </c>
      <c r="D650" s="2">
        <f t="shared" si="10"/>
        <v>2006</v>
      </c>
      <c r="E650" s="2">
        <f>MONTH(ProductLine[[#This Row],[Date]])</f>
        <v>2</v>
      </c>
      <c r="F650" s="2" t="s">
        <v>11</v>
      </c>
      <c r="G650" s="4">
        <v>43</v>
      </c>
      <c r="H650" s="5">
        <v>130.59550390758056</v>
      </c>
      <c r="I650" s="6">
        <f>ProductLine[[#This Row],[Units]]*ProductLine[[#This Row],[Dollars]]</f>
        <v>5615.6066680259646</v>
      </c>
    </row>
    <row r="651" spans="1:9" x14ac:dyDescent="0.35">
      <c r="A651" s="2">
        <v>650</v>
      </c>
      <c r="B651" s="2" t="s">
        <v>12</v>
      </c>
      <c r="C651" s="3">
        <v>38232</v>
      </c>
      <c r="D651" s="2">
        <f t="shared" si="10"/>
        <v>2004</v>
      </c>
      <c r="E651" s="2">
        <f>MONTH(ProductLine[[#This Row],[Date]])</f>
        <v>9</v>
      </c>
      <c r="F651" s="2" t="s">
        <v>18</v>
      </c>
      <c r="G651" s="4">
        <v>40</v>
      </c>
      <c r="H651" s="5">
        <v>122.34177646477217</v>
      </c>
      <c r="I651" s="6">
        <f>ProductLine[[#This Row],[Units]]*ProductLine[[#This Row],[Dollars]]</f>
        <v>4893.6710585908868</v>
      </c>
    </row>
    <row r="652" spans="1:9" x14ac:dyDescent="0.35">
      <c r="A652" s="2">
        <v>651</v>
      </c>
      <c r="B652" s="2" t="s">
        <v>19</v>
      </c>
      <c r="C652" s="3">
        <v>38760</v>
      </c>
      <c r="D652" s="2">
        <f t="shared" si="10"/>
        <v>2006</v>
      </c>
      <c r="E652" s="2">
        <f>MONTH(ProductLine[[#This Row],[Date]])</f>
        <v>2</v>
      </c>
      <c r="F652" s="2" t="s">
        <v>11</v>
      </c>
      <c r="G652" s="4">
        <v>36</v>
      </c>
      <c r="H652" s="5">
        <v>109.40924257339921</v>
      </c>
      <c r="I652" s="6">
        <f>ProductLine[[#This Row],[Units]]*ProductLine[[#This Row],[Dollars]]</f>
        <v>3938.7327326423715</v>
      </c>
    </row>
    <row r="653" spans="1:9" x14ac:dyDescent="0.35">
      <c r="A653" s="2">
        <v>652</v>
      </c>
      <c r="B653" s="2" t="s">
        <v>19</v>
      </c>
      <c r="C653" s="3">
        <v>38375</v>
      </c>
      <c r="D653" s="2">
        <f t="shared" si="10"/>
        <v>2005</v>
      </c>
      <c r="E653" s="2">
        <f>MONTH(ProductLine[[#This Row],[Date]])</f>
        <v>1</v>
      </c>
      <c r="F653" s="2" t="s">
        <v>16</v>
      </c>
      <c r="G653" s="4">
        <v>88</v>
      </c>
      <c r="H653" s="5">
        <v>265.7031232579136</v>
      </c>
      <c r="I653" s="6">
        <f>ProductLine[[#This Row],[Units]]*ProductLine[[#This Row],[Dollars]]</f>
        <v>23381.874846696395</v>
      </c>
    </row>
    <row r="654" spans="1:9" x14ac:dyDescent="0.35">
      <c r="A654" s="2">
        <v>653</v>
      </c>
      <c r="B654" s="2" t="s">
        <v>8</v>
      </c>
      <c r="C654" s="3">
        <v>38386</v>
      </c>
      <c r="D654" s="2">
        <f t="shared" si="10"/>
        <v>2005</v>
      </c>
      <c r="E654" s="2">
        <f>MONTH(ProductLine[[#This Row],[Date]])</f>
        <v>2</v>
      </c>
      <c r="F654" s="2" t="s">
        <v>18</v>
      </c>
      <c r="G654" s="4">
        <v>55</v>
      </c>
      <c r="H654" s="5">
        <v>166.43173248267502</v>
      </c>
      <c r="I654" s="6">
        <f>ProductLine[[#This Row],[Units]]*ProductLine[[#This Row],[Dollars]]</f>
        <v>9153.7452865471259</v>
      </c>
    </row>
    <row r="655" spans="1:9" x14ac:dyDescent="0.35">
      <c r="A655" s="2">
        <v>654</v>
      </c>
      <c r="B655" s="2" t="s">
        <v>20</v>
      </c>
      <c r="C655" s="3">
        <v>38342</v>
      </c>
      <c r="D655" s="2">
        <f t="shared" si="10"/>
        <v>2004</v>
      </c>
      <c r="E655" s="2">
        <f>MONTH(ProductLine[[#This Row],[Date]])</f>
        <v>12</v>
      </c>
      <c r="F655" s="2" t="s">
        <v>16</v>
      </c>
      <c r="G655" s="4">
        <v>65</v>
      </c>
      <c r="H655" s="5">
        <v>196.86478787466569</v>
      </c>
      <c r="I655" s="6">
        <f>ProductLine[[#This Row],[Units]]*ProductLine[[#This Row],[Dollars]]</f>
        <v>12796.21121185327</v>
      </c>
    </row>
    <row r="656" spans="1:9" x14ac:dyDescent="0.35">
      <c r="A656" s="2">
        <v>655</v>
      </c>
      <c r="B656" s="2" t="s">
        <v>20</v>
      </c>
      <c r="C656" s="3">
        <v>38540</v>
      </c>
      <c r="D656" s="2">
        <f t="shared" si="10"/>
        <v>2005</v>
      </c>
      <c r="E656" s="2">
        <f>MONTH(ProductLine[[#This Row],[Date]])</f>
        <v>7</v>
      </c>
      <c r="F656" s="2" t="s">
        <v>9</v>
      </c>
      <c r="G656" s="4">
        <v>6</v>
      </c>
      <c r="H656" s="5">
        <v>19.488992935915519</v>
      </c>
      <c r="I656" s="6">
        <f>ProductLine[[#This Row],[Units]]*ProductLine[[#This Row],[Dollars]]</f>
        <v>116.93395761549311</v>
      </c>
    </row>
    <row r="657" spans="1:9" x14ac:dyDescent="0.35">
      <c r="A657" s="2">
        <v>656</v>
      </c>
      <c r="B657" s="2" t="s">
        <v>21</v>
      </c>
      <c r="C657" s="3">
        <v>38859</v>
      </c>
      <c r="D657" s="2">
        <f t="shared" si="10"/>
        <v>2006</v>
      </c>
      <c r="E657" s="2">
        <f>MONTH(ProductLine[[#This Row],[Date]])</f>
        <v>5</v>
      </c>
      <c r="F657" s="2" t="s">
        <v>11</v>
      </c>
      <c r="G657" s="4">
        <v>-1</v>
      </c>
      <c r="H657" s="5">
        <v>-1.2299707953687746</v>
      </c>
      <c r="I657" s="6">
        <f>ProductLine[[#This Row],[Units]]*ProductLine[[#This Row],[Dollars]]</f>
        <v>1.2299707953687746</v>
      </c>
    </row>
    <row r="658" spans="1:9" x14ac:dyDescent="0.35">
      <c r="A658" s="2">
        <v>657</v>
      </c>
      <c r="B658" s="2" t="s">
        <v>20</v>
      </c>
      <c r="C658" s="3">
        <v>38980</v>
      </c>
      <c r="D658" s="2">
        <f t="shared" si="10"/>
        <v>2006</v>
      </c>
      <c r="E658" s="2">
        <f>MONTH(ProductLine[[#This Row],[Date]])</f>
        <v>9</v>
      </c>
      <c r="F658" s="2" t="s">
        <v>11</v>
      </c>
      <c r="G658" s="4">
        <v>32</v>
      </c>
      <c r="H658" s="5">
        <v>97.808768000127685</v>
      </c>
      <c r="I658" s="6">
        <f>ProductLine[[#This Row],[Units]]*ProductLine[[#This Row],[Dollars]]</f>
        <v>3129.8805760040859</v>
      </c>
    </row>
    <row r="659" spans="1:9" x14ac:dyDescent="0.35">
      <c r="A659" s="2">
        <v>658</v>
      </c>
      <c r="B659" s="2" t="s">
        <v>10</v>
      </c>
      <c r="C659" s="3">
        <v>38738</v>
      </c>
      <c r="D659" s="2">
        <f t="shared" si="10"/>
        <v>2006</v>
      </c>
      <c r="E659" s="2">
        <f>MONTH(ProductLine[[#This Row],[Date]])</f>
        <v>1</v>
      </c>
      <c r="F659" s="2" t="s">
        <v>18</v>
      </c>
      <c r="G659" s="4">
        <v>17</v>
      </c>
      <c r="H659" s="5">
        <v>53.061016492331653</v>
      </c>
      <c r="I659" s="6">
        <f>ProductLine[[#This Row],[Units]]*ProductLine[[#This Row],[Dollars]]</f>
        <v>902.0372803696381</v>
      </c>
    </row>
    <row r="660" spans="1:9" x14ac:dyDescent="0.35">
      <c r="A660" s="2">
        <v>659</v>
      </c>
      <c r="B660" s="2" t="s">
        <v>14</v>
      </c>
      <c r="C660" s="3">
        <v>38177</v>
      </c>
      <c r="D660" s="2">
        <f t="shared" si="10"/>
        <v>2004</v>
      </c>
      <c r="E660" s="2">
        <f>MONTH(ProductLine[[#This Row],[Date]])</f>
        <v>7</v>
      </c>
      <c r="F660" s="2" t="s">
        <v>16</v>
      </c>
      <c r="G660" s="4">
        <v>25</v>
      </c>
      <c r="H660" s="5">
        <v>76.378602488098551</v>
      </c>
      <c r="I660" s="6">
        <f>ProductLine[[#This Row],[Units]]*ProductLine[[#This Row],[Dollars]]</f>
        <v>1909.4650622024637</v>
      </c>
    </row>
    <row r="661" spans="1:9" x14ac:dyDescent="0.35">
      <c r="A661" s="2">
        <v>660</v>
      </c>
      <c r="B661" s="2" t="s">
        <v>14</v>
      </c>
      <c r="C661" s="3">
        <v>38441</v>
      </c>
      <c r="D661" s="2">
        <f t="shared" si="10"/>
        <v>2005</v>
      </c>
      <c r="E661" s="2">
        <f>MONTH(ProductLine[[#This Row],[Date]])</f>
        <v>3</v>
      </c>
      <c r="F661" s="2" t="s">
        <v>16</v>
      </c>
      <c r="G661" s="4">
        <v>11</v>
      </c>
      <c r="H661" s="5">
        <v>35.7534803858521</v>
      </c>
      <c r="I661" s="6">
        <f>ProductLine[[#This Row],[Units]]*ProductLine[[#This Row],[Dollars]]</f>
        <v>393.28828424437313</v>
      </c>
    </row>
    <row r="662" spans="1:9" x14ac:dyDescent="0.35">
      <c r="A662" s="2">
        <v>661</v>
      </c>
      <c r="B662" s="2" t="s">
        <v>14</v>
      </c>
      <c r="C662" s="3">
        <v>38034</v>
      </c>
      <c r="D662" s="2">
        <f t="shared" si="10"/>
        <v>2004</v>
      </c>
      <c r="E662" s="2">
        <f>MONTH(ProductLine[[#This Row],[Date]])</f>
        <v>2</v>
      </c>
      <c r="F662" s="2" t="s">
        <v>18</v>
      </c>
      <c r="G662" s="4">
        <v>51</v>
      </c>
      <c r="H662" s="5">
        <v>155.019536467064</v>
      </c>
      <c r="I662" s="6">
        <f>ProductLine[[#This Row],[Units]]*ProductLine[[#This Row],[Dollars]]</f>
        <v>7905.9963598202639</v>
      </c>
    </row>
    <row r="663" spans="1:9" x14ac:dyDescent="0.35">
      <c r="A663" s="2">
        <v>662</v>
      </c>
      <c r="B663" s="2" t="s">
        <v>19</v>
      </c>
      <c r="C663" s="3">
        <v>39024</v>
      </c>
      <c r="D663" s="2">
        <f t="shared" si="10"/>
        <v>2006</v>
      </c>
      <c r="E663" s="2">
        <f>MONTH(ProductLine[[#This Row],[Date]])</f>
        <v>11</v>
      </c>
      <c r="F663" s="2" t="s">
        <v>13</v>
      </c>
      <c r="G663" s="4">
        <v>25</v>
      </c>
      <c r="H663" s="5">
        <v>78.068436112651099</v>
      </c>
      <c r="I663" s="6">
        <f>ProductLine[[#This Row],[Units]]*ProductLine[[#This Row],[Dollars]]</f>
        <v>1951.7109028162774</v>
      </c>
    </row>
    <row r="664" spans="1:9" x14ac:dyDescent="0.35">
      <c r="A664" s="2">
        <v>663</v>
      </c>
      <c r="B664" s="2" t="s">
        <v>10</v>
      </c>
      <c r="C664" s="3">
        <v>39035</v>
      </c>
      <c r="D664" s="2">
        <f t="shared" si="10"/>
        <v>2006</v>
      </c>
      <c r="E664" s="2">
        <f>MONTH(ProductLine[[#This Row],[Date]])</f>
        <v>11</v>
      </c>
      <c r="F664" s="2" t="s">
        <v>16</v>
      </c>
      <c r="G664" s="4">
        <v>27</v>
      </c>
      <c r="H664" s="5">
        <v>82.450851057331235</v>
      </c>
      <c r="I664" s="6">
        <f>ProductLine[[#This Row],[Units]]*ProductLine[[#This Row],[Dollars]]</f>
        <v>2226.1729785479433</v>
      </c>
    </row>
    <row r="665" spans="1:9" x14ac:dyDescent="0.35">
      <c r="A665" s="2">
        <v>664</v>
      </c>
      <c r="B665" s="2" t="s">
        <v>8</v>
      </c>
      <c r="C665" s="3">
        <v>38518</v>
      </c>
      <c r="D665" s="2">
        <f t="shared" si="10"/>
        <v>2005</v>
      </c>
      <c r="E665" s="2">
        <f>MONTH(ProductLine[[#This Row],[Date]])</f>
        <v>6</v>
      </c>
      <c r="F665" s="2" t="s">
        <v>9</v>
      </c>
      <c r="G665" s="4">
        <v>38</v>
      </c>
      <c r="H665" s="5">
        <v>116.7885336432518</v>
      </c>
      <c r="I665" s="6">
        <f>ProductLine[[#This Row],[Units]]*ProductLine[[#This Row],[Dollars]]</f>
        <v>4437.9642784435682</v>
      </c>
    </row>
    <row r="666" spans="1:9" x14ac:dyDescent="0.35">
      <c r="A666" s="2">
        <v>665</v>
      </c>
      <c r="B666" s="2" t="s">
        <v>17</v>
      </c>
      <c r="C666" s="3">
        <v>38980</v>
      </c>
      <c r="D666" s="2">
        <f t="shared" si="10"/>
        <v>2006</v>
      </c>
      <c r="E666" s="2">
        <f>MONTH(ProductLine[[#This Row],[Date]])</f>
        <v>9</v>
      </c>
      <c r="F666" s="2" t="s">
        <v>11</v>
      </c>
      <c r="G666" s="4">
        <v>27</v>
      </c>
      <c r="H666" s="5">
        <v>82.569702610812897</v>
      </c>
      <c r="I666" s="6">
        <f>ProductLine[[#This Row],[Units]]*ProductLine[[#This Row],[Dollars]]</f>
        <v>2229.3819704919483</v>
      </c>
    </row>
    <row r="667" spans="1:9" x14ac:dyDescent="0.35">
      <c r="A667" s="2">
        <v>666</v>
      </c>
      <c r="B667" s="2" t="s">
        <v>20</v>
      </c>
      <c r="C667" s="3">
        <v>38881</v>
      </c>
      <c r="D667" s="2">
        <f t="shared" si="10"/>
        <v>2006</v>
      </c>
      <c r="E667" s="2">
        <f>MONTH(ProductLine[[#This Row],[Date]])</f>
        <v>6</v>
      </c>
      <c r="F667" s="2" t="s">
        <v>16</v>
      </c>
      <c r="G667" s="4">
        <v>59</v>
      </c>
      <c r="H667" s="5">
        <v>178.6321576680669</v>
      </c>
      <c r="I667" s="6">
        <f>ProductLine[[#This Row],[Units]]*ProductLine[[#This Row],[Dollars]]</f>
        <v>10539.297302415947</v>
      </c>
    </row>
    <row r="668" spans="1:9" x14ac:dyDescent="0.35">
      <c r="A668" s="2">
        <v>667</v>
      </c>
      <c r="B668" s="2" t="s">
        <v>21</v>
      </c>
      <c r="C668" s="3">
        <v>38760</v>
      </c>
      <c r="D668" s="2">
        <f t="shared" si="10"/>
        <v>2006</v>
      </c>
      <c r="E668" s="2">
        <f>MONTH(ProductLine[[#This Row],[Date]])</f>
        <v>2</v>
      </c>
      <c r="F668" s="2" t="s">
        <v>11</v>
      </c>
      <c r="G668" s="4">
        <v>73</v>
      </c>
      <c r="H668" s="5">
        <v>220.44792756124494</v>
      </c>
      <c r="I668" s="6">
        <f>ProductLine[[#This Row],[Units]]*ProductLine[[#This Row],[Dollars]]</f>
        <v>16092.698711970881</v>
      </c>
    </row>
    <row r="669" spans="1:9" x14ac:dyDescent="0.35">
      <c r="A669" s="2">
        <v>668</v>
      </c>
      <c r="B669" s="2" t="s">
        <v>15</v>
      </c>
      <c r="C669" s="3">
        <v>38595</v>
      </c>
      <c r="D669" s="2">
        <f t="shared" si="10"/>
        <v>2005</v>
      </c>
      <c r="E669" s="2">
        <f>MONTH(ProductLine[[#This Row],[Date]])</f>
        <v>8</v>
      </c>
      <c r="F669" s="2" t="s">
        <v>16</v>
      </c>
      <c r="G669" s="4">
        <v>43</v>
      </c>
      <c r="H669" s="5">
        <v>131.45497532370047</v>
      </c>
      <c r="I669" s="6">
        <f>ProductLine[[#This Row],[Units]]*ProductLine[[#This Row],[Dollars]]</f>
        <v>5652.5639389191201</v>
      </c>
    </row>
    <row r="670" spans="1:9" x14ac:dyDescent="0.35">
      <c r="A670" s="2">
        <v>669</v>
      </c>
      <c r="B670" s="2" t="s">
        <v>17</v>
      </c>
      <c r="C670" s="3">
        <v>38903</v>
      </c>
      <c r="D670" s="2">
        <f t="shared" si="10"/>
        <v>2006</v>
      </c>
      <c r="E670" s="2">
        <f>MONTH(ProductLine[[#This Row],[Date]])</f>
        <v>7</v>
      </c>
      <c r="F670" s="2" t="s">
        <v>18</v>
      </c>
      <c r="G670" s="4">
        <v>51</v>
      </c>
      <c r="H670" s="5">
        <v>154.77819453893821</v>
      </c>
      <c r="I670" s="6">
        <f>ProductLine[[#This Row],[Units]]*ProductLine[[#This Row],[Dollars]]</f>
        <v>7893.6879214858491</v>
      </c>
    </row>
    <row r="671" spans="1:9" x14ac:dyDescent="0.35">
      <c r="A671" s="2">
        <v>670</v>
      </c>
      <c r="B671" s="2" t="s">
        <v>8</v>
      </c>
      <c r="C671" s="3">
        <v>38243</v>
      </c>
      <c r="D671" s="2">
        <f t="shared" si="10"/>
        <v>2004</v>
      </c>
      <c r="E671" s="2">
        <f>MONTH(ProductLine[[#This Row],[Date]])</f>
        <v>9</v>
      </c>
      <c r="F671" s="2" t="s">
        <v>9</v>
      </c>
      <c r="G671" s="4">
        <v>32</v>
      </c>
      <c r="H671" s="5">
        <v>98.006987571648764</v>
      </c>
      <c r="I671" s="6">
        <f>ProductLine[[#This Row],[Units]]*ProductLine[[#This Row],[Dollars]]</f>
        <v>3136.2236022927605</v>
      </c>
    </row>
    <row r="672" spans="1:9" x14ac:dyDescent="0.35">
      <c r="A672" s="2">
        <v>671</v>
      </c>
      <c r="B672" s="2" t="s">
        <v>14</v>
      </c>
      <c r="C672" s="3">
        <v>38815</v>
      </c>
      <c r="D672" s="2">
        <f t="shared" si="10"/>
        <v>2006</v>
      </c>
      <c r="E672" s="2">
        <f>MONTH(ProductLine[[#This Row],[Date]])</f>
        <v>4</v>
      </c>
      <c r="F672" s="2" t="s">
        <v>9</v>
      </c>
      <c r="G672" s="4">
        <v>89</v>
      </c>
      <c r="H672" s="5">
        <v>268.58829363415754</v>
      </c>
      <c r="I672" s="6">
        <f>ProductLine[[#This Row],[Units]]*ProductLine[[#This Row],[Dollars]]</f>
        <v>23904.358133440022</v>
      </c>
    </row>
    <row r="673" spans="1:9" x14ac:dyDescent="0.35">
      <c r="A673" s="2">
        <v>672</v>
      </c>
      <c r="B673" s="2" t="s">
        <v>20</v>
      </c>
      <c r="C673" s="3">
        <v>38683</v>
      </c>
      <c r="D673" s="2">
        <f t="shared" si="10"/>
        <v>2005</v>
      </c>
      <c r="E673" s="2">
        <f>MONTH(ProductLine[[#This Row],[Date]])</f>
        <v>11</v>
      </c>
      <c r="F673" s="2" t="s">
        <v>18</v>
      </c>
      <c r="G673" s="4">
        <v>-1</v>
      </c>
      <c r="H673" s="5">
        <v>-0.61047743439715862</v>
      </c>
      <c r="I673" s="6">
        <f>ProductLine[[#This Row],[Units]]*ProductLine[[#This Row],[Dollars]]</f>
        <v>0.61047743439715862</v>
      </c>
    </row>
    <row r="674" spans="1:9" x14ac:dyDescent="0.35">
      <c r="A674" s="2">
        <v>673</v>
      </c>
      <c r="B674" s="2" t="s">
        <v>10</v>
      </c>
      <c r="C674" s="3">
        <v>38793</v>
      </c>
      <c r="D674" s="2">
        <f t="shared" si="10"/>
        <v>2006</v>
      </c>
      <c r="E674" s="2">
        <f>MONTH(ProductLine[[#This Row],[Date]])</f>
        <v>3</v>
      </c>
      <c r="F674" s="2" t="s">
        <v>16</v>
      </c>
      <c r="G674" s="4">
        <v>26</v>
      </c>
      <c r="H674" s="5">
        <v>81.086402502793618</v>
      </c>
      <c r="I674" s="6">
        <f>ProductLine[[#This Row],[Units]]*ProductLine[[#This Row],[Dollars]]</f>
        <v>2108.2464650726342</v>
      </c>
    </row>
    <row r="675" spans="1:9" x14ac:dyDescent="0.35">
      <c r="A675" s="2">
        <v>674</v>
      </c>
      <c r="B675" s="2" t="s">
        <v>20</v>
      </c>
      <c r="C675" s="3">
        <v>38408</v>
      </c>
      <c r="D675" s="2">
        <f t="shared" si="10"/>
        <v>2005</v>
      </c>
      <c r="E675" s="2">
        <f>MONTH(ProductLine[[#This Row],[Date]])</f>
        <v>2</v>
      </c>
      <c r="F675" s="2" t="s">
        <v>11</v>
      </c>
      <c r="G675" s="4">
        <v>56</v>
      </c>
      <c r="H675" s="5">
        <v>170.28880484978066</v>
      </c>
      <c r="I675" s="6">
        <f>ProductLine[[#This Row],[Units]]*ProductLine[[#This Row],[Dollars]]</f>
        <v>9536.1730715877165</v>
      </c>
    </row>
    <row r="676" spans="1:9" x14ac:dyDescent="0.35">
      <c r="A676" s="2">
        <v>675</v>
      </c>
      <c r="B676" s="2" t="s">
        <v>8</v>
      </c>
      <c r="C676" s="3">
        <v>38221</v>
      </c>
      <c r="D676" s="2">
        <f t="shared" si="10"/>
        <v>2004</v>
      </c>
      <c r="E676" s="2">
        <f>MONTH(ProductLine[[#This Row],[Date]])</f>
        <v>8</v>
      </c>
      <c r="F676" s="2" t="s">
        <v>9</v>
      </c>
      <c r="G676" s="4">
        <v>10</v>
      </c>
      <c r="H676" s="5">
        <v>32.446099013561927</v>
      </c>
      <c r="I676" s="6">
        <f>ProductLine[[#This Row],[Units]]*ProductLine[[#This Row],[Dollars]]</f>
        <v>324.46099013561928</v>
      </c>
    </row>
    <row r="677" spans="1:9" x14ac:dyDescent="0.35">
      <c r="A677" s="2">
        <v>676</v>
      </c>
      <c r="B677" s="2" t="s">
        <v>10</v>
      </c>
      <c r="C677" s="3">
        <v>38023</v>
      </c>
      <c r="D677" s="2">
        <f t="shared" si="10"/>
        <v>2004</v>
      </c>
      <c r="E677" s="2">
        <f>MONTH(ProductLine[[#This Row],[Date]])</f>
        <v>2</v>
      </c>
      <c r="F677" s="2" t="s">
        <v>13</v>
      </c>
      <c r="G677" s="4">
        <v>8</v>
      </c>
      <c r="H677" s="5">
        <v>25.639457060752605</v>
      </c>
      <c r="I677" s="6">
        <f>ProductLine[[#This Row],[Units]]*ProductLine[[#This Row],[Dollars]]</f>
        <v>205.11565648602084</v>
      </c>
    </row>
    <row r="678" spans="1:9" x14ac:dyDescent="0.35">
      <c r="A678" s="2">
        <v>677</v>
      </c>
      <c r="B678" s="2" t="s">
        <v>15</v>
      </c>
      <c r="C678" s="3">
        <v>38474</v>
      </c>
      <c r="D678" s="2">
        <f t="shared" si="10"/>
        <v>2005</v>
      </c>
      <c r="E678" s="2">
        <f>MONTH(ProductLine[[#This Row],[Date]])</f>
        <v>5</v>
      </c>
      <c r="F678" s="2" t="s">
        <v>16</v>
      </c>
      <c r="G678" s="4">
        <v>75</v>
      </c>
      <c r="H678" s="5">
        <v>226.81359807971779</v>
      </c>
      <c r="I678" s="6">
        <f>ProductLine[[#This Row],[Units]]*ProductLine[[#This Row],[Dollars]]</f>
        <v>17011.019855978833</v>
      </c>
    </row>
    <row r="679" spans="1:9" x14ac:dyDescent="0.35">
      <c r="A679" s="2">
        <v>678</v>
      </c>
      <c r="B679" s="2" t="s">
        <v>20</v>
      </c>
      <c r="C679" s="3">
        <v>38386</v>
      </c>
      <c r="D679" s="2">
        <f t="shared" si="10"/>
        <v>2005</v>
      </c>
      <c r="E679" s="2">
        <f>MONTH(ProductLine[[#This Row],[Date]])</f>
        <v>2</v>
      </c>
      <c r="F679" s="2" t="s">
        <v>11</v>
      </c>
      <c r="G679" s="4">
        <v>79</v>
      </c>
      <c r="H679" s="5">
        <v>239.4766385714239</v>
      </c>
      <c r="I679" s="6">
        <f>ProductLine[[#This Row],[Units]]*ProductLine[[#This Row],[Dollars]]</f>
        <v>18918.65444714249</v>
      </c>
    </row>
    <row r="680" spans="1:9" x14ac:dyDescent="0.35">
      <c r="A680" s="2">
        <v>679</v>
      </c>
      <c r="B680" s="2" t="s">
        <v>15</v>
      </c>
      <c r="C680" s="3">
        <v>38485</v>
      </c>
      <c r="D680" s="2">
        <f t="shared" si="10"/>
        <v>2005</v>
      </c>
      <c r="E680" s="2">
        <f>MONTH(ProductLine[[#This Row],[Date]])</f>
        <v>5</v>
      </c>
      <c r="F680" s="2" t="s">
        <v>11</v>
      </c>
      <c r="G680" s="4">
        <v>25</v>
      </c>
      <c r="H680" s="5">
        <v>75.944187671627063</v>
      </c>
      <c r="I680" s="6">
        <f>ProductLine[[#This Row],[Units]]*ProductLine[[#This Row],[Dollars]]</f>
        <v>1898.6046917906765</v>
      </c>
    </row>
    <row r="681" spans="1:9" x14ac:dyDescent="0.35">
      <c r="A681" s="2">
        <v>680</v>
      </c>
      <c r="B681" s="2" t="s">
        <v>17</v>
      </c>
      <c r="C681" s="3">
        <v>39002</v>
      </c>
      <c r="D681" s="2">
        <f t="shared" si="10"/>
        <v>2006</v>
      </c>
      <c r="E681" s="2">
        <f>MONTH(ProductLine[[#This Row],[Date]])</f>
        <v>10</v>
      </c>
      <c r="F681" s="2" t="s">
        <v>9</v>
      </c>
      <c r="G681" s="4">
        <v>22</v>
      </c>
      <c r="H681" s="5">
        <v>68.814390503031333</v>
      </c>
      <c r="I681" s="6">
        <f>ProductLine[[#This Row],[Units]]*ProductLine[[#This Row],[Dollars]]</f>
        <v>1513.9165910666893</v>
      </c>
    </row>
    <row r="682" spans="1:9" x14ac:dyDescent="0.35">
      <c r="A682" s="2">
        <v>681</v>
      </c>
      <c r="B682" s="2" t="s">
        <v>8</v>
      </c>
      <c r="C682" s="3">
        <v>38243</v>
      </c>
      <c r="D682" s="2">
        <f t="shared" si="10"/>
        <v>2004</v>
      </c>
      <c r="E682" s="2">
        <f>MONTH(ProductLine[[#This Row],[Date]])</f>
        <v>9</v>
      </c>
      <c r="F682" s="2" t="s">
        <v>13</v>
      </c>
      <c r="G682" s="4">
        <v>88</v>
      </c>
      <c r="H682" s="5">
        <v>265.64166976022739</v>
      </c>
      <c r="I682" s="6">
        <f>ProductLine[[#This Row],[Units]]*ProductLine[[#This Row],[Dollars]]</f>
        <v>23376.466938900012</v>
      </c>
    </row>
    <row r="683" spans="1:9" x14ac:dyDescent="0.35">
      <c r="A683" s="2">
        <v>682</v>
      </c>
      <c r="B683" s="2" t="s">
        <v>19</v>
      </c>
      <c r="C683" s="3">
        <v>38298</v>
      </c>
      <c r="D683" s="2">
        <f t="shared" si="10"/>
        <v>2004</v>
      </c>
      <c r="E683" s="2">
        <f>MONTH(ProductLine[[#This Row],[Date]])</f>
        <v>11</v>
      </c>
      <c r="F683" s="2" t="s">
        <v>11</v>
      </c>
      <c r="G683" s="4">
        <v>94</v>
      </c>
      <c r="H683" s="5">
        <v>284.32899274536834</v>
      </c>
      <c r="I683" s="6">
        <f>ProductLine[[#This Row],[Units]]*ProductLine[[#This Row],[Dollars]]</f>
        <v>26726.925318064623</v>
      </c>
    </row>
    <row r="684" spans="1:9" x14ac:dyDescent="0.35">
      <c r="A684" s="2">
        <v>683</v>
      </c>
      <c r="B684" s="2" t="s">
        <v>20</v>
      </c>
      <c r="C684" s="3">
        <v>38628</v>
      </c>
      <c r="D684" s="2">
        <f t="shared" si="10"/>
        <v>2005</v>
      </c>
      <c r="E684" s="2">
        <f>MONTH(ProductLine[[#This Row],[Date]])</f>
        <v>10</v>
      </c>
      <c r="F684" s="2" t="s">
        <v>18</v>
      </c>
      <c r="G684" s="4">
        <v>58</v>
      </c>
      <c r="H684" s="5">
        <v>176.72593852578336</v>
      </c>
      <c r="I684" s="6">
        <f>ProductLine[[#This Row],[Units]]*ProductLine[[#This Row],[Dollars]]</f>
        <v>10250.104434495435</v>
      </c>
    </row>
    <row r="685" spans="1:9" x14ac:dyDescent="0.35">
      <c r="A685" s="2">
        <v>684</v>
      </c>
      <c r="B685" s="2" t="s">
        <v>19</v>
      </c>
      <c r="C685" s="3">
        <v>38507</v>
      </c>
      <c r="D685" s="2">
        <f t="shared" si="10"/>
        <v>2005</v>
      </c>
      <c r="E685" s="2">
        <f>MONTH(ProductLine[[#This Row],[Date]])</f>
        <v>6</v>
      </c>
      <c r="F685" s="2" t="s">
        <v>9</v>
      </c>
      <c r="G685" s="4">
        <v>66</v>
      </c>
      <c r="H685" s="5">
        <v>200.20830019781053</v>
      </c>
      <c r="I685" s="6">
        <f>ProductLine[[#This Row],[Units]]*ProductLine[[#This Row],[Dollars]]</f>
        <v>13213.747813055495</v>
      </c>
    </row>
    <row r="686" spans="1:9" x14ac:dyDescent="0.35">
      <c r="A686" s="2">
        <v>685</v>
      </c>
      <c r="B686" s="2" t="s">
        <v>20</v>
      </c>
      <c r="C686" s="3">
        <v>38936</v>
      </c>
      <c r="D686" s="2">
        <f t="shared" si="10"/>
        <v>2006</v>
      </c>
      <c r="E686" s="2">
        <f>MONTH(ProductLine[[#This Row],[Date]])</f>
        <v>8</v>
      </c>
      <c r="F686" s="2" t="s">
        <v>16</v>
      </c>
      <c r="G686" s="4">
        <v>82</v>
      </c>
      <c r="H686" s="5">
        <v>247.93546068655294</v>
      </c>
      <c r="I686" s="6">
        <f>ProductLine[[#This Row],[Units]]*ProductLine[[#This Row],[Dollars]]</f>
        <v>20330.707776297342</v>
      </c>
    </row>
    <row r="687" spans="1:9" x14ac:dyDescent="0.35">
      <c r="A687" s="2">
        <v>686</v>
      </c>
      <c r="B687" s="2" t="s">
        <v>10</v>
      </c>
      <c r="C687" s="3">
        <v>38991</v>
      </c>
      <c r="D687" s="2">
        <f t="shared" si="10"/>
        <v>2006</v>
      </c>
      <c r="E687" s="2">
        <f>MONTH(ProductLine[[#This Row],[Date]])</f>
        <v>10</v>
      </c>
      <c r="F687" s="2" t="s">
        <v>11</v>
      </c>
      <c r="G687" s="4">
        <v>94</v>
      </c>
      <c r="H687" s="5">
        <v>283.7655668516507</v>
      </c>
      <c r="I687" s="6">
        <f>ProductLine[[#This Row],[Units]]*ProductLine[[#This Row],[Dollars]]</f>
        <v>26673.963284055168</v>
      </c>
    </row>
    <row r="688" spans="1:9" x14ac:dyDescent="0.35">
      <c r="A688" s="2">
        <v>687</v>
      </c>
      <c r="B688" s="2" t="s">
        <v>12</v>
      </c>
      <c r="C688" s="3">
        <v>39079</v>
      </c>
      <c r="D688" s="2">
        <f t="shared" si="10"/>
        <v>2006</v>
      </c>
      <c r="E688" s="2">
        <f>MONTH(ProductLine[[#This Row],[Date]])</f>
        <v>12</v>
      </c>
      <c r="F688" s="2" t="s">
        <v>9</v>
      </c>
      <c r="G688" s="4">
        <v>27</v>
      </c>
      <c r="H688" s="5">
        <v>82.883173616974645</v>
      </c>
      <c r="I688" s="6">
        <f>ProductLine[[#This Row],[Units]]*ProductLine[[#This Row],[Dollars]]</f>
        <v>2237.8456876583155</v>
      </c>
    </row>
    <row r="689" spans="1:9" x14ac:dyDescent="0.35">
      <c r="A689" s="2">
        <v>688</v>
      </c>
      <c r="B689" s="2" t="s">
        <v>8</v>
      </c>
      <c r="C689" s="3">
        <v>38089</v>
      </c>
      <c r="D689" s="2">
        <f t="shared" si="10"/>
        <v>2004</v>
      </c>
      <c r="E689" s="2">
        <f>MONTH(ProductLine[[#This Row],[Date]])</f>
        <v>4</v>
      </c>
      <c r="F689" s="2" t="s">
        <v>13</v>
      </c>
      <c r="G689" s="4">
        <v>56</v>
      </c>
      <c r="H689" s="5">
        <v>169.95658667826987</v>
      </c>
      <c r="I689" s="6">
        <f>ProductLine[[#This Row],[Units]]*ProductLine[[#This Row],[Dollars]]</f>
        <v>9517.5688539831135</v>
      </c>
    </row>
    <row r="690" spans="1:9" x14ac:dyDescent="0.35">
      <c r="A690" s="2">
        <v>689</v>
      </c>
      <c r="B690" s="2" t="s">
        <v>19</v>
      </c>
      <c r="C690" s="3">
        <v>38826</v>
      </c>
      <c r="D690" s="2">
        <f t="shared" si="10"/>
        <v>2006</v>
      </c>
      <c r="E690" s="2">
        <f>MONTH(ProductLine[[#This Row],[Date]])</f>
        <v>4</v>
      </c>
      <c r="F690" s="2" t="s">
        <v>18</v>
      </c>
      <c r="G690" s="4">
        <v>82</v>
      </c>
      <c r="H690" s="5">
        <v>247.80094907753815</v>
      </c>
      <c r="I690" s="6">
        <f>ProductLine[[#This Row],[Units]]*ProductLine[[#This Row],[Dollars]]</f>
        <v>20319.677824358128</v>
      </c>
    </row>
    <row r="691" spans="1:9" x14ac:dyDescent="0.35">
      <c r="A691" s="2">
        <v>690</v>
      </c>
      <c r="B691" s="2" t="s">
        <v>19</v>
      </c>
      <c r="C691" s="3">
        <v>38606</v>
      </c>
      <c r="D691" s="2">
        <f t="shared" si="10"/>
        <v>2005</v>
      </c>
      <c r="E691" s="2">
        <f>MONTH(ProductLine[[#This Row],[Date]])</f>
        <v>9</v>
      </c>
      <c r="F691" s="2" t="s">
        <v>18</v>
      </c>
      <c r="G691" s="4">
        <v>7</v>
      </c>
      <c r="H691" s="5">
        <v>23.067714309015152</v>
      </c>
      <c r="I691" s="6">
        <f>ProductLine[[#This Row],[Units]]*ProductLine[[#This Row],[Dollars]]</f>
        <v>161.47400016310607</v>
      </c>
    </row>
    <row r="692" spans="1:9" x14ac:dyDescent="0.35">
      <c r="A692" s="2">
        <v>691</v>
      </c>
      <c r="B692" s="2" t="s">
        <v>8</v>
      </c>
      <c r="C692" s="3">
        <v>38727</v>
      </c>
      <c r="D692" s="2">
        <f t="shared" si="10"/>
        <v>2006</v>
      </c>
      <c r="E692" s="2">
        <f>MONTH(ProductLine[[#This Row],[Date]])</f>
        <v>1</v>
      </c>
      <c r="F692" s="2" t="s">
        <v>9</v>
      </c>
      <c r="G692" s="4">
        <v>25</v>
      </c>
      <c r="H692" s="5">
        <v>77.367215999588439</v>
      </c>
      <c r="I692" s="6">
        <f>ProductLine[[#This Row],[Units]]*ProductLine[[#This Row],[Dollars]]</f>
        <v>1934.1803999897111</v>
      </c>
    </row>
    <row r="693" spans="1:9" x14ac:dyDescent="0.35">
      <c r="A693" s="2">
        <v>692</v>
      </c>
      <c r="B693" s="2" t="s">
        <v>12</v>
      </c>
      <c r="C693" s="3">
        <v>39079</v>
      </c>
      <c r="D693" s="2">
        <f t="shared" si="10"/>
        <v>2006</v>
      </c>
      <c r="E693" s="2">
        <f>MONTH(ProductLine[[#This Row],[Date]])</f>
        <v>12</v>
      </c>
      <c r="F693" s="2" t="s">
        <v>11</v>
      </c>
      <c r="G693" s="4">
        <v>15</v>
      </c>
      <c r="H693" s="5">
        <v>46.808970139122437</v>
      </c>
      <c r="I693" s="6">
        <f>ProductLine[[#This Row],[Units]]*ProductLine[[#This Row],[Dollars]]</f>
        <v>702.13455208683649</v>
      </c>
    </row>
    <row r="694" spans="1:9" x14ac:dyDescent="0.35">
      <c r="A694" s="2">
        <v>693</v>
      </c>
      <c r="B694" s="2" t="s">
        <v>20</v>
      </c>
      <c r="C694" s="3">
        <v>38265</v>
      </c>
      <c r="D694" s="2">
        <f t="shared" si="10"/>
        <v>2004</v>
      </c>
      <c r="E694" s="2">
        <f>MONTH(ProductLine[[#This Row],[Date]])</f>
        <v>10</v>
      </c>
      <c r="F694" s="2" t="s">
        <v>11</v>
      </c>
      <c r="G694" s="4">
        <v>39</v>
      </c>
      <c r="H694" s="5">
        <v>118.82068608795676</v>
      </c>
      <c r="I694" s="6">
        <f>ProductLine[[#This Row],[Units]]*ProductLine[[#This Row],[Dollars]]</f>
        <v>4634.0067574303139</v>
      </c>
    </row>
    <row r="695" spans="1:9" x14ac:dyDescent="0.35">
      <c r="A695" s="2">
        <v>694</v>
      </c>
      <c r="B695" s="2" t="s">
        <v>8</v>
      </c>
      <c r="C695" s="3">
        <v>38628</v>
      </c>
      <c r="D695" s="2">
        <f t="shared" si="10"/>
        <v>2005</v>
      </c>
      <c r="E695" s="2">
        <f>MONTH(ProductLine[[#This Row],[Date]])</f>
        <v>10</v>
      </c>
      <c r="F695" s="2" t="s">
        <v>9</v>
      </c>
      <c r="G695" s="4">
        <v>22</v>
      </c>
      <c r="H695" s="5">
        <v>67.920921050637091</v>
      </c>
      <c r="I695" s="6">
        <f>ProductLine[[#This Row],[Units]]*ProductLine[[#This Row],[Dollars]]</f>
        <v>1494.260263114016</v>
      </c>
    </row>
    <row r="696" spans="1:9" x14ac:dyDescent="0.35">
      <c r="A696" s="2">
        <v>695</v>
      </c>
      <c r="B696" s="2" t="s">
        <v>14</v>
      </c>
      <c r="C696" s="3">
        <v>38430</v>
      </c>
      <c r="D696" s="2">
        <f t="shared" si="10"/>
        <v>2005</v>
      </c>
      <c r="E696" s="2">
        <f>MONTH(ProductLine[[#This Row],[Date]])</f>
        <v>3</v>
      </c>
      <c r="F696" s="2" t="s">
        <v>13</v>
      </c>
      <c r="G696" s="4">
        <v>0</v>
      </c>
      <c r="H696" s="5">
        <v>1.5802940518086344</v>
      </c>
      <c r="I696" s="6">
        <f>ProductLine[[#This Row],[Units]]*ProductLine[[#This Row],[Dollars]]</f>
        <v>0</v>
      </c>
    </row>
    <row r="697" spans="1:9" x14ac:dyDescent="0.35">
      <c r="A697" s="2">
        <v>696</v>
      </c>
      <c r="B697" s="2" t="s">
        <v>8</v>
      </c>
      <c r="C697" s="3">
        <v>38188</v>
      </c>
      <c r="D697" s="2">
        <f t="shared" si="10"/>
        <v>2004</v>
      </c>
      <c r="E697" s="2">
        <f>MONTH(ProductLine[[#This Row],[Date]])</f>
        <v>7</v>
      </c>
      <c r="F697" s="2" t="s">
        <v>18</v>
      </c>
      <c r="G697" s="4">
        <v>47</v>
      </c>
      <c r="H697" s="5">
        <v>142.62566704955398</v>
      </c>
      <c r="I697" s="6">
        <f>ProductLine[[#This Row],[Units]]*ProductLine[[#This Row],[Dollars]]</f>
        <v>6703.4063513290375</v>
      </c>
    </row>
    <row r="698" spans="1:9" x14ac:dyDescent="0.35">
      <c r="A698" s="2">
        <v>697</v>
      </c>
      <c r="B698" s="2" t="s">
        <v>20</v>
      </c>
      <c r="C698" s="3">
        <v>38782</v>
      </c>
      <c r="D698" s="2">
        <f t="shared" si="10"/>
        <v>2006</v>
      </c>
      <c r="E698" s="2">
        <f>MONTH(ProductLine[[#This Row],[Date]])</f>
        <v>3</v>
      </c>
      <c r="F698" s="2" t="s">
        <v>13</v>
      </c>
      <c r="G698" s="4">
        <v>36</v>
      </c>
      <c r="H698" s="5">
        <v>110.25851548113316</v>
      </c>
      <c r="I698" s="6">
        <f>ProductLine[[#This Row],[Units]]*ProductLine[[#This Row],[Dollars]]</f>
        <v>3969.3065573207937</v>
      </c>
    </row>
    <row r="699" spans="1:9" x14ac:dyDescent="0.35">
      <c r="A699" s="2">
        <v>698</v>
      </c>
      <c r="B699" s="2" t="s">
        <v>20</v>
      </c>
      <c r="C699" s="3">
        <v>38243</v>
      </c>
      <c r="D699" s="2">
        <f t="shared" si="10"/>
        <v>2004</v>
      </c>
      <c r="E699" s="2">
        <f>MONTH(ProductLine[[#This Row],[Date]])</f>
        <v>9</v>
      </c>
      <c r="F699" s="2" t="s">
        <v>16</v>
      </c>
      <c r="G699" s="4">
        <v>46</v>
      </c>
      <c r="H699" s="5">
        <v>139.52847109810006</v>
      </c>
      <c r="I699" s="6">
        <f>ProductLine[[#This Row],[Units]]*ProductLine[[#This Row],[Dollars]]</f>
        <v>6418.3096705126027</v>
      </c>
    </row>
    <row r="700" spans="1:9" x14ac:dyDescent="0.35">
      <c r="A700" s="2">
        <v>699</v>
      </c>
      <c r="B700" s="2" t="s">
        <v>19</v>
      </c>
      <c r="C700" s="3">
        <v>38837</v>
      </c>
      <c r="D700" s="2">
        <f t="shared" si="10"/>
        <v>2006</v>
      </c>
      <c r="E700" s="2">
        <f>MONTH(ProductLine[[#This Row],[Date]])</f>
        <v>4</v>
      </c>
      <c r="F700" s="2" t="s">
        <v>16</v>
      </c>
      <c r="G700" s="4">
        <v>84</v>
      </c>
      <c r="H700" s="5">
        <v>253.68258531303155</v>
      </c>
      <c r="I700" s="6">
        <f>ProductLine[[#This Row],[Units]]*ProductLine[[#This Row],[Dollars]]</f>
        <v>21309.337166294652</v>
      </c>
    </row>
    <row r="701" spans="1:9" x14ac:dyDescent="0.35">
      <c r="A701" s="2">
        <v>700</v>
      </c>
      <c r="B701" s="2" t="s">
        <v>17</v>
      </c>
      <c r="C701" s="3">
        <v>38067</v>
      </c>
      <c r="D701" s="2">
        <f t="shared" si="10"/>
        <v>2004</v>
      </c>
      <c r="E701" s="2">
        <f>MONTH(ProductLine[[#This Row],[Date]])</f>
        <v>3</v>
      </c>
      <c r="F701" s="2" t="s">
        <v>9</v>
      </c>
      <c r="G701" s="4">
        <v>38</v>
      </c>
      <c r="H701" s="5">
        <v>115.76504648002317</v>
      </c>
      <c r="I701" s="6">
        <f>ProductLine[[#This Row],[Units]]*ProductLine[[#This Row],[Dollars]]</f>
        <v>4399.0717662408806</v>
      </c>
    </row>
    <row r="702" spans="1:9" x14ac:dyDescent="0.35">
      <c r="A702" s="2">
        <v>701</v>
      </c>
      <c r="B702" s="2" t="s">
        <v>8</v>
      </c>
      <c r="C702" s="3">
        <v>38133</v>
      </c>
      <c r="D702" s="2">
        <f t="shared" si="10"/>
        <v>2004</v>
      </c>
      <c r="E702" s="2">
        <f>MONTH(ProductLine[[#This Row],[Date]])</f>
        <v>5</v>
      </c>
      <c r="F702" s="2" t="s">
        <v>9</v>
      </c>
      <c r="G702" s="4">
        <v>13</v>
      </c>
      <c r="H702" s="5">
        <v>40.473506204312045</v>
      </c>
      <c r="I702" s="6">
        <f>ProductLine[[#This Row],[Units]]*ProductLine[[#This Row],[Dollars]]</f>
        <v>526.1555806560566</v>
      </c>
    </row>
    <row r="703" spans="1:9" x14ac:dyDescent="0.35">
      <c r="A703" s="2">
        <v>702</v>
      </c>
      <c r="B703" s="2" t="s">
        <v>19</v>
      </c>
      <c r="C703" s="3">
        <v>38826</v>
      </c>
      <c r="D703" s="2">
        <f t="shared" si="10"/>
        <v>2006</v>
      </c>
      <c r="E703" s="2">
        <f>MONTH(ProductLine[[#This Row],[Date]])</f>
        <v>4</v>
      </c>
      <c r="F703" s="2" t="s">
        <v>11</v>
      </c>
      <c r="G703" s="4">
        <v>40</v>
      </c>
      <c r="H703" s="5">
        <v>122.42180451643387</v>
      </c>
      <c r="I703" s="6">
        <f>ProductLine[[#This Row],[Units]]*ProductLine[[#This Row],[Dollars]]</f>
        <v>4896.8721806573549</v>
      </c>
    </row>
    <row r="704" spans="1:9" x14ac:dyDescent="0.35">
      <c r="A704" s="2">
        <v>703</v>
      </c>
      <c r="B704" s="2" t="s">
        <v>15</v>
      </c>
      <c r="C704" s="3">
        <v>38155</v>
      </c>
      <c r="D704" s="2">
        <f t="shared" si="10"/>
        <v>2004</v>
      </c>
      <c r="E704" s="2">
        <f>MONTH(ProductLine[[#This Row],[Date]])</f>
        <v>6</v>
      </c>
      <c r="F704" s="2" t="s">
        <v>13</v>
      </c>
      <c r="G704" s="4">
        <v>46</v>
      </c>
      <c r="H704" s="5">
        <v>139.4072220659846</v>
      </c>
      <c r="I704" s="6">
        <f>ProductLine[[#This Row],[Units]]*ProductLine[[#This Row],[Dollars]]</f>
        <v>6412.7322150352911</v>
      </c>
    </row>
    <row r="705" spans="1:9" x14ac:dyDescent="0.35">
      <c r="A705" s="2">
        <v>704</v>
      </c>
      <c r="B705" s="2" t="s">
        <v>21</v>
      </c>
      <c r="C705" s="3">
        <v>38199</v>
      </c>
      <c r="D705" s="2">
        <f t="shared" si="10"/>
        <v>2004</v>
      </c>
      <c r="E705" s="2">
        <f>MONTH(ProductLine[[#This Row],[Date]])</f>
        <v>7</v>
      </c>
      <c r="F705" s="2" t="s">
        <v>16</v>
      </c>
      <c r="G705" s="4">
        <v>11</v>
      </c>
      <c r="H705" s="5">
        <v>35.105222117013575</v>
      </c>
      <c r="I705" s="6">
        <f>ProductLine[[#This Row],[Units]]*ProductLine[[#This Row],[Dollars]]</f>
        <v>386.15744328714931</v>
      </c>
    </row>
    <row r="706" spans="1:9" x14ac:dyDescent="0.35">
      <c r="A706" s="2">
        <v>705</v>
      </c>
      <c r="B706" s="2" t="s">
        <v>12</v>
      </c>
      <c r="C706" s="3">
        <v>38518</v>
      </c>
      <c r="D706" s="2">
        <f t="shared" si="10"/>
        <v>2005</v>
      </c>
      <c r="E706" s="2">
        <f>MONTH(ProductLine[[#This Row],[Date]])</f>
        <v>6</v>
      </c>
      <c r="F706" s="2" t="s">
        <v>9</v>
      </c>
      <c r="G706" s="4">
        <v>-1</v>
      </c>
      <c r="H706" s="5">
        <v>-0.89822589573278755</v>
      </c>
      <c r="I706" s="6">
        <f>ProductLine[[#This Row],[Units]]*ProductLine[[#This Row],[Dollars]]</f>
        <v>0.89822589573278755</v>
      </c>
    </row>
    <row r="707" spans="1:9" x14ac:dyDescent="0.35">
      <c r="A707" s="2">
        <v>706</v>
      </c>
      <c r="B707" s="2" t="s">
        <v>12</v>
      </c>
      <c r="C707" s="3">
        <v>38056</v>
      </c>
      <c r="D707" s="2">
        <f t="shared" ref="D707:D770" si="11">YEAR(C707)</f>
        <v>2004</v>
      </c>
      <c r="E707" s="2">
        <f>MONTH(ProductLine[[#This Row],[Date]])</f>
        <v>3</v>
      </c>
      <c r="F707" s="2" t="s">
        <v>9</v>
      </c>
      <c r="G707" s="4">
        <v>32</v>
      </c>
      <c r="H707" s="5">
        <v>98.618549497009866</v>
      </c>
      <c r="I707" s="6">
        <f>ProductLine[[#This Row],[Units]]*ProductLine[[#This Row],[Dollars]]</f>
        <v>3155.7935839043157</v>
      </c>
    </row>
    <row r="708" spans="1:9" x14ac:dyDescent="0.35">
      <c r="A708" s="2">
        <v>707</v>
      </c>
      <c r="B708" s="2" t="s">
        <v>21</v>
      </c>
      <c r="C708" s="3">
        <v>38001</v>
      </c>
      <c r="D708" s="2">
        <f t="shared" si="11"/>
        <v>2004</v>
      </c>
      <c r="E708" s="2">
        <f>MONTH(ProductLine[[#This Row],[Date]])</f>
        <v>1</v>
      </c>
      <c r="F708" s="2" t="s">
        <v>11</v>
      </c>
      <c r="G708" s="4">
        <v>78</v>
      </c>
      <c r="H708" s="5">
        <v>235.37746360511863</v>
      </c>
      <c r="I708" s="6">
        <f>ProductLine[[#This Row],[Units]]*ProductLine[[#This Row],[Dollars]]</f>
        <v>18359.442161199255</v>
      </c>
    </row>
    <row r="709" spans="1:9" x14ac:dyDescent="0.35">
      <c r="A709" s="2">
        <v>708</v>
      </c>
      <c r="B709" s="2" t="s">
        <v>12</v>
      </c>
      <c r="C709" s="3">
        <v>38375</v>
      </c>
      <c r="D709" s="2">
        <f t="shared" si="11"/>
        <v>2005</v>
      </c>
      <c r="E709" s="2">
        <f>MONTH(ProductLine[[#This Row],[Date]])</f>
        <v>1</v>
      </c>
      <c r="F709" s="2" t="s">
        <v>13</v>
      </c>
      <c r="G709" s="4">
        <v>71</v>
      </c>
      <c r="H709" s="5">
        <v>215.14334620644152</v>
      </c>
      <c r="I709" s="6">
        <f>ProductLine[[#This Row],[Units]]*ProductLine[[#This Row],[Dollars]]</f>
        <v>15275.177580657348</v>
      </c>
    </row>
    <row r="710" spans="1:9" x14ac:dyDescent="0.35">
      <c r="A710" s="2">
        <v>709</v>
      </c>
      <c r="B710" s="2" t="s">
        <v>15</v>
      </c>
      <c r="C710" s="3">
        <v>38100</v>
      </c>
      <c r="D710" s="2">
        <f t="shared" si="11"/>
        <v>2004</v>
      </c>
      <c r="E710" s="2">
        <f>MONTH(ProductLine[[#This Row],[Date]])</f>
        <v>4</v>
      </c>
      <c r="F710" s="2" t="s">
        <v>9</v>
      </c>
      <c r="G710" s="4">
        <v>36</v>
      </c>
      <c r="H710" s="5">
        <v>109.79941093344995</v>
      </c>
      <c r="I710" s="6">
        <f>ProductLine[[#This Row],[Units]]*ProductLine[[#This Row],[Dollars]]</f>
        <v>3952.7787936041982</v>
      </c>
    </row>
    <row r="711" spans="1:9" x14ac:dyDescent="0.35">
      <c r="A711" s="2">
        <v>710</v>
      </c>
      <c r="B711" s="2" t="s">
        <v>20</v>
      </c>
      <c r="C711" s="3">
        <v>38221</v>
      </c>
      <c r="D711" s="2">
        <f t="shared" si="11"/>
        <v>2004</v>
      </c>
      <c r="E711" s="2">
        <f>MONTH(ProductLine[[#This Row],[Date]])</f>
        <v>8</v>
      </c>
      <c r="F711" s="2" t="s">
        <v>18</v>
      </c>
      <c r="G711" s="4">
        <v>79</v>
      </c>
      <c r="H711" s="5">
        <v>238.7528909715526</v>
      </c>
      <c r="I711" s="6">
        <f>ProductLine[[#This Row],[Units]]*ProductLine[[#This Row],[Dollars]]</f>
        <v>18861.478386752657</v>
      </c>
    </row>
    <row r="712" spans="1:9" x14ac:dyDescent="0.35">
      <c r="A712" s="2">
        <v>711</v>
      </c>
      <c r="B712" s="2" t="s">
        <v>12</v>
      </c>
      <c r="C712" s="3">
        <v>38573</v>
      </c>
      <c r="D712" s="2">
        <f t="shared" si="11"/>
        <v>2005</v>
      </c>
      <c r="E712" s="2">
        <f>MONTH(ProductLine[[#This Row],[Date]])</f>
        <v>8</v>
      </c>
      <c r="F712" s="2" t="s">
        <v>13</v>
      </c>
      <c r="G712" s="4">
        <v>92</v>
      </c>
      <c r="H712" s="5">
        <v>278.33689319640729</v>
      </c>
      <c r="I712" s="6">
        <f>ProductLine[[#This Row],[Units]]*ProductLine[[#This Row],[Dollars]]</f>
        <v>25606.99417406947</v>
      </c>
    </row>
    <row r="713" spans="1:9" x14ac:dyDescent="0.35">
      <c r="A713" s="2">
        <v>712</v>
      </c>
      <c r="B713" s="2" t="s">
        <v>10</v>
      </c>
      <c r="C713" s="3">
        <v>38001</v>
      </c>
      <c r="D713" s="2">
        <f t="shared" si="11"/>
        <v>2004</v>
      </c>
      <c r="E713" s="2">
        <f>MONTH(ProductLine[[#This Row],[Date]])</f>
        <v>1</v>
      </c>
      <c r="F713" s="2" t="s">
        <v>11</v>
      </c>
      <c r="G713" s="4">
        <v>38</v>
      </c>
      <c r="H713" s="5">
        <v>116.20226134841927</v>
      </c>
      <c r="I713" s="6">
        <f>ProductLine[[#This Row],[Units]]*ProductLine[[#This Row],[Dollars]]</f>
        <v>4415.685931239932</v>
      </c>
    </row>
    <row r="714" spans="1:9" x14ac:dyDescent="0.35">
      <c r="A714" s="2">
        <v>713</v>
      </c>
      <c r="B714" s="2" t="s">
        <v>8</v>
      </c>
      <c r="C714" s="3">
        <v>39057</v>
      </c>
      <c r="D714" s="2">
        <f t="shared" si="11"/>
        <v>2006</v>
      </c>
      <c r="E714" s="2">
        <f>MONTH(ProductLine[[#This Row],[Date]])</f>
        <v>12</v>
      </c>
      <c r="F714" s="2" t="s">
        <v>18</v>
      </c>
      <c r="G714" s="4">
        <v>50</v>
      </c>
      <c r="H714" s="5">
        <v>152.08468006915191</v>
      </c>
      <c r="I714" s="6">
        <f>ProductLine[[#This Row],[Units]]*ProductLine[[#This Row],[Dollars]]</f>
        <v>7604.2340034575955</v>
      </c>
    </row>
    <row r="715" spans="1:9" x14ac:dyDescent="0.35">
      <c r="A715" s="2">
        <v>714</v>
      </c>
      <c r="B715" s="2" t="s">
        <v>17</v>
      </c>
      <c r="C715" s="3">
        <v>38771</v>
      </c>
      <c r="D715" s="2">
        <f t="shared" si="11"/>
        <v>2006</v>
      </c>
      <c r="E715" s="2">
        <f>MONTH(ProductLine[[#This Row],[Date]])</f>
        <v>2</v>
      </c>
      <c r="F715" s="2" t="s">
        <v>11</v>
      </c>
      <c r="G715" s="4">
        <v>31</v>
      </c>
      <c r="H715" s="5">
        <v>93.734083542235183</v>
      </c>
      <c r="I715" s="6">
        <f>ProductLine[[#This Row],[Units]]*ProductLine[[#This Row],[Dollars]]</f>
        <v>2905.7565898092907</v>
      </c>
    </row>
    <row r="716" spans="1:9" x14ac:dyDescent="0.35">
      <c r="A716" s="2">
        <v>715</v>
      </c>
      <c r="B716" s="2" t="s">
        <v>20</v>
      </c>
      <c r="C716" s="3">
        <v>38881</v>
      </c>
      <c r="D716" s="2">
        <f t="shared" si="11"/>
        <v>2006</v>
      </c>
      <c r="E716" s="2">
        <f>MONTH(ProductLine[[#This Row],[Date]])</f>
        <v>6</v>
      </c>
      <c r="F716" s="2" t="s">
        <v>9</v>
      </c>
      <c r="G716" s="4">
        <v>9</v>
      </c>
      <c r="H716" s="5">
        <v>29.386098665239906</v>
      </c>
      <c r="I716" s="6">
        <f>ProductLine[[#This Row],[Units]]*ProductLine[[#This Row],[Dollars]]</f>
        <v>264.47488798715915</v>
      </c>
    </row>
    <row r="717" spans="1:9" x14ac:dyDescent="0.35">
      <c r="A717" s="2">
        <v>716</v>
      </c>
      <c r="B717" s="2" t="s">
        <v>10</v>
      </c>
      <c r="C717" s="3">
        <v>38408</v>
      </c>
      <c r="D717" s="2">
        <f t="shared" si="11"/>
        <v>2005</v>
      </c>
      <c r="E717" s="2">
        <f>MONTH(ProductLine[[#This Row],[Date]])</f>
        <v>2</v>
      </c>
      <c r="F717" s="2" t="s">
        <v>16</v>
      </c>
      <c r="G717" s="4">
        <v>24</v>
      </c>
      <c r="H717" s="5">
        <v>73.278886055388639</v>
      </c>
      <c r="I717" s="6">
        <f>ProductLine[[#This Row],[Units]]*ProductLine[[#This Row],[Dollars]]</f>
        <v>1758.6932653293275</v>
      </c>
    </row>
    <row r="718" spans="1:9" x14ac:dyDescent="0.35">
      <c r="A718" s="2">
        <v>717</v>
      </c>
      <c r="B718" s="2" t="s">
        <v>12</v>
      </c>
      <c r="C718" s="3">
        <v>38364</v>
      </c>
      <c r="D718" s="2">
        <f t="shared" si="11"/>
        <v>2005</v>
      </c>
      <c r="E718" s="2">
        <f>MONTH(ProductLine[[#This Row],[Date]])</f>
        <v>1</v>
      </c>
      <c r="F718" s="2" t="s">
        <v>9</v>
      </c>
      <c r="G718" s="4">
        <v>50</v>
      </c>
      <c r="H718" s="5">
        <v>152.58608557503928</v>
      </c>
      <c r="I718" s="6">
        <f>ProductLine[[#This Row],[Units]]*ProductLine[[#This Row],[Dollars]]</f>
        <v>7629.3042787519635</v>
      </c>
    </row>
    <row r="719" spans="1:9" x14ac:dyDescent="0.35">
      <c r="A719" s="2">
        <v>718</v>
      </c>
      <c r="B719" s="2" t="s">
        <v>20</v>
      </c>
      <c r="C719" s="3">
        <v>38760</v>
      </c>
      <c r="D719" s="2">
        <f t="shared" si="11"/>
        <v>2006</v>
      </c>
      <c r="E719" s="2">
        <f>MONTH(ProductLine[[#This Row],[Date]])</f>
        <v>2</v>
      </c>
      <c r="F719" s="2" t="s">
        <v>13</v>
      </c>
      <c r="G719" s="4">
        <v>32</v>
      </c>
      <c r="H719" s="5">
        <v>98.191983875169328</v>
      </c>
      <c r="I719" s="6">
        <f>ProductLine[[#This Row],[Units]]*ProductLine[[#This Row],[Dollars]]</f>
        <v>3142.1434840054185</v>
      </c>
    </row>
    <row r="720" spans="1:9" x14ac:dyDescent="0.35">
      <c r="A720" s="2">
        <v>719</v>
      </c>
      <c r="B720" s="2" t="s">
        <v>21</v>
      </c>
      <c r="C720" s="3">
        <v>38243</v>
      </c>
      <c r="D720" s="2">
        <f t="shared" si="11"/>
        <v>2004</v>
      </c>
      <c r="E720" s="2">
        <f>MONTH(ProductLine[[#This Row],[Date]])</f>
        <v>9</v>
      </c>
      <c r="F720" s="2" t="s">
        <v>11</v>
      </c>
      <c r="G720" s="4">
        <v>71</v>
      </c>
      <c r="H720" s="5">
        <v>214.9278284338051</v>
      </c>
      <c r="I720" s="6">
        <f>ProductLine[[#This Row],[Units]]*ProductLine[[#This Row],[Dollars]]</f>
        <v>15259.875818800163</v>
      </c>
    </row>
    <row r="721" spans="1:9" x14ac:dyDescent="0.35">
      <c r="A721" s="2">
        <v>720</v>
      </c>
      <c r="B721" s="2" t="s">
        <v>17</v>
      </c>
      <c r="C721" s="3">
        <v>39024</v>
      </c>
      <c r="D721" s="2">
        <f t="shared" si="11"/>
        <v>2006</v>
      </c>
      <c r="E721" s="2">
        <f>MONTH(ProductLine[[#This Row],[Date]])</f>
        <v>11</v>
      </c>
      <c r="F721" s="2" t="s">
        <v>18</v>
      </c>
      <c r="G721" s="4">
        <v>28</v>
      </c>
      <c r="H721" s="5">
        <v>86.107203598905883</v>
      </c>
      <c r="I721" s="6">
        <f>ProductLine[[#This Row],[Units]]*ProductLine[[#This Row],[Dollars]]</f>
        <v>2411.0017007693646</v>
      </c>
    </row>
    <row r="722" spans="1:9" x14ac:dyDescent="0.35">
      <c r="A722" s="2">
        <v>721</v>
      </c>
      <c r="B722" s="2" t="s">
        <v>12</v>
      </c>
      <c r="C722" s="3">
        <v>39013</v>
      </c>
      <c r="D722" s="2">
        <f t="shared" si="11"/>
        <v>2006</v>
      </c>
      <c r="E722" s="2">
        <f>MONTH(ProductLine[[#This Row],[Date]])</f>
        <v>10</v>
      </c>
      <c r="F722" s="2" t="s">
        <v>9</v>
      </c>
      <c r="G722" s="4">
        <v>40</v>
      </c>
      <c r="H722" s="5">
        <v>121.83146625489913</v>
      </c>
      <c r="I722" s="6">
        <f>ProductLine[[#This Row],[Units]]*ProductLine[[#This Row],[Dollars]]</f>
        <v>4873.2586501959649</v>
      </c>
    </row>
    <row r="723" spans="1:9" x14ac:dyDescent="0.35">
      <c r="A723" s="2">
        <v>722</v>
      </c>
      <c r="B723" s="2" t="s">
        <v>17</v>
      </c>
      <c r="C723" s="3">
        <v>38001</v>
      </c>
      <c r="D723" s="2">
        <f t="shared" si="11"/>
        <v>2004</v>
      </c>
      <c r="E723" s="2">
        <f>MONTH(ProductLine[[#This Row],[Date]])</f>
        <v>1</v>
      </c>
      <c r="F723" s="2" t="s">
        <v>16</v>
      </c>
      <c r="G723" s="4">
        <v>75</v>
      </c>
      <c r="H723" s="5">
        <v>226.98711570221042</v>
      </c>
      <c r="I723" s="6">
        <f>ProductLine[[#This Row],[Units]]*ProductLine[[#This Row],[Dollars]]</f>
        <v>17024.033677665782</v>
      </c>
    </row>
    <row r="724" spans="1:9" x14ac:dyDescent="0.35">
      <c r="A724" s="2">
        <v>723</v>
      </c>
      <c r="B724" s="2" t="s">
        <v>14</v>
      </c>
      <c r="C724" s="3">
        <v>38221</v>
      </c>
      <c r="D724" s="2">
        <f t="shared" si="11"/>
        <v>2004</v>
      </c>
      <c r="E724" s="2">
        <f>MONTH(ProductLine[[#This Row],[Date]])</f>
        <v>8</v>
      </c>
      <c r="F724" s="2" t="s">
        <v>9</v>
      </c>
      <c r="G724" s="4">
        <v>30</v>
      </c>
      <c r="H724" s="5">
        <v>92.030625673172352</v>
      </c>
      <c r="I724" s="6">
        <f>ProductLine[[#This Row],[Units]]*ProductLine[[#This Row],[Dollars]]</f>
        <v>2760.9187701951705</v>
      </c>
    </row>
    <row r="725" spans="1:9" x14ac:dyDescent="0.35">
      <c r="A725" s="2">
        <v>724</v>
      </c>
      <c r="B725" s="2" t="s">
        <v>20</v>
      </c>
      <c r="C725" s="3">
        <v>38694</v>
      </c>
      <c r="D725" s="2">
        <f t="shared" si="11"/>
        <v>2005</v>
      </c>
      <c r="E725" s="2">
        <f>MONTH(ProductLine[[#This Row],[Date]])</f>
        <v>12</v>
      </c>
      <c r="F725" s="2" t="s">
        <v>9</v>
      </c>
      <c r="G725" s="4">
        <v>78</v>
      </c>
      <c r="H725" s="5">
        <v>235.89718296494317</v>
      </c>
      <c r="I725" s="6">
        <f>ProductLine[[#This Row],[Units]]*ProductLine[[#This Row],[Dollars]]</f>
        <v>18399.980271265566</v>
      </c>
    </row>
    <row r="726" spans="1:9" x14ac:dyDescent="0.35">
      <c r="A726" s="2">
        <v>725</v>
      </c>
      <c r="B726" s="2" t="s">
        <v>15</v>
      </c>
      <c r="C726" s="3">
        <v>38573</v>
      </c>
      <c r="D726" s="2">
        <f t="shared" si="11"/>
        <v>2005</v>
      </c>
      <c r="E726" s="2">
        <f>MONTH(ProductLine[[#This Row],[Date]])</f>
        <v>8</v>
      </c>
      <c r="F726" s="2" t="s">
        <v>18</v>
      </c>
      <c r="G726" s="4">
        <v>15</v>
      </c>
      <c r="H726" s="5">
        <v>47.09802134338382</v>
      </c>
      <c r="I726" s="6">
        <f>ProductLine[[#This Row],[Units]]*ProductLine[[#This Row],[Dollars]]</f>
        <v>706.47032015075729</v>
      </c>
    </row>
    <row r="727" spans="1:9" x14ac:dyDescent="0.35">
      <c r="A727" s="2">
        <v>726</v>
      </c>
      <c r="B727" s="2" t="s">
        <v>17</v>
      </c>
      <c r="C727" s="3">
        <v>38298</v>
      </c>
      <c r="D727" s="2">
        <f t="shared" si="11"/>
        <v>2004</v>
      </c>
      <c r="E727" s="2">
        <f>MONTH(ProductLine[[#This Row],[Date]])</f>
        <v>11</v>
      </c>
      <c r="F727" s="2" t="s">
        <v>13</v>
      </c>
      <c r="G727" s="4">
        <v>30</v>
      </c>
      <c r="H727" s="5">
        <v>91.800989942743342</v>
      </c>
      <c r="I727" s="6">
        <f>ProductLine[[#This Row],[Units]]*ProductLine[[#This Row],[Dollars]]</f>
        <v>2754.0296982823002</v>
      </c>
    </row>
    <row r="728" spans="1:9" x14ac:dyDescent="0.35">
      <c r="A728" s="2">
        <v>727</v>
      </c>
      <c r="B728" s="2" t="s">
        <v>14</v>
      </c>
      <c r="C728" s="3">
        <v>38628</v>
      </c>
      <c r="D728" s="2">
        <f t="shared" si="11"/>
        <v>2005</v>
      </c>
      <c r="E728" s="2">
        <f>MONTH(ProductLine[[#This Row],[Date]])</f>
        <v>10</v>
      </c>
      <c r="F728" s="2" t="s">
        <v>11</v>
      </c>
      <c r="G728" s="4">
        <v>27</v>
      </c>
      <c r="H728" s="5">
        <v>83.564417753264919</v>
      </c>
      <c r="I728" s="6">
        <f>ProductLine[[#This Row],[Units]]*ProductLine[[#This Row],[Dollars]]</f>
        <v>2256.2392793381528</v>
      </c>
    </row>
    <row r="729" spans="1:9" x14ac:dyDescent="0.35">
      <c r="A729" s="2">
        <v>728</v>
      </c>
      <c r="B729" s="2" t="s">
        <v>10</v>
      </c>
      <c r="C729" s="3">
        <v>38881</v>
      </c>
      <c r="D729" s="2">
        <f t="shared" si="11"/>
        <v>2006</v>
      </c>
      <c r="E729" s="2">
        <f>MONTH(ProductLine[[#This Row],[Date]])</f>
        <v>6</v>
      </c>
      <c r="F729" s="2" t="s">
        <v>9</v>
      </c>
      <c r="G729" s="4">
        <v>95</v>
      </c>
      <c r="H729" s="5">
        <v>286.68421658470419</v>
      </c>
      <c r="I729" s="6">
        <f>ProductLine[[#This Row],[Units]]*ProductLine[[#This Row],[Dollars]]</f>
        <v>27235.000575546899</v>
      </c>
    </row>
    <row r="730" spans="1:9" x14ac:dyDescent="0.35">
      <c r="A730" s="2">
        <v>729</v>
      </c>
      <c r="B730" s="2" t="s">
        <v>20</v>
      </c>
      <c r="C730" s="3">
        <v>38034</v>
      </c>
      <c r="D730" s="2">
        <f t="shared" si="11"/>
        <v>2004</v>
      </c>
      <c r="E730" s="2">
        <f>MONTH(ProductLine[[#This Row],[Date]])</f>
        <v>2</v>
      </c>
      <c r="F730" s="2" t="s">
        <v>11</v>
      </c>
      <c r="G730" s="4">
        <v>62</v>
      </c>
      <c r="H730" s="5">
        <v>188.69979320640692</v>
      </c>
      <c r="I730" s="6">
        <f>ProductLine[[#This Row],[Units]]*ProductLine[[#This Row],[Dollars]]</f>
        <v>11699.387178797229</v>
      </c>
    </row>
    <row r="731" spans="1:9" x14ac:dyDescent="0.35">
      <c r="A731" s="2">
        <v>730</v>
      </c>
      <c r="B731" s="2" t="s">
        <v>17</v>
      </c>
      <c r="C731" s="3">
        <v>38793</v>
      </c>
      <c r="D731" s="2">
        <f t="shared" si="11"/>
        <v>2006</v>
      </c>
      <c r="E731" s="2">
        <f>MONTH(ProductLine[[#This Row],[Date]])</f>
        <v>3</v>
      </c>
      <c r="F731" s="2" t="s">
        <v>9</v>
      </c>
      <c r="G731" s="4">
        <v>-4</v>
      </c>
      <c r="H731" s="5">
        <v>-10.151413084603679</v>
      </c>
      <c r="I731" s="6">
        <f>ProductLine[[#This Row],[Units]]*ProductLine[[#This Row],[Dollars]]</f>
        <v>40.605652338414714</v>
      </c>
    </row>
    <row r="732" spans="1:9" x14ac:dyDescent="0.35">
      <c r="A732" s="2">
        <v>731</v>
      </c>
      <c r="B732" s="2" t="s">
        <v>8</v>
      </c>
      <c r="C732" s="3">
        <v>38188</v>
      </c>
      <c r="D732" s="2">
        <f t="shared" si="11"/>
        <v>2004</v>
      </c>
      <c r="E732" s="2">
        <f>MONTH(ProductLine[[#This Row],[Date]])</f>
        <v>7</v>
      </c>
      <c r="F732" s="2" t="s">
        <v>18</v>
      </c>
      <c r="G732" s="4">
        <v>-3</v>
      </c>
      <c r="H732" s="5">
        <v>-7.2263762915654137</v>
      </c>
      <c r="I732" s="6">
        <f>ProductLine[[#This Row],[Units]]*ProductLine[[#This Row],[Dollars]]</f>
        <v>21.679128874696239</v>
      </c>
    </row>
    <row r="733" spans="1:9" x14ac:dyDescent="0.35">
      <c r="A733" s="2">
        <v>732</v>
      </c>
      <c r="B733" s="2" t="s">
        <v>10</v>
      </c>
      <c r="C733" s="3">
        <v>38540</v>
      </c>
      <c r="D733" s="2">
        <f t="shared" si="11"/>
        <v>2005</v>
      </c>
      <c r="E733" s="2">
        <f>MONTH(ProductLine[[#This Row],[Date]])</f>
        <v>7</v>
      </c>
      <c r="F733" s="2" t="s">
        <v>18</v>
      </c>
      <c r="G733" s="4">
        <v>62</v>
      </c>
      <c r="H733" s="5">
        <v>187.71484715081846</v>
      </c>
      <c r="I733" s="6">
        <f>ProductLine[[#This Row],[Units]]*ProductLine[[#This Row],[Dollars]]</f>
        <v>11638.320523350745</v>
      </c>
    </row>
    <row r="734" spans="1:9" x14ac:dyDescent="0.35">
      <c r="A734" s="2">
        <v>733</v>
      </c>
      <c r="B734" s="2" t="s">
        <v>8</v>
      </c>
      <c r="C734" s="3">
        <v>38210</v>
      </c>
      <c r="D734" s="2">
        <f t="shared" si="11"/>
        <v>2004</v>
      </c>
      <c r="E734" s="2">
        <f>MONTH(ProductLine[[#This Row],[Date]])</f>
        <v>8</v>
      </c>
      <c r="F734" s="2" t="s">
        <v>13</v>
      </c>
      <c r="G734" s="4">
        <v>92</v>
      </c>
      <c r="H734" s="5">
        <v>277.67657907264578</v>
      </c>
      <c r="I734" s="6">
        <f>ProductLine[[#This Row],[Units]]*ProductLine[[#This Row],[Dollars]]</f>
        <v>25546.245274683413</v>
      </c>
    </row>
    <row r="735" spans="1:9" x14ac:dyDescent="0.35">
      <c r="A735" s="2">
        <v>734</v>
      </c>
      <c r="B735" s="2" t="s">
        <v>14</v>
      </c>
      <c r="C735" s="3">
        <v>39068</v>
      </c>
      <c r="D735" s="2">
        <f t="shared" si="11"/>
        <v>2006</v>
      </c>
      <c r="E735" s="2">
        <f>MONTH(ProductLine[[#This Row],[Date]])</f>
        <v>12</v>
      </c>
      <c r="F735" s="2" t="s">
        <v>11</v>
      </c>
      <c r="G735" s="4">
        <v>35</v>
      </c>
      <c r="H735" s="5">
        <v>107.09519938129719</v>
      </c>
      <c r="I735" s="6">
        <f>ProductLine[[#This Row],[Units]]*ProductLine[[#This Row],[Dollars]]</f>
        <v>3748.3319783454017</v>
      </c>
    </row>
    <row r="736" spans="1:9" x14ac:dyDescent="0.35">
      <c r="A736" s="2">
        <v>735</v>
      </c>
      <c r="B736" s="2" t="s">
        <v>8</v>
      </c>
      <c r="C736" s="3">
        <v>38474</v>
      </c>
      <c r="D736" s="2">
        <f t="shared" si="11"/>
        <v>2005</v>
      </c>
      <c r="E736" s="2">
        <f>MONTH(ProductLine[[#This Row],[Date]])</f>
        <v>5</v>
      </c>
      <c r="F736" s="2" t="s">
        <v>16</v>
      </c>
      <c r="G736" s="4">
        <v>91</v>
      </c>
      <c r="H736" s="5">
        <v>274.96271641831527</v>
      </c>
      <c r="I736" s="6">
        <f>ProductLine[[#This Row],[Units]]*ProductLine[[#This Row],[Dollars]]</f>
        <v>25021.607194066688</v>
      </c>
    </row>
    <row r="737" spans="1:9" x14ac:dyDescent="0.35">
      <c r="A737" s="2">
        <v>736</v>
      </c>
      <c r="B737" s="2" t="s">
        <v>17</v>
      </c>
      <c r="C737" s="3">
        <v>38177</v>
      </c>
      <c r="D737" s="2">
        <f t="shared" si="11"/>
        <v>2004</v>
      </c>
      <c r="E737" s="2">
        <f>MONTH(ProductLine[[#This Row],[Date]])</f>
        <v>7</v>
      </c>
      <c r="F737" s="2" t="s">
        <v>18</v>
      </c>
      <c r="G737" s="4">
        <v>21</v>
      </c>
      <c r="H737" s="5">
        <v>64.321884288799509</v>
      </c>
      <c r="I737" s="6">
        <f>ProductLine[[#This Row],[Units]]*ProductLine[[#This Row],[Dollars]]</f>
        <v>1350.7595700647896</v>
      </c>
    </row>
    <row r="738" spans="1:9" x14ac:dyDescent="0.35">
      <c r="A738" s="2">
        <v>737</v>
      </c>
      <c r="B738" s="2" t="s">
        <v>15</v>
      </c>
      <c r="C738" s="3">
        <v>38738</v>
      </c>
      <c r="D738" s="2">
        <f t="shared" si="11"/>
        <v>2006</v>
      </c>
      <c r="E738" s="2">
        <f>MONTH(ProductLine[[#This Row],[Date]])</f>
        <v>1</v>
      </c>
      <c r="F738" s="2" t="s">
        <v>18</v>
      </c>
      <c r="G738" s="4">
        <v>49</v>
      </c>
      <c r="H738" s="5">
        <v>148.73893149445496</v>
      </c>
      <c r="I738" s="6">
        <f>ProductLine[[#This Row],[Units]]*ProductLine[[#This Row],[Dollars]]</f>
        <v>7288.2076432282929</v>
      </c>
    </row>
    <row r="739" spans="1:9" x14ac:dyDescent="0.35">
      <c r="A739" s="2">
        <v>738</v>
      </c>
      <c r="B739" s="2" t="s">
        <v>14</v>
      </c>
      <c r="C739" s="3">
        <v>38430</v>
      </c>
      <c r="D739" s="2">
        <f t="shared" si="11"/>
        <v>2005</v>
      </c>
      <c r="E739" s="2">
        <f>MONTH(ProductLine[[#This Row],[Date]])</f>
        <v>3</v>
      </c>
      <c r="F739" s="2" t="s">
        <v>11</v>
      </c>
      <c r="G739" s="4">
        <v>34</v>
      </c>
      <c r="H739" s="5">
        <v>103.34843435833068</v>
      </c>
      <c r="I739" s="6">
        <f>ProductLine[[#This Row],[Units]]*ProductLine[[#This Row],[Dollars]]</f>
        <v>3513.8467681832431</v>
      </c>
    </row>
    <row r="740" spans="1:9" x14ac:dyDescent="0.35">
      <c r="A740" s="2">
        <v>739</v>
      </c>
      <c r="B740" s="2" t="s">
        <v>10</v>
      </c>
      <c r="C740" s="3">
        <v>38375</v>
      </c>
      <c r="D740" s="2">
        <f t="shared" si="11"/>
        <v>2005</v>
      </c>
      <c r="E740" s="2">
        <f>MONTH(ProductLine[[#This Row],[Date]])</f>
        <v>1</v>
      </c>
      <c r="F740" s="2" t="s">
        <v>9</v>
      </c>
      <c r="G740" s="4">
        <v>56</v>
      </c>
      <c r="H740" s="5">
        <v>170.12124352907122</v>
      </c>
      <c r="I740" s="6">
        <f>ProductLine[[#This Row],[Units]]*ProductLine[[#This Row],[Dollars]]</f>
        <v>9526.7896376279878</v>
      </c>
    </row>
    <row r="741" spans="1:9" x14ac:dyDescent="0.35">
      <c r="A741" s="2">
        <v>740</v>
      </c>
      <c r="B741" s="2" t="s">
        <v>17</v>
      </c>
      <c r="C741" s="3">
        <v>38133</v>
      </c>
      <c r="D741" s="2">
        <f t="shared" si="11"/>
        <v>2004</v>
      </c>
      <c r="E741" s="2">
        <f>MONTH(ProductLine[[#This Row],[Date]])</f>
        <v>5</v>
      </c>
      <c r="F741" s="2" t="s">
        <v>16</v>
      </c>
      <c r="G741" s="4">
        <v>81</v>
      </c>
      <c r="H741" s="5">
        <v>244.85421438007515</v>
      </c>
      <c r="I741" s="6">
        <f>ProductLine[[#This Row],[Units]]*ProductLine[[#This Row],[Dollars]]</f>
        <v>19833.191364786086</v>
      </c>
    </row>
    <row r="742" spans="1:9" x14ac:dyDescent="0.35">
      <c r="A742" s="2">
        <v>741</v>
      </c>
      <c r="B742" s="2" t="s">
        <v>8</v>
      </c>
      <c r="C742" s="3">
        <v>38089</v>
      </c>
      <c r="D742" s="2">
        <f t="shared" si="11"/>
        <v>2004</v>
      </c>
      <c r="E742" s="2">
        <f>MONTH(ProductLine[[#This Row],[Date]])</f>
        <v>4</v>
      </c>
      <c r="F742" s="2" t="s">
        <v>16</v>
      </c>
      <c r="G742" s="4">
        <v>63</v>
      </c>
      <c r="H742" s="5">
        <v>191.24656039127012</v>
      </c>
      <c r="I742" s="6">
        <f>ProductLine[[#This Row],[Units]]*ProductLine[[#This Row],[Dollars]]</f>
        <v>12048.533304650018</v>
      </c>
    </row>
    <row r="743" spans="1:9" x14ac:dyDescent="0.35">
      <c r="A743" s="2">
        <v>742</v>
      </c>
      <c r="B743" s="2" t="s">
        <v>17</v>
      </c>
      <c r="C743" s="3">
        <v>38474</v>
      </c>
      <c r="D743" s="2">
        <f t="shared" si="11"/>
        <v>2005</v>
      </c>
      <c r="E743" s="2">
        <f>MONTH(ProductLine[[#This Row],[Date]])</f>
        <v>5</v>
      </c>
      <c r="F743" s="2" t="s">
        <v>11</v>
      </c>
      <c r="G743" s="4">
        <v>-3</v>
      </c>
      <c r="H743" s="5">
        <v>-7.3657850032017285</v>
      </c>
      <c r="I743" s="6">
        <f>ProductLine[[#This Row],[Units]]*ProductLine[[#This Row],[Dollars]]</f>
        <v>22.097355009605185</v>
      </c>
    </row>
    <row r="744" spans="1:9" x14ac:dyDescent="0.35">
      <c r="A744" s="2">
        <v>743</v>
      </c>
      <c r="B744" s="2" t="s">
        <v>15</v>
      </c>
      <c r="C744" s="3">
        <v>38540</v>
      </c>
      <c r="D744" s="2">
        <f t="shared" si="11"/>
        <v>2005</v>
      </c>
      <c r="E744" s="2">
        <f>MONTH(ProductLine[[#This Row],[Date]])</f>
        <v>7</v>
      </c>
      <c r="F744" s="2" t="s">
        <v>11</v>
      </c>
      <c r="G744" s="4">
        <v>8</v>
      </c>
      <c r="H744" s="5">
        <v>25.810666689825588</v>
      </c>
      <c r="I744" s="6">
        <f>ProductLine[[#This Row],[Units]]*ProductLine[[#This Row],[Dollars]]</f>
        <v>206.4853335186047</v>
      </c>
    </row>
    <row r="745" spans="1:9" x14ac:dyDescent="0.35">
      <c r="A745" s="2">
        <v>744</v>
      </c>
      <c r="B745" s="2" t="s">
        <v>20</v>
      </c>
      <c r="C745" s="3">
        <v>38078</v>
      </c>
      <c r="D745" s="2">
        <f t="shared" si="11"/>
        <v>2004</v>
      </c>
      <c r="E745" s="2">
        <f>MONTH(ProductLine[[#This Row],[Date]])</f>
        <v>4</v>
      </c>
      <c r="F745" s="2" t="s">
        <v>9</v>
      </c>
      <c r="G745" s="4">
        <v>46</v>
      </c>
      <c r="H745" s="5">
        <v>139.61633299698832</v>
      </c>
      <c r="I745" s="6">
        <f>ProductLine[[#This Row],[Units]]*ProductLine[[#This Row],[Dollars]]</f>
        <v>6422.351317861463</v>
      </c>
    </row>
    <row r="746" spans="1:9" x14ac:dyDescent="0.35">
      <c r="A746" s="2">
        <v>745</v>
      </c>
      <c r="B746" s="2" t="s">
        <v>15</v>
      </c>
      <c r="C746" s="3">
        <v>38397</v>
      </c>
      <c r="D746" s="2">
        <f t="shared" si="11"/>
        <v>2005</v>
      </c>
      <c r="E746" s="2">
        <f>MONTH(ProductLine[[#This Row],[Date]])</f>
        <v>2</v>
      </c>
      <c r="F746" s="2" t="s">
        <v>9</v>
      </c>
      <c r="G746" s="4">
        <v>3</v>
      </c>
      <c r="H746" s="5">
        <v>10.87686297512148</v>
      </c>
      <c r="I746" s="6">
        <f>ProductLine[[#This Row],[Units]]*ProductLine[[#This Row],[Dollars]]</f>
        <v>32.630588925364435</v>
      </c>
    </row>
    <row r="747" spans="1:9" x14ac:dyDescent="0.35">
      <c r="A747" s="2">
        <v>746</v>
      </c>
      <c r="B747" s="2" t="s">
        <v>15</v>
      </c>
      <c r="C747" s="3">
        <v>38859</v>
      </c>
      <c r="D747" s="2">
        <f t="shared" si="11"/>
        <v>2006</v>
      </c>
      <c r="E747" s="2">
        <f>MONTH(ProductLine[[#This Row],[Date]])</f>
        <v>5</v>
      </c>
      <c r="F747" s="2" t="s">
        <v>11</v>
      </c>
      <c r="G747" s="4">
        <v>68</v>
      </c>
      <c r="H747" s="5">
        <v>205.86039765882776</v>
      </c>
      <c r="I747" s="6">
        <f>ProductLine[[#This Row],[Units]]*ProductLine[[#This Row],[Dollars]]</f>
        <v>13998.507040800288</v>
      </c>
    </row>
    <row r="748" spans="1:9" x14ac:dyDescent="0.35">
      <c r="A748" s="2">
        <v>747</v>
      </c>
      <c r="B748" s="2" t="s">
        <v>8</v>
      </c>
      <c r="C748" s="3">
        <v>38826</v>
      </c>
      <c r="D748" s="2">
        <f t="shared" si="11"/>
        <v>2006</v>
      </c>
      <c r="E748" s="2">
        <f>MONTH(ProductLine[[#This Row],[Date]])</f>
        <v>4</v>
      </c>
      <c r="F748" s="2" t="s">
        <v>11</v>
      </c>
      <c r="G748" s="4">
        <v>83</v>
      </c>
      <c r="H748" s="5">
        <v>251.06283096017734</v>
      </c>
      <c r="I748" s="6">
        <f>ProductLine[[#This Row],[Units]]*ProductLine[[#This Row],[Dollars]]</f>
        <v>20838.21496969472</v>
      </c>
    </row>
    <row r="749" spans="1:9" x14ac:dyDescent="0.35">
      <c r="A749" s="2">
        <v>748</v>
      </c>
      <c r="B749" s="2" t="s">
        <v>17</v>
      </c>
      <c r="C749" s="3">
        <v>38397</v>
      </c>
      <c r="D749" s="2">
        <f t="shared" si="11"/>
        <v>2005</v>
      </c>
      <c r="E749" s="2">
        <f>MONTH(ProductLine[[#This Row],[Date]])</f>
        <v>2</v>
      </c>
      <c r="F749" s="2" t="s">
        <v>16</v>
      </c>
      <c r="G749" s="4">
        <v>51</v>
      </c>
      <c r="H749" s="5">
        <v>155.12341917228474</v>
      </c>
      <c r="I749" s="6">
        <f>ProductLine[[#This Row],[Units]]*ProductLine[[#This Row],[Dollars]]</f>
        <v>7911.2943777865221</v>
      </c>
    </row>
    <row r="750" spans="1:9" x14ac:dyDescent="0.35">
      <c r="A750" s="2">
        <v>749</v>
      </c>
      <c r="B750" s="2" t="s">
        <v>21</v>
      </c>
      <c r="C750" s="3">
        <v>38826</v>
      </c>
      <c r="D750" s="2">
        <f t="shared" si="11"/>
        <v>2006</v>
      </c>
      <c r="E750" s="2">
        <f>MONTH(ProductLine[[#This Row],[Date]])</f>
        <v>4</v>
      </c>
      <c r="F750" s="2" t="s">
        <v>11</v>
      </c>
      <c r="G750" s="4">
        <v>16</v>
      </c>
      <c r="H750" s="5">
        <v>50.203538747394113</v>
      </c>
      <c r="I750" s="6">
        <f>ProductLine[[#This Row],[Units]]*ProductLine[[#This Row],[Dollars]]</f>
        <v>803.25661995830581</v>
      </c>
    </row>
    <row r="751" spans="1:9" x14ac:dyDescent="0.35">
      <c r="A751" s="2">
        <v>750</v>
      </c>
      <c r="B751" s="2" t="s">
        <v>21</v>
      </c>
      <c r="C751" s="3">
        <v>38848</v>
      </c>
      <c r="D751" s="2">
        <f t="shared" si="11"/>
        <v>2006</v>
      </c>
      <c r="E751" s="2">
        <f>MONTH(ProductLine[[#This Row],[Date]])</f>
        <v>5</v>
      </c>
      <c r="F751" s="2" t="s">
        <v>16</v>
      </c>
      <c r="G751" s="4">
        <v>-2</v>
      </c>
      <c r="H751" s="5">
        <v>-3.9135627833735267</v>
      </c>
      <c r="I751" s="6">
        <f>ProductLine[[#This Row],[Units]]*ProductLine[[#This Row],[Dollars]]</f>
        <v>7.8271255667470534</v>
      </c>
    </row>
    <row r="752" spans="1:9" x14ac:dyDescent="0.35">
      <c r="A752" s="2">
        <v>751</v>
      </c>
      <c r="B752" s="2" t="s">
        <v>17</v>
      </c>
      <c r="C752" s="3">
        <v>38320</v>
      </c>
      <c r="D752" s="2">
        <f t="shared" si="11"/>
        <v>2004</v>
      </c>
      <c r="E752" s="2">
        <f>MONTH(ProductLine[[#This Row],[Date]])</f>
        <v>11</v>
      </c>
      <c r="F752" s="2" t="s">
        <v>9</v>
      </c>
      <c r="G752" s="4">
        <v>6</v>
      </c>
      <c r="H752" s="5">
        <v>20.370424027363761</v>
      </c>
      <c r="I752" s="6">
        <f>ProductLine[[#This Row],[Units]]*ProductLine[[#This Row],[Dollars]]</f>
        <v>122.22254416418257</v>
      </c>
    </row>
    <row r="753" spans="1:9" x14ac:dyDescent="0.35">
      <c r="A753" s="2">
        <v>752</v>
      </c>
      <c r="B753" s="2" t="s">
        <v>15</v>
      </c>
      <c r="C753" s="3">
        <v>38650</v>
      </c>
      <c r="D753" s="2">
        <f t="shared" si="11"/>
        <v>2005</v>
      </c>
      <c r="E753" s="2">
        <f>MONTH(ProductLine[[#This Row],[Date]])</f>
        <v>10</v>
      </c>
      <c r="F753" s="2" t="s">
        <v>9</v>
      </c>
      <c r="G753" s="4">
        <v>-5</v>
      </c>
      <c r="H753" s="5">
        <v>-12.571701775011148</v>
      </c>
      <c r="I753" s="6">
        <f>ProductLine[[#This Row],[Units]]*ProductLine[[#This Row],[Dollars]]</f>
        <v>62.85850887505574</v>
      </c>
    </row>
    <row r="754" spans="1:9" x14ac:dyDescent="0.35">
      <c r="A754" s="2">
        <v>753</v>
      </c>
      <c r="B754" s="2" t="s">
        <v>8</v>
      </c>
      <c r="C754" s="3">
        <v>38738</v>
      </c>
      <c r="D754" s="2">
        <f t="shared" si="11"/>
        <v>2006</v>
      </c>
      <c r="E754" s="2">
        <f>MONTH(ProductLine[[#This Row],[Date]])</f>
        <v>1</v>
      </c>
      <c r="F754" s="2" t="s">
        <v>16</v>
      </c>
      <c r="G754" s="4">
        <v>42</v>
      </c>
      <c r="H754" s="5">
        <v>127.71123178411425</v>
      </c>
      <c r="I754" s="6">
        <f>ProductLine[[#This Row],[Units]]*ProductLine[[#This Row],[Dollars]]</f>
        <v>5363.8717349327981</v>
      </c>
    </row>
    <row r="755" spans="1:9" x14ac:dyDescent="0.35">
      <c r="A755" s="2">
        <v>754</v>
      </c>
      <c r="B755" s="2" t="s">
        <v>17</v>
      </c>
      <c r="C755" s="3">
        <v>38364</v>
      </c>
      <c r="D755" s="2">
        <f t="shared" si="11"/>
        <v>2005</v>
      </c>
      <c r="E755" s="2">
        <f>MONTH(ProductLine[[#This Row],[Date]])</f>
        <v>1</v>
      </c>
      <c r="F755" s="2" t="s">
        <v>16</v>
      </c>
      <c r="G755" s="4">
        <v>47</v>
      </c>
      <c r="H755" s="5">
        <v>143.38409457230034</v>
      </c>
      <c r="I755" s="6">
        <f>ProductLine[[#This Row],[Units]]*ProductLine[[#This Row],[Dollars]]</f>
        <v>6739.0524448981159</v>
      </c>
    </row>
    <row r="756" spans="1:9" x14ac:dyDescent="0.35">
      <c r="A756" s="2">
        <v>755</v>
      </c>
      <c r="B756" s="2" t="s">
        <v>10</v>
      </c>
      <c r="C756" s="3">
        <v>38925</v>
      </c>
      <c r="D756" s="2">
        <f t="shared" si="11"/>
        <v>2006</v>
      </c>
      <c r="E756" s="2">
        <f>MONTH(ProductLine[[#This Row],[Date]])</f>
        <v>7</v>
      </c>
      <c r="F756" s="2" t="s">
        <v>18</v>
      </c>
      <c r="G756" s="4">
        <v>16</v>
      </c>
      <c r="H756" s="5">
        <v>50.193862989445165</v>
      </c>
      <c r="I756" s="6">
        <f>ProductLine[[#This Row],[Units]]*ProductLine[[#This Row],[Dollars]]</f>
        <v>803.10180783112264</v>
      </c>
    </row>
    <row r="757" spans="1:9" x14ac:dyDescent="0.35">
      <c r="A757" s="2">
        <v>756</v>
      </c>
      <c r="B757" s="2" t="s">
        <v>21</v>
      </c>
      <c r="C757" s="3">
        <v>38122</v>
      </c>
      <c r="D757" s="2">
        <f t="shared" si="11"/>
        <v>2004</v>
      </c>
      <c r="E757" s="2">
        <f>MONTH(ProductLine[[#This Row],[Date]])</f>
        <v>5</v>
      </c>
      <c r="F757" s="2" t="s">
        <v>9</v>
      </c>
      <c r="G757" s="4">
        <v>11</v>
      </c>
      <c r="H757" s="5">
        <v>35.356196404749518</v>
      </c>
      <c r="I757" s="6">
        <f>ProductLine[[#This Row],[Units]]*ProductLine[[#This Row],[Dollars]]</f>
        <v>388.91816045224471</v>
      </c>
    </row>
    <row r="758" spans="1:9" x14ac:dyDescent="0.35">
      <c r="A758" s="2">
        <v>757</v>
      </c>
      <c r="B758" s="2" t="s">
        <v>8</v>
      </c>
      <c r="C758" s="3">
        <v>38320</v>
      </c>
      <c r="D758" s="2">
        <f t="shared" si="11"/>
        <v>2004</v>
      </c>
      <c r="E758" s="2">
        <f>MONTH(ProductLine[[#This Row],[Date]])</f>
        <v>11</v>
      </c>
      <c r="F758" s="2" t="s">
        <v>16</v>
      </c>
      <c r="G758" s="4">
        <v>-10</v>
      </c>
      <c r="H758" s="5">
        <v>-27.896760549483552</v>
      </c>
      <c r="I758" s="6">
        <f>ProductLine[[#This Row],[Units]]*ProductLine[[#This Row],[Dollars]]</f>
        <v>278.96760549483554</v>
      </c>
    </row>
    <row r="759" spans="1:9" x14ac:dyDescent="0.35">
      <c r="A759" s="2">
        <v>758</v>
      </c>
      <c r="B759" s="2" t="s">
        <v>12</v>
      </c>
      <c r="C759" s="3">
        <v>38056</v>
      </c>
      <c r="D759" s="2">
        <f t="shared" si="11"/>
        <v>2004</v>
      </c>
      <c r="E759" s="2">
        <f>MONTH(ProductLine[[#This Row],[Date]])</f>
        <v>3</v>
      </c>
      <c r="F759" s="2" t="s">
        <v>16</v>
      </c>
      <c r="G759" s="4">
        <v>21</v>
      </c>
      <c r="H759" s="5">
        <v>65.379195576752196</v>
      </c>
      <c r="I759" s="6">
        <f>ProductLine[[#This Row],[Units]]*ProductLine[[#This Row],[Dollars]]</f>
        <v>1372.963107111796</v>
      </c>
    </row>
    <row r="760" spans="1:9" x14ac:dyDescent="0.35">
      <c r="A760" s="2">
        <v>759</v>
      </c>
      <c r="B760" s="2" t="s">
        <v>21</v>
      </c>
      <c r="C760" s="3">
        <v>38650</v>
      </c>
      <c r="D760" s="2">
        <f t="shared" si="11"/>
        <v>2005</v>
      </c>
      <c r="E760" s="2">
        <f>MONTH(ProductLine[[#This Row],[Date]])</f>
        <v>10</v>
      </c>
      <c r="F760" s="2" t="s">
        <v>18</v>
      </c>
      <c r="G760" s="4">
        <v>52</v>
      </c>
      <c r="H760" s="5">
        <v>157.72596503790041</v>
      </c>
      <c r="I760" s="6">
        <f>ProductLine[[#This Row],[Units]]*ProductLine[[#This Row],[Dollars]]</f>
        <v>8201.7501819708214</v>
      </c>
    </row>
    <row r="761" spans="1:9" x14ac:dyDescent="0.35">
      <c r="A761" s="2">
        <v>760</v>
      </c>
      <c r="B761" s="2" t="s">
        <v>17</v>
      </c>
      <c r="C761" s="3">
        <v>38089</v>
      </c>
      <c r="D761" s="2">
        <f t="shared" si="11"/>
        <v>2004</v>
      </c>
      <c r="E761" s="2">
        <f>MONTH(ProductLine[[#This Row],[Date]])</f>
        <v>4</v>
      </c>
      <c r="F761" s="2" t="s">
        <v>13</v>
      </c>
      <c r="G761" s="4">
        <v>5</v>
      </c>
      <c r="H761" s="5">
        <v>17.005120052550815</v>
      </c>
      <c r="I761" s="6">
        <f>ProductLine[[#This Row],[Units]]*ProductLine[[#This Row],[Dollars]]</f>
        <v>85.025600262754068</v>
      </c>
    </row>
    <row r="762" spans="1:9" x14ac:dyDescent="0.35">
      <c r="A762" s="2">
        <v>761</v>
      </c>
      <c r="B762" s="2" t="s">
        <v>17</v>
      </c>
      <c r="C762" s="3">
        <v>38562</v>
      </c>
      <c r="D762" s="2">
        <f t="shared" si="11"/>
        <v>2005</v>
      </c>
      <c r="E762" s="2">
        <f>MONTH(ProductLine[[#This Row],[Date]])</f>
        <v>7</v>
      </c>
      <c r="F762" s="2" t="s">
        <v>16</v>
      </c>
      <c r="G762" s="4">
        <v>52</v>
      </c>
      <c r="H762" s="5">
        <v>158.43447603180036</v>
      </c>
      <c r="I762" s="6">
        <f>ProductLine[[#This Row],[Units]]*ProductLine[[#This Row],[Dollars]]</f>
        <v>8238.5927536536183</v>
      </c>
    </row>
    <row r="763" spans="1:9" x14ac:dyDescent="0.35">
      <c r="A763" s="2">
        <v>762</v>
      </c>
      <c r="B763" s="2" t="s">
        <v>15</v>
      </c>
      <c r="C763" s="3">
        <v>38441</v>
      </c>
      <c r="D763" s="2">
        <f t="shared" si="11"/>
        <v>2005</v>
      </c>
      <c r="E763" s="2">
        <f>MONTH(ProductLine[[#This Row],[Date]])</f>
        <v>3</v>
      </c>
      <c r="F763" s="2" t="s">
        <v>18</v>
      </c>
      <c r="G763" s="4">
        <v>38</v>
      </c>
      <c r="H763" s="5">
        <v>115.38889596804569</v>
      </c>
      <c r="I763" s="6">
        <f>ProductLine[[#This Row],[Units]]*ProductLine[[#This Row],[Dollars]]</f>
        <v>4384.7780467857365</v>
      </c>
    </row>
    <row r="764" spans="1:9" x14ac:dyDescent="0.35">
      <c r="A764" s="2">
        <v>763</v>
      </c>
      <c r="B764" s="2" t="s">
        <v>19</v>
      </c>
      <c r="C764" s="3">
        <v>38848</v>
      </c>
      <c r="D764" s="2">
        <f t="shared" si="11"/>
        <v>2006</v>
      </c>
      <c r="E764" s="2">
        <f>MONTH(ProductLine[[#This Row],[Date]])</f>
        <v>5</v>
      </c>
      <c r="F764" s="2" t="s">
        <v>18</v>
      </c>
      <c r="G764" s="4">
        <v>84</v>
      </c>
      <c r="H764" s="5">
        <v>254.2621659223083</v>
      </c>
      <c r="I764" s="6">
        <f>ProductLine[[#This Row],[Units]]*ProductLine[[#This Row],[Dollars]]</f>
        <v>21358.021937473895</v>
      </c>
    </row>
    <row r="765" spans="1:9" x14ac:dyDescent="0.35">
      <c r="A765" s="2">
        <v>764</v>
      </c>
      <c r="B765" s="2" t="s">
        <v>21</v>
      </c>
      <c r="C765" s="3">
        <v>39057</v>
      </c>
      <c r="D765" s="2">
        <f t="shared" si="11"/>
        <v>2006</v>
      </c>
      <c r="E765" s="2">
        <f>MONTH(ProductLine[[#This Row],[Date]])</f>
        <v>12</v>
      </c>
      <c r="F765" s="2" t="s">
        <v>13</v>
      </c>
      <c r="G765" s="4">
        <v>18</v>
      </c>
      <c r="H765" s="5">
        <v>55.343428443559006</v>
      </c>
      <c r="I765" s="6">
        <f>ProductLine[[#This Row],[Units]]*ProductLine[[#This Row],[Dollars]]</f>
        <v>996.18171198406208</v>
      </c>
    </row>
    <row r="766" spans="1:9" x14ac:dyDescent="0.35">
      <c r="A766" s="2">
        <v>765</v>
      </c>
      <c r="B766" s="2" t="s">
        <v>20</v>
      </c>
      <c r="C766" s="3">
        <v>38111</v>
      </c>
      <c r="D766" s="2">
        <f t="shared" si="11"/>
        <v>2004</v>
      </c>
      <c r="E766" s="2">
        <f>MONTH(ProductLine[[#This Row],[Date]])</f>
        <v>5</v>
      </c>
      <c r="F766" s="2" t="s">
        <v>9</v>
      </c>
      <c r="G766" s="4">
        <v>-6</v>
      </c>
      <c r="H766" s="5">
        <v>-15.742829763147856</v>
      </c>
      <c r="I766" s="6">
        <f>ProductLine[[#This Row],[Units]]*ProductLine[[#This Row],[Dollars]]</f>
        <v>94.456978578887146</v>
      </c>
    </row>
    <row r="767" spans="1:9" x14ac:dyDescent="0.35">
      <c r="A767" s="2">
        <v>766</v>
      </c>
      <c r="B767" s="2" t="s">
        <v>21</v>
      </c>
      <c r="C767" s="3">
        <v>38078</v>
      </c>
      <c r="D767" s="2">
        <f t="shared" si="11"/>
        <v>2004</v>
      </c>
      <c r="E767" s="2">
        <f>MONTH(ProductLine[[#This Row],[Date]])</f>
        <v>4</v>
      </c>
      <c r="F767" s="2" t="s">
        <v>9</v>
      </c>
      <c r="G767" s="4">
        <v>5</v>
      </c>
      <c r="H767" s="5">
        <v>16.913541625810112</v>
      </c>
      <c r="I767" s="6">
        <f>ProductLine[[#This Row],[Units]]*ProductLine[[#This Row],[Dollars]]</f>
        <v>84.567708129050558</v>
      </c>
    </row>
    <row r="768" spans="1:9" x14ac:dyDescent="0.35">
      <c r="A768" s="2">
        <v>767</v>
      </c>
      <c r="B768" s="2" t="s">
        <v>15</v>
      </c>
      <c r="C768" s="3">
        <v>39057</v>
      </c>
      <c r="D768" s="2">
        <f t="shared" si="11"/>
        <v>2006</v>
      </c>
      <c r="E768" s="2">
        <f>MONTH(ProductLine[[#This Row],[Date]])</f>
        <v>12</v>
      </c>
      <c r="F768" s="2" t="s">
        <v>11</v>
      </c>
      <c r="G768" s="4">
        <v>59</v>
      </c>
      <c r="H768" s="5">
        <v>178.89597357687876</v>
      </c>
      <c r="I768" s="6">
        <f>ProductLine[[#This Row],[Units]]*ProductLine[[#This Row],[Dollars]]</f>
        <v>10554.862441035846</v>
      </c>
    </row>
    <row r="769" spans="1:9" x14ac:dyDescent="0.35">
      <c r="A769" s="2">
        <v>768</v>
      </c>
      <c r="B769" s="2" t="s">
        <v>15</v>
      </c>
      <c r="C769" s="3">
        <v>38529</v>
      </c>
      <c r="D769" s="2">
        <f t="shared" si="11"/>
        <v>2005</v>
      </c>
      <c r="E769" s="2">
        <f>MONTH(ProductLine[[#This Row],[Date]])</f>
        <v>6</v>
      </c>
      <c r="F769" s="2" t="s">
        <v>18</v>
      </c>
      <c r="G769" s="4">
        <v>-1</v>
      </c>
      <c r="H769" s="5">
        <v>-1.4317242178607446</v>
      </c>
      <c r="I769" s="6">
        <f>ProductLine[[#This Row],[Units]]*ProductLine[[#This Row],[Dollars]]</f>
        <v>1.4317242178607446</v>
      </c>
    </row>
    <row r="770" spans="1:9" x14ac:dyDescent="0.35">
      <c r="A770" s="2">
        <v>769</v>
      </c>
      <c r="B770" s="2" t="s">
        <v>20</v>
      </c>
      <c r="C770" s="3">
        <v>38375</v>
      </c>
      <c r="D770" s="2">
        <f t="shared" si="11"/>
        <v>2005</v>
      </c>
      <c r="E770" s="2">
        <f>MONTH(ProductLine[[#This Row],[Date]])</f>
        <v>1</v>
      </c>
      <c r="F770" s="2" t="s">
        <v>13</v>
      </c>
      <c r="G770" s="4">
        <v>12</v>
      </c>
      <c r="H770" s="5">
        <v>37.854496358374917</v>
      </c>
      <c r="I770" s="6">
        <f>ProductLine[[#This Row],[Units]]*ProductLine[[#This Row],[Dollars]]</f>
        <v>454.253956300499</v>
      </c>
    </row>
    <row r="771" spans="1:9" x14ac:dyDescent="0.35">
      <c r="A771" s="2">
        <v>770</v>
      </c>
      <c r="B771" s="2" t="s">
        <v>15</v>
      </c>
      <c r="C771" s="3">
        <v>38067</v>
      </c>
      <c r="D771" s="2">
        <f t="shared" ref="D771:D834" si="12">YEAR(C771)</f>
        <v>2004</v>
      </c>
      <c r="E771" s="2">
        <f>MONTH(ProductLine[[#This Row],[Date]])</f>
        <v>3</v>
      </c>
      <c r="F771" s="2" t="s">
        <v>13</v>
      </c>
      <c r="G771" s="4">
        <v>25</v>
      </c>
      <c r="H771" s="5">
        <v>76.808458339015715</v>
      </c>
      <c r="I771" s="6">
        <f>ProductLine[[#This Row],[Units]]*ProductLine[[#This Row],[Dollars]]</f>
        <v>1920.2114584753929</v>
      </c>
    </row>
    <row r="772" spans="1:9" x14ac:dyDescent="0.35">
      <c r="A772" s="2">
        <v>771</v>
      </c>
      <c r="B772" s="2" t="s">
        <v>17</v>
      </c>
      <c r="C772" s="3">
        <v>38529</v>
      </c>
      <c r="D772" s="2">
        <f t="shared" si="12"/>
        <v>2005</v>
      </c>
      <c r="E772" s="2">
        <f>MONTH(ProductLine[[#This Row],[Date]])</f>
        <v>6</v>
      </c>
      <c r="F772" s="2" t="s">
        <v>18</v>
      </c>
      <c r="G772" s="4">
        <v>33</v>
      </c>
      <c r="H772" s="5">
        <v>101.42418309364238</v>
      </c>
      <c r="I772" s="6">
        <f>ProductLine[[#This Row],[Units]]*ProductLine[[#This Row],[Dollars]]</f>
        <v>3346.9980420901989</v>
      </c>
    </row>
    <row r="773" spans="1:9" x14ac:dyDescent="0.35">
      <c r="A773" s="2">
        <v>772</v>
      </c>
      <c r="B773" s="2" t="s">
        <v>8</v>
      </c>
      <c r="C773" s="3">
        <v>38045</v>
      </c>
      <c r="D773" s="2">
        <f t="shared" si="12"/>
        <v>2004</v>
      </c>
      <c r="E773" s="2">
        <f>MONTH(ProductLine[[#This Row],[Date]])</f>
        <v>2</v>
      </c>
      <c r="F773" s="2" t="s">
        <v>18</v>
      </c>
      <c r="G773" s="4">
        <v>12</v>
      </c>
      <c r="H773" s="5">
        <v>37.887038047747772</v>
      </c>
      <c r="I773" s="6">
        <f>ProductLine[[#This Row],[Units]]*ProductLine[[#This Row],[Dollars]]</f>
        <v>454.64445657297324</v>
      </c>
    </row>
    <row r="774" spans="1:9" x14ac:dyDescent="0.35">
      <c r="A774" s="2">
        <v>773</v>
      </c>
      <c r="B774" s="2" t="s">
        <v>19</v>
      </c>
      <c r="C774" s="3">
        <v>38573</v>
      </c>
      <c r="D774" s="2">
        <f t="shared" si="12"/>
        <v>2005</v>
      </c>
      <c r="E774" s="2">
        <f>MONTH(ProductLine[[#This Row],[Date]])</f>
        <v>8</v>
      </c>
      <c r="F774" s="2" t="s">
        <v>16</v>
      </c>
      <c r="G774" s="4">
        <v>52</v>
      </c>
      <c r="H774" s="5">
        <v>158.30772051149228</v>
      </c>
      <c r="I774" s="6">
        <f>ProductLine[[#This Row],[Units]]*ProductLine[[#This Row],[Dollars]]</f>
        <v>8232.0014665975978</v>
      </c>
    </row>
    <row r="775" spans="1:9" x14ac:dyDescent="0.35">
      <c r="A775" s="2">
        <v>774</v>
      </c>
      <c r="B775" s="2" t="s">
        <v>20</v>
      </c>
      <c r="C775" s="3">
        <v>38441</v>
      </c>
      <c r="D775" s="2">
        <f t="shared" si="12"/>
        <v>2005</v>
      </c>
      <c r="E775" s="2">
        <f>MONTH(ProductLine[[#This Row],[Date]])</f>
        <v>3</v>
      </c>
      <c r="F775" s="2" t="s">
        <v>16</v>
      </c>
      <c r="G775" s="4">
        <v>34</v>
      </c>
      <c r="H775" s="5">
        <v>103.62316183025368</v>
      </c>
      <c r="I775" s="6">
        <f>ProductLine[[#This Row],[Units]]*ProductLine[[#This Row],[Dollars]]</f>
        <v>3523.1875022286249</v>
      </c>
    </row>
    <row r="776" spans="1:9" x14ac:dyDescent="0.35">
      <c r="A776" s="2">
        <v>775</v>
      </c>
      <c r="B776" s="2" t="s">
        <v>17</v>
      </c>
      <c r="C776" s="3">
        <v>38562</v>
      </c>
      <c r="D776" s="2">
        <f t="shared" si="12"/>
        <v>2005</v>
      </c>
      <c r="E776" s="2">
        <f>MONTH(ProductLine[[#This Row],[Date]])</f>
        <v>7</v>
      </c>
      <c r="F776" s="2" t="s">
        <v>11</v>
      </c>
      <c r="G776" s="4">
        <v>66</v>
      </c>
      <c r="H776" s="5">
        <v>200.65880996778469</v>
      </c>
      <c r="I776" s="6">
        <f>ProductLine[[#This Row],[Units]]*ProductLine[[#This Row],[Dollars]]</f>
        <v>13243.48145787379</v>
      </c>
    </row>
    <row r="777" spans="1:9" x14ac:dyDescent="0.35">
      <c r="A777" s="2">
        <v>776</v>
      </c>
      <c r="B777" s="2" t="s">
        <v>17</v>
      </c>
      <c r="C777" s="3">
        <v>38199</v>
      </c>
      <c r="D777" s="2">
        <f t="shared" si="12"/>
        <v>2004</v>
      </c>
      <c r="E777" s="2">
        <f>MONTH(ProductLine[[#This Row],[Date]])</f>
        <v>7</v>
      </c>
      <c r="F777" s="2" t="s">
        <v>13</v>
      </c>
      <c r="G777" s="4">
        <v>10</v>
      </c>
      <c r="H777" s="5">
        <v>31.853247271934272</v>
      </c>
      <c r="I777" s="6">
        <f>ProductLine[[#This Row],[Units]]*ProductLine[[#This Row],[Dollars]]</f>
        <v>318.53247271934271</v>
      </c>
    </row>
    <row r="778" spans="1:9" x14ac:dyDescent="0.35">
      <c r="A778" s="2">
        <v>777</v>
      </c>
      <c r="B778" s="2" t="s">
        <v>21</v>
      </c>
      <c r="C778" s="3">
        <v>38045</v>
      </c>
      <c r="D778" s="2">
        <f t="shared" si="12"/>
        <v>2004</v>
      </c>
      <c r="E778" s="2">
        <f>MONTH(ProductLine[[#This Row],[Date]])</f>
        <v>2</v>
      </c>
      <c r="F778" s="2" t="s">
        <v>11</v>
      </c>
      <c r="G778" s="4">
        <v>-5</v>
      </c>
      <c r="H778" s="5">
        <v>-12.547627479219663</v>
      </c>
      <c r="I778" s="6">
        <f>ProductLine[[#This Row],[Units]]*ProductLine[[#This Row],[Dollars]]</f>
        <v>62.738137396098317</v>
      </c>
    </row>
    <row r="779" spans="1:9" x14ac:dyDescent="0.35">
      <c r="A779" s="2">
        <v>778</v>
      </c>
      <c r="B779" s="2" t="s">
        <v>12</v>
      </c>
      <c r="C779" s="3">
        <v>38573</v>
      </c>
      <c r="D779" s="2">
        <f t="shared" si="12"/>
        <v>2005</v>
      </c>
      <c r="E779" s="2">
        <f>MONTH(ProductLine[[#This Row],[Date]])</f>
        <v>8</v>
      </c>
      <c r="F779" s="2" t="s">
        <v>18</v>
      </c>
      <c r="G779" s="4">
        <v>89</v>
      </c>
      <c r="H779" s="5">
        <v>269.48918997457559</v>
      </c>
      <c r="I779" s="6">
        <f>ProductLine[[#This Row],[Units]]*ProductLine[[#This Row],[Dollars]]</f>
        <v>23984.537907737227</v>
      </c>
    </row>
    <row r="780" spans="1:9" x14ac:dyDescent="0.35">
      <c r="A780" s="2">
        <v>779</v>
      </c>
      <c r="B780" s="2" t="s">
        <v>21</v>
      </c>
      <c r="C780" s="3">
        <v>38452</v>
      </c>
      <c r="D780" s="2">
        <f t="shared" si="12"/>
        <v>2005</v>
      </c>
      <c r="E780" s="2">
        <f>MONTH(ProductLine[[#This Row],[Date]])</f>
        <v>4</v>
      </c>
      <c r="F780" s="2" t="s">
        <v>11</v>
      </c>
      <c r="G780" s="4">
        <v>5</v>
      </c>
      <c r="H780" s="5">
        <v>16.818206363269947</v>
      </c>
      <c r="I780" s="6">
        <f>ProductLine[[#This Row],[Units]]*ProductLine[[#This Row],[Dollars]]</f>
        <v>84.091031816349741</v>
      </c>
    </row>
    <row r="781" spans="1:9" x14ac:dyDescent="0.35">
      <c r="A781" s="2">
        <v>780</v>
      </c>
      <c r="B781" s="2" t="s">
        <v>20</v>
      </c>
      <c r="C781" s="3">
        <v>39002</v>
      </c>
      <c r="D781" s="2">
        <f t="shared" si="12"/>
        <v>2006</v>
      </c>
      <c r="E781" s="2">
        <f>MONTH(ProductLine[[#This Row],[Date]])</f>
        <v>10</v>
      </c>
      <c r="F781" s="2" t="s">
        <v>18</v>
      </c>
      <c r="G781" s="4">
        <v>48</v>
      </c>
      <c r="H781" s="5">
        <v>145.98516396408215</v>
      </c>
      <c r="I781" s="6">
        <f>ProductLine[[#This Row],[Units]]*ProductLine[[#This Row],[Dollars]]</f>
        <v>7007.2878702759426</v>
      </c>
    </row>
    <row r="782" spans="1:9" x14ac:dyDescent="0.35">
      <c r="A782" s="2">
        <v>781</v>
      </c>
      <c r="B782" s="2" t="s">
        <v>8</v>
      </c>
      <c r="C782" s="3">
        <v>39057</v>
      </c>
      <c r="D782" s="2">
        <f t="shared" si="12"/>
        <v>2006</v>
      </c>
      <c r="E782" s="2">
        <f>MONTH(ProductLine[[#This Row],[Date]])</f>
        <v>12</v>
      </c>
      <c r="F782" s="2" t="s">
        <v>18</v>
      </c>
      <c r="G782" s="4">
        <v>36</v>
      </c>
      <c r="H782" s="5">
        <v>109.92397437204225</v>
      </c>
      <c r="I782" s="6">
        <f>ProductLine[[#This Row],[Units]]*ProductLine[[#This Row],[Dollars]]</f>
        <v>3957.2630773935211</v>
      </c>
    </row>
    <row r="783" spans="1:9" x14ac:dyDescent="0.35">
      <c r="A783" s="2">
        <v>782</v>
      </c>
      <c r="B783" s="2" t="s">
        <v>17</v>
      </c>
      <c r="C783" s="3">
        <v>39035</v>
      </c>
      <c r="D783" s="2">
        <f t="shared" si="12"/>
        <v>2006</v>
      </c>
      <c r="E783" s="2">
        <f>MONTH(ProductLine[[#This Row],[Date]])</f>
        <v>11</v>
      </c>
      <c r="F783" s="2" t="s">
        <v>18</v>
      </c>
      <c r="G783" s="4">
        <v>80</v>
      </c>
      <c r="H783" s="5">
        <v>241.99741515278305</v>
      </c>
      <c r="I783" s="6">
        <f>ProductLine[[#This Row],[Units]]*ProductLine[[#This Row],[Dollars]]</f>
        <v>19359.793212222645</v>
      </c>
    </row>
    <row r="784" spans="1:9" x14ac:dyDescent="0.35">
      <c r="A784" s="2">
        <v>783</v>
      </c>
      <c r="B784" s="2" t="s">
        <v>8</v>
      </c>
      <c r="C784" s="3">
        <v>39046</v>
      </c>
      <c r="D784" s="2">
        <f t="shared" si="12"/>
        <v>2006</v>
      </c>
      <c r="E784" s="2">
        <f>MONTH(ProductLine[[#This Row],[Date]])</f>
        <v>11</v>
      </c>
      <c r="F784" s="2" t="s">
        <v>9</v>
      </c>
      <c r="G784" s="4">
        <v>64</v>
      </c>
      <c r="H784" s="5">
        <v>193.891081917441</v>
      </c>
      <c r="I784" s="6">
        <f>ProductLine[[#This Row],[Units]]*ProductLine[[#This Row],[Dollars]]</f>
        <v>12409.029242716224</v>
      </c>
    </row>
    <row r="785" spans="1:9" x14ac:dyDescent="0.35">
      <c r="A785" s="2">
        <v>784</v>
      </c>
      <c r="B785" s="2" t="s">
        <v>8</v>
      </c>
      <c r="C785" s="3">
        <v>38639</v>
      </c>
      <c r="D785" s="2">
        <f t="shared" si="12"/>
        <v>2005</v>
      </c>
      <c r="E785" s="2">
        <f>MONTH(ProductLine[[#This Row],[Date]])</f>
        <v>10</v>
      </c>
      <c r="F785" s="2" t="s">
        <v>11</v>
      </c>
      <c r="G785" s="4">
        <v>51</v>
      </c>
      <c r="H785" s="5">
        <v>155.49981680350626</v>
      </c>
      <c r="I785" s="6">
        <f>ProductLine[[#This Row],[Units]]*ProductLine[[#This Row],[Dollars]]</f>
        <v>7930.4906569788191</v>
      </c>
    </row>
    <row r="786" spans="1:9" x14ac:dyDescent="0.35">
      <c r="A786" s="2">
        <v>785</v>
      </c>
      <c r="B786" s="2" t="s">
        <v>12</v>
      </c>
      <c r="C786" s="3">
        <v>38452</v>
      </c>
      <c r="D786" s="2">
        <f t="shared" si="12"/>
        <v>2005</v>
      </c>
      <c r="E786" s="2">
        <f>MONTH(ProductLine[[#This Row],[Date]])</f>
        <v>4</v>
      </c>
      <c r="F786" s="2" t="s">
        <v>16</v>
      </c>
      <c r="G786" s="4">
        <v>92</v>
      </c>
      <c r="H786" s="5">
        <v>278.34020387718806</v>
      </c>
      <c r="I786" s="6">
        <f>ProductLine[[#This Row],[Units]]*ProductLine[[#This Row],[Dollars]]</f>
        <v>25607.298756701301</v>
      </c>
    </row>
    <row r="787" spans="1:9" x14ac:dyDescent="0.35">
      <c r="A787" s="2">
        <v>786</v>
      </c>
      <c r="B787" s="2" t="s">
        <v>21</v>
      </c>
      <c r="C787" s="3">
        <v>38463</v>
      </c>
      <c r="D787" s="2">
        <f t="shared" si="12"/>
        <v>2005</v>
      </c>
      <c r="E787" s="2">
        <f>MONTH(ProductLine[[#This Row],[Date]])</f>
        <v>4</v>
      </c>
      <c r="F787" s="2" t="s">
        <v>16</v>
      </c>
      <c r="G787" s="4">
        <v>93</v>
      </c>
      <c r="H787" s="5">
        <v>280.85575758245068</v>
      </c>
      <c r="I787" s="6">
        <f>ProductLine[[#This Row],[Units]]*ProductLine[[#This Row],[Dollars]]</f>
        <v>26119.585455167915</v>
      </c>
    </row>
    <row r="788" spans="1:9" x14ac:dyDescent="0.35">
      <c r="A788" s="2">
        <v>787</v>
      </c>
      <c r="B788" s="2" t="s">
        <v>20</v>
      </c>
      <c r="C788" s="3">
        <v>38386</v>
      </c>
      <c r="D788" s="2">
        <f t="shared" si="12"/>
        <v>2005</v>
      </c>
      <c r="E788" s="2">
        <f>MONTH(ProductLine[[#This Row],[Date]])</f>
        <v>2</v>
      </c>
      <c r="F788" s="2" t="s">
        <v>11</v>
      </c>
      <c r="G788" s="4">
        <v>36</v>
      </c>
      <c r="H788" s="5">
        <v>110.48116735303131</v>
      </c>
      <c r="I788" s="6">
        <f>ProductLine[[#This Row],[Units]]*ProductLine[[#This Row],[Dollars]]</f>
        <v>3977.3220247091272</v>
      </c>
    </row>
    <row r="789" spans="1:9" x14ac:dyDescent="0.35">
      <c r="A789" s="2">
        <v>788</v>
      </c>
      <c r="B789" s="2" t="s">
        <v>12</v>
      </c>
      <c r="C789" s="3">
        <v>39002</v>
      </c>
      <c r="D789" s="2">
        <f t="shared" si="12"/>
        <v>2006</v>
      </c>
      <c r="E789" s="2">
        <f>MONTH(ProductLine[[#This Row],[Date]])</f>
        <v>10</v>
      </c>
      <c r="F789" s="2" t="s">
        <v>9</v>
      </c>
      <c r="G789" s="4">
        <v>-9</v>
      </c>
      <c r="H789" s="5">
        <v>-24.826904970027119</v>
      </c>
      <c r="I789" s="6">
        <f>ProductLine[[#This Row],[Units]]*ProductLine[[#This Row],[Dollars]]</f>
        <v>223.44214473024408</v>
      </c>
    </row>
    <row r="790" spans="1:9" x14ac:dyDescent="0.35">
      <c r="A790" s="2">
        <v>789</v>
      </c>
      <c r="B790" s="2" t="s">
        <v>20</v>
      </c>
      <c r="C790" s="3">
        <v>38496</v>
      </c>
      <c r="D790" s="2">
        <f t="shared" si="12"/>
        <v>2005</v>
      </c>
      <c r="E790" s="2">
        <f>MONTH(ProductLine[[#This Row],[Date]])</f>
        <v>5</v>
      </c>
      <c r="F790" s="2" t="s">
        <v>9</v>
      </c>
      <c r="G790" s="4">
        <v>48</v>
      </c>
      <c r="H790" s="5">
        <v>146.23287015814799</v>
      </c>
      <c r="I790" s="6">
        <f>ProductLine[[#This Row],[Units]]*ProductLine[[#This Row],[Dollars]]</f>
        <v>7019.1777675911035</v>
      </c>
    </row>
    <row r="791" spans="1:9" x14ac:dyDescent="0.35">
      <c r="A791" s="2">
        <v>790</v>
      </c>
      <c r="B791" s="2" t="s">
        <v>21</v>
      </c>
      <c r="C791" s="3">
        <v>38672</v>
      </c>
      <c r="D791" s="2">
        <f t="shared" si="12"/>
        <v>2005</v>
      </c>
      <c r="E791" s="2">
        <f>MONTH(ProductLine[[#This Row],[Date]])</f>
        <v>11</v>
      </c>
      <c r="F791" s="2" t="s">
        <v>16</v>
      </c>
      <c r="G791" s="4">
        <v>11</v>
      </c>
      <c r="H791" s="5">
        <v>34.54792782212121</v>
      </c>
      <c r="I791" s="6">
        <f>ProductLine[[#This Row],[Units]]*ProductLine[[#This Row],[Dollars]]</f>
        <v>380.02720604333331</v>
      </c>
    </row>
    <row r="792" spans="1:9" x14ac:dyDescent="0.35">
      <c r="A792" s="2">
        <v>791</v>
      </c>
      <c r="B792" s="2" t="s">
        <v>21</v>
      </c>
      <c r="C792" s="3">
        <v>38188</v>
      </c>
      <c r="D792" s="2">
        <f t="shared" si="12"/>
        <v>2004</v>
      </c>
      <c r="E792" s="2">
        <f>MONTH(ProductLine[[#This Row],[Date]])</f>
        <v>7</v>
      </c>
      <c r="F792" s="2" t="s">
        <v>13</v>
      </c>
      <c r="G792" s="4">
        <v>8</v>
      </c>
      <c r="H792" s="5">
        <v>25.453618816298423</v>
      </c>
      <c r="I792" s="6">
        <f>ProductLine[[#This Row],[Units]]*ProductLine[[#This Row],[Dollars]]</f>
        <v>203.62895053038739</v>
      </c>
    </row>
    <row r="793" spans="1:9" x14ac:dyDescent="0.35">
      <c r="A793" s="2">
        <v>792</v>
      </c>
      <c r="B793" s="2" t="s">
        <v>15</v>
      </c>
      <c r="C793" s="3">
        <v>38089</v>
      </c>
      <c r="D793" s="2">
        <f t="shared" si="12"/>
        <v>2004</v>
      </c>
      <c r="E793" s="2">
        <f>MONTH(ProductLine[[#This Row],[Date]])</f>
        <v>4</v>
      </c>
      <c r="F793" s="2" t="s">
        <v>11</v>
      </c>
      <c r="G793" s="4">
        <v>36</v>
      </c>
      <c r="H793" s="5">
        <v>110.09171904672033</v>
      </c>
      <c r="I793" s="6">
        <f>ProductLine[[#This Row],[Units]]*ProductLine[[#This Row],[Dollars]]</f>
        <v>3963.3018856819317</v>
      </c>
    </row>
    <row r="794" spans="1:9" x14ac:dyDescent="0.35">
      <c r="A794" s="2">
        <v>793</v>
      </c>
      <c r="B794" s="2" t="s">
        <v>21</v>
      </c>
      <c r="C794" s="3">
        <v>38661</v>
      </c>
      <c r="D794" s="2">
        <f t="shared" si="12"/>
        <v>2005</v>
      </c>
      <c r="E794" s="2">
        <f>MONTH(ProductLine[[#This Row],[Date]])</f>
        <v>11</v>
      </c>
      <c r="F794" s="2" t="s">
        <v>18</v>
      </c>
      <c r="G794" s="4">
        <v>93</v>
      </c>
      <c r="H794" s="5">
        <v>280.77976287020761</v>
      </c>
      <c r="I794" s="6">
        <f>ProductLine[[#This Row],[Units]]*ProductLine[[#This Row],[Dollars]]</f>
        <v>26112.517946929307</v>
      </c>
    </row>
    <row r="795" spans="1:9" x14ac:dyDescent="0.35">
      <c r="A795" s="2">
        <v>794</v>
      </c>
      <c r="B795" s="2" t="s">
        <v>10</v>
      </c>
      <c r="C795" s="3">
        <v>38089</v>
      </c>
      <c r="D795" s="2">
        <f t="shared" si="12"/>
        <v>2004</v>
      </c>
      <c r="E795" s="2">
        <f>MONTH(ProductLine[[#This Row],[Date]])</f>
        <v>4</v>
      </c>
      <c r="F795" s="2" t="s">
        <v>9</v>
      </c>
      <c r="G795" s="4">
        <v>39</v>
      </c>
      <c r="H795" s="5">
        <v>119.20284079894812</v>
      </c>
      <c r="I795" s="6">
        <f>ProductLine[[#This Row],[Units]]*ProductLine[[#This Row],[Dollars]]</f>
        <v>4648.9107911589763</v>
      </c>
    </row>
    <row r="796" spans="1:9" x14ac:dyDescent="0.35">
      <c r="A796" s="2">
        <v>795</v>
      </c>
      <c r="B796" s="2" t="s">
        <v>10</v>
      </c>
      <c r="C796" s="3">
        <v>38133</v>
      </c>
      <c r="D796" s="2">
        <f t="shared" si="12"/>
        <v>2004</v>
      </c>
      <c r="E796" s="2">
        <f>MONTH(ProductLine[[#This Row],[Date]])</f>
        <v>5</v>
      </c>
      <c r="F796" s="2" t="s">
        <v>16</v>
      </c>
      <c r="G796" s="4">
        <v>72</v>
      </c>
      <c r="H796" s="5">
        <v>218.07728873022205</v>
      </c>
      <c r="I796" s="6">
        <f>ProductLine[[#This Row],[Units]]*ProductLine[[#This Row],[Dollars]]</f>
        <v>15701.564788575988</v>
      </c>
    </row>
    <row r="797" spans="1:9" x14ac:dyDescent="0.35">
      <c r="A797" s="2">
        <v>796</v>
      </c>
      <c r="B797" s="2" t="s">
        <v>19</v>
      </c>
      <c r="C797" s="3">
        <v>38782</v>
      </c>
      <c r="D797" s="2">
        <f t="shared" si="12"/>
        <v>2006</v>
      </c>
      <c r="E797" s="2">
        <f>MONTH(ProductLine[[#This Row],[Date]])</f>
        <v>3</v>
      </c>
      <c r="F797" s="2" t="s">
        <v>9</v>
      </c>
      <c r="G797" s="4">
        <v>3</v>
      </c>
      <c r="H797" s="5">
        <v>10.416176420457935</v>
      </c>
      <c r="I797" s="6">
        <f>ProductLine[[#This Row],[Units]]*ProductLine[[#This Row],[Dollars]]</f>
        <v>31.248529261373804</v>
      </c>
    </row>
    <row r="798" spans="1:9" x14ac:dyDescent="0.35">
      <c r="A798" s="2">
        <v>797</v>
      </c>
      <c r="B798" s="2" t="s">
        <v>14</v>
      </c>
      <c r="C798" s="3">
        <v>38353</v>
      </c>
      <c r="D798" s="2">
        <f t="shared" si="12"/>
        <v>2005</v>
      </c>
      <c r="E798" s="2">
        <f>MONTH(ProductLine[[#This Row],[Date]])</f>
        <v>1</v>
      </c>
      <c r="F798" s="2" t="s">
        <v>18</v>
      </c>
      <c r="G798" s="4">
        <v>47</v>
      </c>
      <c r="H798" s="5">
        <v>142.8388636236887</v>
      </c>
      <c r="I798" s="6">
        <f>ProductLine[[#This Row],[Units]]*ProductLine[[#This Row],[Dollars]]</f>
        <v>6713.4265903133683</v>
      </c>
    </row>
    <row r="799" spans="1:9" x14ac:dyDescent="0.35">
      <c r="A799" s="2">
        <v>798</v>
      </c>
      <c r="B799" s="2" t="s">
        <v>17</v>
      </c>
      <c r="C799" s="3">
        <v>39079</v>
      </c>
      <c r="D799" s="2">
        <f t="shared" si="12"/>
        <v>2006</v>
      </c>
      <c r="E799" s="2">
        <f>MONTH(ProductLine[[#This Row],[Date]])</f>
        <v>12</v>
      </c>
      <c r="F799" s="2" t="s">
        <v>18</v>
      </c>
      <c r="G799" s="4">
        <v>72</v>
      </c>
      <c r="H799" s="5">
        <v>217.32445132799407</v>
      </c>
      <c r="I799" s="6">
        <f>ProductLine[[#This Row],[Units]]*ProductLine[[#This Row],[Dollars]]</f>
        <v>15647.360495615572</v>
      </c>
    </row>
    <row r="800" spans="1:9" x14ac:dyDescent="0.35">
      <c r="A800" s="2">
        <v>799</v>
      </c>
      <c r="B800" s="2" t="s">
        <v>15</v>
      </c>
      <c r="C800" s="3">
        <v>39057</v>
      </c>
      <c r="D800" s="2">
        <f t="shared" si="12"/>
        <v>2006</v>
      </c>
      <c r="E800" s="2">
        <f>MONTH(ProductLine[[#This Row],[Date]])</f>
        <v>12</v>
      </c>
      <c r="F800" s="2" t="s">
        <v>18</v>
      </c>
      <c r="G800" s="4">
        <v>26</v>
      </c>
      <c r="H800" s="5">
        <v>79.748589199087291</v>
      </c>
      <c r="I800" s="6">
        <f>ProductLine[[#This Row],[Units]]*ProductLine[[#This Row],[Dollars]]</f>
        <v>2073.4633191762696</v>
      </c>
    </row>
    <row r="801" spans="1:9" x14ac:dyDescent="0.35">
      <c r="A801" s="2">
        <v>800</v>
      </c>
      <c r="B801" s="2" t="s">
        <v>14</v>
      </c>
      <c r="C801" s="3">
        <v>38265</v>
      </c>
      <c r="D801" s="2">
        <f t="shared" si="12"/>
        <v>2004</v>
      </c>
      <c r="E801" s="2">
        <f>MONTH(ProductLine[[#This Row],[Date]])</f>
        <v>10</v>
      </c>
      <c r="F801" s="2" t="s">
        <v>16</v>
      </c>
      <c r="G801" s="4">
        <v>47</v>
      </c>
      <c r="H801" s="5">
        <v>142.48755479367787</v>
      </c>
      <c r="I801" s="6">
        <f>ProductLine[[#This Row],[Units]]*ProductLine[[#This Row],[Dollars]]</f>
        <v>6696.9150753028598</v>
      </c>
    </row>
    <row r="802" spans="1:9" x14ac:dyDescent="0.35">
      <c r="A802" s="2">
        <v>801</v>
      </c>
      <c r="B802" s="2" t="s">
        <v>17</v>
      </c>
      <c r="C802" s="3">
        <v>38727</v>
      </c>
      <c r="D802" s="2">
        <f t="shared" si="12"/>
        <v>2006</v>
      </c>
      <c r="E802" s="2">
        <f>MONTH(ProductLine[[#This Row],[Date]])</f>
        <v>1</v>
      </c>
      <c r="F802" s="2" t="s">
        <v>9</v>
      </c>
      <c r="G802" s="4">
        <v>14</v>
      </c>
      <c r="H802" s="5">
        <v>43.403824731122626</v>
      </c>
      <c r="I802" s="6">
        <f>ProductLine[[#This Row],[Units]]*ProductLine[[#This Row],[Dollars]]</f>
        <v>607.6535462357167</v>
      </c>
    </row>
    <row r="803" spans="1:9" x14ac:dyDescent="0.35">
      <c r="A803" s="2">
        <v>802</v>
      </c>
      <c r="B803" s="2" t="s">
        <v>14</v>
      </c>
      <c r="C803" s="3">
        <v>38529</v>
      </c>
      <c r="D803" s="2">
        <f t="shared" si="12"/>
        <v>2005</v>
      </c>
      <c r="E803" s="2">
        <f>MONTH(ProductLine[[#This Row],[Date]])</f>
        <v>6</v>
      </c>
      <c r="F803" s="2" t="s">
        <v>18</v>
      </c>
      <c r="G803" s="4">
        <v>71</v>
      </c>
      <c r="H803" s="5">
        <v>215.07582310104507</v>
      </c>
      <c r="I803" s="6">
        <f>ProductLine[[#This Row],[Units]]*ProductLine[[#This Row],[Dollars]]</f>
        <v>15270.383440174201</v>
      </c>
    </row>
    <row r="804" spans="1:9" x14ac:dyDescent="0.35">
      <c r="A804" s="2">
        <v>803</v>
      </c>
      <c r="B804" s="2" t="s">
        <v>10</v>
      </c>
      <c r="C804" s="3">
        <v>38947</v>
      </c>
      <c r="D804" s="2">
        <f t="shared" si="12"/>
        <v>2006</v>
      </c>
      <c r="E804" s="2">
        <f>MONTH(ProductLine[[#This Row],[Date]])</f>
        <v>8</v>
      </c>
      <c r="F804" s="2" t="s">
        <v>11</v>
      </c>
      <c r="G804" s="4">
        <v>95</v>
      </c>
      <c r="H804" s="5">
        <v>287.79738255613682</v>
      </c>
      <c r="I804" s="6">
        <f>ProductLine[[#This Row],[Units]]*ProductLine[[#This Row],[Dollars]]</f>
        <v>27340.751342832998</v>
      </c>
    </row>
    <row r="805" spans="1:9" x14ac:dyDescent="0.35">
      <c r="A805" s="2">
        <v>804</v>
      </c>
      <c r="B805" s="2" t="s">
        <v>21</v>
      </c>
      <c r="C805" s="3">
        <v>38782</v>
      </c>
      <c r="D805" s="2">
        <f t="shared" si="12"/>
        <v>2006</v>
      </c>
      <c r="E805" s="2">
        <f>MONTH(ProductLine[[#This Row],[Date]])</f>
        <v>3</v>
      </c>
      <c r="F805" s="2" t="s">
        <v>18</v>
      </c>
      <c r="G805" s="4">
        <v>37</v>
      </c>
      <c r="H805" s="5">
        <v>112.77919739726129</v>
      </c>
      <c r="I805" s="6">
        <f>ProductLine[[#This Row],[Units]]*ProductLine[[#This Row],[Dollars]]</f>
        <v>4172.8303036986672</v>
      </c>
    </row>
    <row r="806" spans="1:9" x14ac:dyDescent="0.35">
      <c r="A806" s="2">
        <v>805</v>
      </c>
      <c r="B806" s="2" t="s">
        <v>10</v>
      </c>
      <c r="C806" s="3">
        <v>38694</v>
      </c>
      <c r="D806" s="2">
        <f t="shared" si="12"/>
        <v>2005</v>
      </c>
      <c r="E806" s="2">
        <f>MONTH(ProductLine[[#This Row],[Date]])</f>
        <v>12</v>
      </c>
      <c r="F806" s="2" t="s">
        <v>9</v>
      </c>
      <c r="G806" s="4">
        <v>-1</v>
      </c>
      <c r="H806" s="5">
        <v>-0.39117514400995779</v>
      </c>
      <c r="I806" s="6">
        <f>ProductLine[[#This Row],[Units]]*ProductLine[[#This Row],[Dollars]]</f>
        <v>0.39117514400995779</v>
      </c>
    </row>
    <row r="807" spans="1:9" x14ac:dyDescent="0.35">
      <c r="A807" s="2">
        <v>806</v>
      </c>
      <c r="B807" s="2" t="s">
        <v>19</v>
      </c>
      <c r="C807" s="3">
        <v>38947</v>
      </c>
      <c r="D807" s="2">
        <f t="shared" si="12"/>
        <v>2006</v>
      </c>
      <c r="E807" s="2">
        <f>MONTH(ProductLine[[#This Row],[Date]])</f>
        <v>8</v>
      </c>
      <c r="F807" s="2" t="s">
        <v>16</v>
      </c>
      <c r="G807" s="4">
        <v>26</v>
      </c>
      <c r="H807" s="5">
        <v>80.208589830999188</v>
      </c>
      <c r="I807" s="6">
        <f>ProductLine[[#This Row],[Units]]*ProductLine[[#This Row],[Dollars]]</f>
        <v>2085.423335605979</v>
      </c>
    </row>
    <row r="808" spans="1:9" x14ac:dyDescent="0.35">
      <c r="A808" s="2">
        <v>807</v>
      </c>
      <c r="B808" s="2" t="s">
        <v>14</v>
      </c>
      <c r="C808" s="3">
        <v>37990</v>
      </c>
      <c r="D808" s="2">
        <f t="shared" si="12"/>
        <v>2004</v>
      </c>
      <c r="E808" s="2">
        <f>MONTH(ProductLine[[#This Row],[Date]])</f>
        <v>1</v>
      </c>
      <c r="F808" s="2" t="s">
        <v>16</v>
      </c>
      <c r="G808" s="4">
        <v>67</v>
      </c>
      <c r="H808" s="5">
        <v>203.54299038710067</v>
      </c>
      <c r="I808" s="6">
        <f>ProductLine[[#This Row],[Units]]*ProductLine[[#This Row],[Dollars]]</f>
        <v>13637.380355935746</v>
      </c>
    </row>
    <row r="809" spans="1:9" x14ac:dyDescent="0.35">
      <c r="A809" s="2">
        <v>808</v>
      </c>
      <c r="B809" s="2" t="s">
        <v>19</v>
      </c>
      <c r="C809" s="3">
        <v>38034</v>
      </c>
      <c r="D809" s="2">
        <f t="shared" si="12"/>
        <v>2004</v>
      </c>
      <c r="E809" s="2">
        <f>MONTH(ProductLine[[#This Row],[Date]])</f>
        <v>2</v>
      </c>
      <c r="F809" s="2" t="s">
        <v>9</v>
      </c>
      <c r="G809" s="4">
        <v>15</v>
      </c>
      <c r="H809" s="5">
        <v>47.198351483731813</v>
      </c>
      <c r="I809" s="6">
        <f>ProductLine[[#This Row],[Units]]*ProductLine[[#This Row],[Dollars]]</f>
        <v>707.97527225597719</v>
      </c>
    </row>
    <row r="810" spans="1:9" x14ac:dyDescent="0.35">
      <c r="A810" s="2">
        <v>809</v>
      </c>
      <c r="B810" s="2" t="s">
        <v>20</v>
      </c>
      <c r="C810" s="3">
        <v>38771</v>
      </c>
      <c r="D810" s="2">
        <f t="shared" si="12"/>
        <v>2006</v>
      </c>
      <c r="E810" s="2">
        <f>MONTH(ProductLine[[#This Row],[Date]])</f>
        <v>2</v>
      </c>
      <c r="F810" s="2" t="s">
        <v>9</v>
      </c>
      <c r="G810" s="4">
        <v>73</v>
      </c>
      <c r="H810" s="5">
        <v>221.33612349849449</v>
      </c>
      <c r="I810" s="6">
        <f>ProductLine[[#This Row],[Units]]*ProductLine[[#This Row],[Dollars]]</f>
        <v>16157.537015390097</v>
      </c>
    </row>
    <row r="811" spans="1:9" x14ac:dyDescent="0.35">
      <c r="A811" s="2">
        <v>810</v>
      </c>
      <c r="B811" s="2" t="s">
        <v>20</v>
      </c>
      <c r="C811" s="3">
        <v>38265</v>
      </c>
      <c r="D811" s="2">
        <f t="shared" si="12"/>
        <v>2004</v>
      </c>
      <c r="E811" s="2">
        <f>MONTH(ProductLine[[#This Row],[Date]])</f>
        <v>10</v>
      </c>
      <c r="F811" s="2" t="s">
        <v>18</v>
      </c>
      <c r="G811" s="4">
        <v>13</v>
      </c>
      <c r="H811" s="5">
        <v>40.899875452377259</v>
      </c>
      <c r="I811" s="6">
        <f>ProductLine[[#This Row],[Units]]*ProductLine[[#This Row],[Dollars]]</f>
        <v>531.69838088090432</v>
      </c>
    </row>
    <row r="812" spans="1:9" x14ac:dyDescent="0.35">
      <c r="A812" s="2">
        <v>811</v>
      </c>
      <c r="B812" s="2" t="s">
        <v>19</v>
      </c>
      <c r="C812" s="3">
        <v>38067</v>
      </c>
      <c r="D812" s="2">
        <f t="shared" si="12"/>
        <v>2004</v>
      </c>
      <c r="E812" s="2">
        <f>MONTH(ProductLine[[#This Row],[Date]])</f>
        <v>3</v>
      </c>
      <c r="F812" s="2" t="s">
        <v>11</v>
      </c>
      <c r="G812" s="4">
        <v>76</v>
      </c>
      <c r="H812" s="5">
        <v>229.55812152109252</v>
      </c>
      <c r="I812" s="6">
        <f>ProductLine[[#This Row],[Units]]*ProductLine[[#This Row],[Dollars]]</f>
        <v>17446.417235603032</v>
      </c>
    </row>
    <row r="813" spans="1:9" x14ac:dyDescent="0.35">
      <c r="A813" s="2">
        <v>812</v>
      </c>
      <c r="B813" s="2" t="s">
        <v>21</v>
      </c>
      <c r="C813" s="3">
        <v>38144</v>
      </c>
      <c r="D813" s="2">
        <f t="shared" si="12"/>
        <v>2004</v>
      </c>
      <c r="E813" s="2">
        <f>MONTH(ProductLine[[#This Row],[Date]])</f>
        <v>6</v>
      </c>
      <c r="F813" s="2" t="s">
        <v>16</v>
      </c>
      <c r="G813" s="4">
        <v>-9</v>
      </c>
      <c r="H813" s="5">
        <v>-24.933082918901754</v>
      </c>
      <c r="I813" s="6">
        <f>ProductLine[[#This Row],[Units]]*ProductLine[[#This Row],[Dollars]]</f>
        <v>224.39774627011579</v>
      </c>
    </row>
    <row r="814" spans="1:9" x14ac:dyDescent="0.35">
      <c r="A814" s="2">
        <v>813</v>
      </c>
      <c r="B814" s="2" t="s">
        <v>15</v>
      </c>
      <c r="C814" s="3">
        <v>38507</v>
      </c>
      <c r="D814" s="2">
        <f t="shared" si="12"/>
        <v>2005</v>
      </c>
      <c r="E814" s="2">
        <f>MONTH(ProductLine[[#This Row],[Date]])</f>
        <v>6</v>
      </c>
      <c r="F814" s="2" t="s">
        <v>13</v>
      </c>
      <c r="G814" s="4">
        <v>36</v>
      </c>
      <c r="H814" s="5">
        <v>109.53328220052806</v>
      </c>
      <c r="I814" s="6">
        <f>ProductLine[[#This Row],[Units]]*ProductLine[[#This Row],[Dollars]]</f>
        <v>3943.1981592190104</v>
      </c>
    </row>
    <row r="815" spans="1:9" x14ac:dyDescent="0.35">
      <c r="A815" s="2">
        <v>814</v>
      </c>
      <c r="B815" s="2" t="s">
        <v>12</v>
      </c>
      <c r="C815" s="3">
        <v>38133</v>
      </c>
      <c r="D815" s="2">
        <f t="shared" si="12"/>
        <v>2004</v>
      </c>
      <c r="E815" s="2">
        <f>MONTH(ProductLine[[#This Row],[Date]])</f>
        <v>5</v>
      </c>
      <c r="F815" s="2" t="s">
        <v>11</v>
      </c>
      <c r="G815" s="4">
        <v>11</v>
      </c>
      <c r="H815" s="5">
        <v>35.52180509936634</v>
      </c>
      <c r="I815" s="6">
        <f>ProductLine[[#This Row],[Units]]*ProductLine[[#This Row],[Dollars]]</f>
        <v>390.73985609302974</v>
      </c>
    </row>
    <row r="816" spans="1:9" x14ac:dyDescent="0.35">
      <c r="A816" s="2">
        <v>815</v>
      </c>
      <c r="B816" s="2" t="s">
        <v>15</v>
      </c>
      <c r="C816" s="3">
        <v>38738</v>
      </c>
      <c r="D816" s="2">
        <f t="shared" si="12"/>
        <v>2006</v>
      </c>
      <c r="E816" s="2">
        <f>MONTH(ProductLine[[#This Row],[Date]])</f>
        <v>1</v>
      </c>
      <c r="F816" s="2" t="s">
        <v>9</v>
      </c>
      <c r="G816" s="4">
        <v>73</v>
      </c>
      <c r="H816" s="5">
        <v>220.50049794203733</v>
      </c>
      <c r="I816" s="6">
        <f>ProductLine[[#This Row],[Units]]*ProductLine[[#This Row],[Dollars]]</f>
        <v>16096.536349768725</v>
      </c>
    </row>
    <row r="817" spans="1:9" x14ac:dyDescent="0.35">
      <c r="A817" s="2">
        <v>816</v>
      </c>
      <c r="B817" s="2" t="s">
        <v>20</v>
      </c>
      <c r="C817" s="3">
        <v>38276</v>
      </c>
      <c r="D817" s="2">
        <f t="shared" si="12"/>
        <v>2004</v>
      </c>
      <c r="E817" s="2">
        <f>MONTH(ProductLine[[#This Row],[Date]])</f>
        <v>10</v>
      </c>
      <c r="F817" s="2" t="s">
        <v>13</v>
      </c>
      <c r="G817" s="4">
        <v>93</v>
      </c>
      <c r="H817" s="5">
        <v>280.26544889145606</v>
      </c>
      <c r="I817" s="6">
        <f>ProductLine[[#This Row],[Units]]*ProductLine[[#This Row],[Dollars]]</f>
        <v>26064.686746905412</v>
      </c>
    </row>
    <row r="818" spans="1:9" x14ac:dyDescent="0.35">
      <c r="A818" s="2">
        <v>817</v>
      </c>
      <c r="B818" s="2" t="s">
        <v>8</v>
      </c>
      <c r="C818" s="3">
        <v>38815</v>
      </c>
      <c r="D818" s="2">
        <f t="shared" si="12"/>
        <v>2006</v>
      </c>
      <c r="E818" s="2">
        <f>MONTH(ProductLine[[#This Row],[Date]])</f>
        <v>4</v>
      </c>
      <c r="F818" s="2" t="s">
        <v>11</v>
      </c>
      <c r="G818" s="4">
        <v>69</v>
      </c>
      <c r="H818" s="5">
        <v>209.31670948874884</v>
      </c>
      <c r="I818" s="6">
        <f>ProductLine[[#This Row],[Units]]*ProductLine[[#This Row],[Dollars]]</f>
        <v>14442.85295472367</v>
      </c>
    </row>
    <row r="819" spans="1:9" x14ac:dyDescent="0.35">
      <c r="A819" s="2">
        <v>818</v>
      </c>
      <c r="B819" s="2" t="s">
        <v>10</v>
      </c>
      <c r="C819" s="3">
        <v>38089</v>
      </c>
      <c r="D819" s="2">
        <f t="shared" si="12"/>
        <v>2004</v>
      </c>
      <c r="E819" s="2">
        <f>MONTH(ProductLine[[#This Row],[Date]])</f>
        <v>4</v>
      </c>
      <c r="F819" s="2" t="s">
        <v>16</v>
      </c>
      <c r="G819" s="4">
        <v>86</v>
      </c>
      <c r="H819" s="5">
        <v>259.4849368720744</v>
      </c>
      <c r="I819" s="6">
        <f>ProductLine[[#This Row],[Units]]*ProductLine[[#This Row],[Dollars]]</f>
        <v>22315.704570998398</v>
      </c>
    </row>
    <row r="820" spans="1:9" x14ac:dyDescent="0.35">
      <c r="A820" s="2">
        <v>819</v>
      </c>
      <c r="B820" s="2" t="s">
        <v>8</v>
      </c>
      <c r="C820" s="3">
        <v>38870</v>
      </c>
      <c r="D820" s="2">
        <f t="shared" si="12"/>
        <v>2006</v>
      </c>
      <c r="E820" s="2">
        <f>MONTH(ProductLine[[#This Row],[Date]])</f>
        <v>6</v>
      </c>
      <c r="F820" s="2" t="s">
        <v>18</v>
      </c>
      <c r="G820" s="4">
        <v>54</v>
      </c>
      <c r="H820" s="5">
        <v>164.37938973773885</v>
      </c>
      <c r="I820" s="6">
        <f>ProductLine[[#This Row],[Units]]*ProductLine[[#This Row],[Dollars]]</f>
        <v>8876.4870458378973</v>
      </c>
    </row>
    <row r="821" spans="1:9" x14ac:dyDescent="0.35">
      <c r="A821" s="2">
        <v>820</v>
      </c>
      <c r="B821" s="2" t="s">
        <v>17</v>
      </c>
      <c r="C821" s="3">
        <v>38463</v>
      </c>
      <c r="D821" s="2">
        <f t="shared" si="12"/>
        <v>2005</v>
      </c>
      <c r="E821" s="2">
        <f>MONTH(ProductLine[[#This Row],[Date]])</f>
        <v>4</v>
      </c>
      <c r="F821" s="2" t="s">
        <v>18</v>
      </c>
      <c r="G821" s="4">
        <v>-2</v>
      </c>
      <c r="H821" s="5">
        <v>-4.040363555098244</v>
      </c>
      <c r="I821" s="6">
        <f>ProductLine[[#This Row],[Units]]*ProductLine[[#This Row],[Dollars]]</f>
        <v>8.0807271101964879</v>
      </c>
    </row>
    <row r="822" spans="1:9" x14ac:dyDescent="0.35">
      <c r="A822" s="2">
        <v>821</v>
      </c>
      <c r="B822" s="2" t="s">
        <v>14</v>
      </c>
      <c r="C822" s="3">
        <v>38980</v>
      </c>
      <c r="D822" s="2">
        <f t="shared" si="12"/>
        <v>2006</v>
      </c>
      <c r="E822" s="2">
        <f>MONTH(ProductLine[[#This Row],[Date]])</f>
        <v>9</v>
      </c>
      <c r="F822" s="2" t="s">
        <v>11</v>
      </c>
      <c r="G822" s="4">
        <v>83</v>
      </c>
      <c r="H822" s="5">
        <v>250.16533632828239</v>
      </c>
      <c r="I822" s="6">
        <f>ProductLine[[#This Row],[Units]]*ProductLine[[#This Row],[Dollars]]</f>
        <v>20763.722915247439</v>
      </c>
    </row>
    <row r="823" spans="1:9" x14ac:dyDescent="0.35">
      <c r="A823" s="2">
        <v>822</v>
      </c>
      <c r="B823" s="2" t="s">
        <v>21</v>
      </c>
      <c r="C823" s="3">
        <v>38639</v>
      </c>
      <c r="D823" s="2">
        <f t="shared" si="12"/>
        <v>2005</v>
      </c>
      <c r="E823" s="2">
        <f>MONTH(ProductLine[[#This Row],[Date]])</f>
        <v>10</v>
      </c>
      <c r="F823" s="2" t="s">
        <v>18</v>
      </c>
      <c r="G823" s="4">
        <v>2</v>
      </c>
      <c r="H823" s="5">
        <v>8.0012184182764319</v>
      </c>
      <c r="I823" s="6">
        <f>ProductLine[[#This Row],[Units]]*ProductLine[[#This Row],[Dollars]]</f>
        <v>16.002436836552864</v>
      </c>
    </row>
    <row r="824" spans="1:9" x14ac:dyDescent="0.35">
      <c r="A824" s="2">
        <v>823</v>
      </c>
      <c r="B824" s="2" t="s">
        <v>15</v>
      </c>
      <c r="C824" s="3">
        <v>38947</v>
      </c>
      <c r="D824" s="2">
        <f t="shared" si="12"/>
        <v>2006</v>
      </c>
      <c r="E824" s="2">
        <f>MONTH(ProductLine[[#This Row],[Date]])</f>
        <v>8</v>
      </c>
      <c r="F824" s="2" t="s">
        <v>16</v>
      </c>
      <c r="G824" s="4">
        <v>54</v>
      </c>
      <c r="H824" s="5">
        <v>164.14962862314266</v>
      </c>
      <c r="I824" s="6">
        <f>ProductLine[[#This Row],[Units]]*ProductLine[[#This Row],[Dollars]]</f>
        <v>8864.0799456497043</v>
      </c>
    </row>
    <row r="825" spans="1:9" x14ac:dyDescent="0.35">
      <c r="A825" s="2">
        <v>824</v>
      </c>
      <c r="B825" s="2" t="s">
        <v>10</v>
      </c>
      <c r="C825" s="3">
        <v>38078</v>
      </c>
      <c r="D825" s="2">
        <f t="shared" si="12"/>
        <v>2004</v>
      </c>
      <c r="E825" s="2">
        <f>MONTH(ProductLine[[#This Row],[Date]])</f>
        <v>4</v>
      </c>
      <c r="F825" s="2" t="s">
        <v>11</v>
      </c>
      <c r="G825" s="4">
        <v>76</v>
      </c>
      <c r="H825" s="5">
        <v>230.41943809745561</v>
      </c>
      <c r="I825" s="6">
        <f>ProductLine[[#This Row],[Units]]*ProductLine[[#This Row],[Dollars]]</f>
        <v>17511.877295406626</v>
      </c>
    </row>
    <row r="826" spans="1:9" x14ac:dyDescent="0.35">
      <c r="A826" s="2">
        <v>825</v>
      </c>
      <c r="B826" s="2" t="s">
        <v>8</v>
      </c>
      <c r="C826" s="3">
        <v>38595</v>
      </c>
      <c r="D826" s="2">
        <f t="shared" si="12"/>
        <v>2005</v>
      </c>
      <c r="E826" s="2">
        <f>MONTH(ProductLine[[#This Row],[Date]])</f>
        <v>8</v>
      </c>
      <c r="F826" s="2" t="s">
        <v>16</v>
      </c>
      <c r="G826" s="4">
        <v>10</v>
      </c>
      <c r="H826" s="5">
        <v>32.250567590543547</v>
      </c>
      <c r="I826" s="6">
        <f>ProductLine[[#This Row],[Units]]*ProductLine[[#This Row],[Dollars]]</f>
        <v>322.50567590543545</v>
      </c>
    </row>
    <row r="827" spans="1:9" x14ac:dyDescent="0.35">
      <c r="A827" s="2">
        <v>826</v>
      </c>
      <c r="B827" s="2" t="s">
        <v>20</v>
      </c>
      <c r="C827" s="3">
        <v>39002</v>
      </c>
      <c r="D827" s="2">
        <f t="shared" si="12"/>
        <v>2006</v>
      </c>
      <c r="E827" s="2">
        <f>MONTH(ProductLine[[#This Row],[Date]])</f>
        <v>10</v>
      </c>
      <c r="F827" s="2" t="s">
        <v>11</v>
      </c>
      <c r="G827" s="4">
        <v>81</v>
      </c>
      <c r="H827" s="5">
        <v>245.03936147229382</v>
      </c>
      <c r="I827" s="6">
        <f>ProductLine[[#This Row],[Units]]*ProductLine[[#This Row],[Dollars]]</f>
        <v>19848.188279255799</v>
      </c>
    </row>
    <row r="828" spans="1:9" x14ac:dyDescent="0.35">
      <c r="A828" s="2">
        <v>827</v>
      </c>
      <c r="B828" s="2" t="s">
        <v>20</v>
      </c>
      <c r="C828" s="3">
        <v>38980</v>
      </c>
      <c r="D828" s="2">
        <f t="shared" si="12"/>
        <v>2006</v>
      </c>
      <c r="E828" s="2">
        <f>MONTH(ProductLine[[#This Row],[Date]])</f>
        <v>9</v>
      </c>
      <c r="F828" s="2" t="s">
        <v>16</v>
      </c>
      <c r="G828" s="4">
        <v>83</v>
      </c>
      <c r="H828" s="5">
        <v>251.14060708825255</v>
      </c>
      <c r="I828" s="6">
        <f>ProductLine[[#This Row],[Units]]*ProductLine[[#This Row],[Dollars]]</f>
        <v>20844.670388324961</v>
      </c>
    </row>
    <row r="829" spans="1:9" x14ac:dyDescent="0.35">
      <c r="A829" s="2">
        <v>828</v>
      </c>
      <c r="B829" s="2" t="s">
        <v>14</v>
      </c>
      <c r="C829" s="3">
        <v>39024</v>
      </c>
      <c r="D829" s="2">
        <f t="shared" si="12"/>
        <v>2006</v>
      </c>
      <c r="E829" s="2">
        <f>MONTH(ProductLine[[#This Row],[Date]])</f>
        <v>11</v>
      </c>
      <c r="F829" s="2" t="s">
        <v>11</v>
      </c>
      <c r="G829" s="4">
        <v>6</v>
      </c>
      <c r="H829" s="5">
        <v>19.522370228620925</v>
      </c>
      <c r="I829" s="6">
        <f>ProductLine[[#This Row],[Units]]*ProductLine[[#This Row],[Dollars]]</f>
        <v>117.13422137172554</v>
      </c>
    </row>
    <row r="830" spans="1:9" x14ac:dyDescent="0.35">
      <c r="A830" s="2">
        <v>829</v>
      </c>
      <c r="B830" s="2" t="s">
        <v>15</v>
      </c>
      <c r="C830" s="3">
        <v>39035</v>
      </c>
      <c r="D830" s="2">
        <f t="shared" si="12"/>
        <v>2006</v>
      </c>
      <c r="E830" s="2">
        <f>MONTH(ProductLine[[#This Row],[Date]])</f>
        <v>11</v>
      </c>
      <c r="F830" s="2" t="s">
        <v>18</v>
      </c>
      <c r="G830" s="4">
        <v>77</v>
      </c>
      <c r="H830" s="5">
        <v>233.15631874033514</v>
      </c>
      <c r="I830" s="6">
        <f>ProductLine[[#This Row],[Units]]*ProductLine[[#This Row],[Dollars]]</f>
        <v>17953.036543005805</v>
      </c>
    </row>
    <row r="831" spans="1:9" x14ac:dyDescent="0.35">
      <c r="A831" s="2">
        <v>830</v>
      </c>
      <c r="B831" s="2" t="s">
        <v>20</v>
      </c>
      <c r="C831" s="3">
        <v>38804</v>
      </c>
      <c r="D831" s="2">
        <f t="shared" si="12"/>
        <v>2006</v>
      </c>
      <c r="E831" s="2">
        <f>MONTH(ProductLine[[#This Row],[Date]])</f>
        <v>3</v>
      </c>
      <c r="F831" s="2" t="s">
        <v>18</v>
      </c>
      <c r="G831" s="4">
        <v>41</v>
      </c>
      <c r="H831" s="5">
        <v>125.28397193085664</v>
      </c>
      <c r="I831" s="6">
        <f>ProductLine[[#This Row],[Units]]*ProductLine[[#This Row],[Dollars]]</f>
        <v>5136.6428491651222</v>
      </c>
    </row>
    <row r="832" spans="1:9" x14ac:dyDescent="0.35">
      <c r="A832" s="2">
        <v>831</v>
      </c>
      <c r="B832" s="2" t="s">
        <v>12</v>
      </c>
      <c r="C832" s="3">
        <v>39057</v>
      </c>
      <c r="D832" s="2">
        <f t="shared" si="12"/>
        <v>2006</v>
      </c>
      <c r="E832" s="2">
        <f>MONTH(ProductLine[[#This Row],[Date]])</f>
        <v>12</v>
      </c>
      <c r="F832" s="2" t="s">
        <v>9</v>
      </c>
      <c r="G832" s="4">
        <v>80</v>
      </c>
      <c r="H832" s="5">
        <v>241.70735878482179</v>
      </c>
      <c r="I832" s="6">
        <f>ProductLine[[#This Row],[Units]]*ProductLine[[#This Row],[Dollars]]</f>
        <v>19336.588702785742</v>
      </c>
    </row>
    <row r="833" spans="1:9" x14ac:dyDescent="0.35">
      <c r="A833" s="2">
        <v>832</v>
      </c>
      <c r="B833" s="2" t="s">
        <v>14</v>
      </c>
      <c r="C833" s="3">
        <v>38859</v>
      </c>
      <c r="D833" s="2">
        <f t="shared" si="12"/>
        <v>2006</v>
      </c>
      <c r="E833" s="2">
        <f>MONTH(ProductLine[[#This Row],[Date]])</f>
        <v>5</v>
      </c>
      <c r="F833" s="2" t="s">
        <v>16</v>
      </c>
      <c r="G833" s="4">
        <v>20</v>
      </c>
      <c r="H833" s="5">
        <v>62.210097856811508</v>
      </c>
      <c r="I833" s="6">
        <f>ProductLine[[#This Row],[Units]]*ProductLine[[#This Row],[Dollars]]</f>
        <v>1244.2019571362302</v>
      </c>
    </row>
    <row r="834" spans="1:9" x14ac:dyDescent="0.35">
      <c r="A834" s="2">
        <v>833</v>
      </c>
      <c r="B834" s="2" t="s">
        <v>19</v>
      </c>
      <c r="C834" s="3">
        <v>38012</v>
      </c>
      <c r="D834" s="2">
        <f t="shared" si="12"/>
        <v>2004</v>
      </c>
      <c r="E834" s="2">
        <f>MONTH(ProductLine[[#This Row],[Date]])</f>
        <v>1</v>
      </c>
      <c r="F834" s="2" t="s">
        <v>16</v>
      </c>
      <c r="G834" s="4">
        <v>31</v>
      </c>
      <c r="H834" s="5">
        <v>95.327196648200925</v>
      </c>
      <c r="I834" s="6">
        <f>ProductLine[[#This Row],[Units]]*ProductLine[[#This Row],[Dollars]]</f>
        <v>2955.1430960942289</v>
      </c>
    </row>
    <row r="835" spans="1:9" x14ac:dyDescent="0.35">
      <c r="A835" s="2">
        <v>834</v>
      </c>
      <c r="B835" s="2" t="s">
        <v>10</v>
      </c>
      <c r="C835" s="3">
        <v>38727</v>
      </c>
      <c r="D835" s="2">
        <f t="shared" ref="D835:D898" si="13">YEAR(C835)</f>
        <v>2006</v>
      </c>
      <c r="E835" s="2">
        <f>MONTH(ProductLine[[#This Row],[Date]])</f>
        <v>1</v>
      </c>
      <c r="F835" s="2" t="s">
        <v>11</v>
      </c>
      <c r="G835" s="4">
        <v>34</v>
      </c>
      <c r="H835" s="5">
        <v>103.89654308960344</v>
      </c>
      <c r="I835" s="6">
        <f>ProductLine[[#This Row],[Units]]*ProductLine[[#This Row],[Dollars]]</f>
        <v>3532.4824650465171</v>
      </c>
    </row>
    <row r="836" spans="1:9" x14ac:dyDescent="0.35">
      <c r="A836" s="2">
        <v>835</v>
      </c>
      <c r="B836" s="2" t="s">
        <v>12</v>
      </c>
      <c r="C836" s="3">
        <v>38595</v>
      </c>
      <c r="D836" s="2">
        <f t="shared" si="13"/>
        <v>2005</v>
      </c>
      <c r="E836" s="2">
        <f>MONTH(ProductLine[[#This Row],[Date]])</f>
        <v>8</v>
      </c>
      <c r="F836" s="2" t="s">
        <v>11</v>
      </c>
      <c r="G836" s="4">
        <v>2</v>
      </c>
      <c r="H836" s="5">
        <v>8.0342514695562706</v>
      </c>
      <c r="I836" s="6">
        <f>ProductLine[[#This Row],[Units]]*ProductLine[[#This Row],[Dollars]]</f>
        <v>16.068502939112541</v>
      </c>
    </row>
    <row r="837" spans="1:9" x14ac:dyDescent="0.35">
      <c r="A837" s="2">
        <v>836</v>
      </c>
      <c r="B837" s="2" t="s">
        <v>20</v>
      </c>
      <c r="C837" s="3">
        <v>38760</v>
      </c>
      <c r="D837" s="2">
        <f t="shared" si="13"/>
        <v>2006</v>
      </c>
      <c r="E837" s="2">
        <f>MONTH(ProductLine[[#This Row],[Date]])</f>
        <v>2</v>
      </c>
      <c r="F837" s="2" t="s">
        <v>11</v>
      </c>
      <c r="G837" s="4">
        <v>17</v>
      </c>
      <c r="H837" s="5">
        <v>53.331838418625381</v>
      </c>
      <c r="I837" s="6">
        <f>ProductLine[[#This Row],[Units]]*ProductLine[[#This Row],[Dollars]]</f>
        <v>906.64125311663145</v>
      </c>
    </row>
    <row r="838" spans="1:9" x14ac:dyDescent="0.35">
      <c r="A838" s="2">
        <v>837</v>
      </c>
      <c r="B838" s="2" t="s">
        <v>19</v>
      </c>
      <c r="C838" s="3">
        <v>38870</v>
      </c>
      <c r="D838" s="2">
        <f t="shared" si="13"/>
        <v>2006</v>
      </c>
      <c r="E838" s="2">
        <f>MONTH(ProductLine[[#This Row],[Date]])</f>
        <v>6</v>
      </c>
      <c r="F838" s="2" t="s">
        <v>16</v>
      </c>
      <c r="G838" s="4">
        <v>16</v>
      </c>
      <c r="H838" s="5">
        <v>50.310894482412991</v>
      </c>
      <c r="I838" s="6">
        <f>ProductLine[[#This Row],[Units]]*ProductLine[[#This Row],[Dollars]]</f>
        <v>804.97431171860785</v>
      </c>
    </row>
    <row r="839" spans="1:9" x14ac:dyDescent="0.35">
      <c r="A839" s="2">
        <v>838</v>
      </c>
      <c r="B839" s="2" t="s">
        <v>17</v>
      </c>
      <c r="C839" s="3">
        <v>38782</v>
      </c>
      <c r="D839" s="2">
        <f t="shared" si="13"/>
        <v>2006</v>
      </c>
      <c r="E839" s="2">
        <f>MONTH(ProductLine[[#This Row],[Date]])</f>
        <v>3</v>
      </c>
      <c r="F839" s="2" t="s">
        <v>11</v>
      </c>
      <c r="G839" s="4">
        <v>54</v>
      </c>
      <c r="H839" s="5">
        <v>163.70197903495185</v>
      </c>
      <c r="I839" s="6">
        <f>ProductLine[[#This Row],[Units]]*ProductLine[[#This Row],[Dollars]]</f>
        <v>8839.9068678873991</v>
      </c>
    </row>
    <row r="840" spans="1:9" x14ac:dyDescent="0.35">
      <c r="A840" s="2">
        <v>839</v>
      </c>
      <c r="B840" s="2" t="s">
        <v>14</v>
      </c>
      <c r="C840" s="3">
        <v>38034</v>
      </c>
      <c r="D840" s="2">
        <f t="shared" si="13"/>
        <v>2004</v>
      </c>
      <c r="E840" s="2">
        <f>MONTH(ProductLine[[#This Row],[Date]])</f>
        <v>2</v>
      </c>
      <c r="F840" s="2" t="s">
        <v>9</v>
      </c>
      <c r="G840" s="4">
        <v>-9</v>
      </c>
      <c r="H840" s="5">
        <v>-24.921999927055641</v>
      </c>
      <c r="I840" s="6">
        <f>ProductLine[[#This Row],[Units]]*ProductLine[[#This Row],[Dollars]]</f>
        <v>224.29799934350078</v>
      </c>
    </row>
    <row r="841" spans="1:9" x14ac:dyDescent="0.35">
      <c r="A841" s="2">
        <v>840</v>
      </c>
      <c r="B841" s="2" t="s">
        <v>14</v>
      </c>
      <c r="C841" s="3">
        <v>38837</v>
      </c>
      <c r="D841" s="2">
        <f t="shared" si="13"/>
        <v>2006</v>
      </c>
      <c r="E841" s="2">
        <f>MONTH(ProductLine[[#This Row],[Date]])</f>
        <v>4</v>
      </c>
      <c r="F841" s="2" t="s">
        <v>16</v>
      </c>
      <c r="G841" s="4">
        <v>94</v>
      </c>
      <c r="H841" s="5">
        <v>284.53575317756747</v>
      </c>
      <c r="I841" s="6">
        <f>ProductLine[[#This Row],[Units]]*ProductLine[[#This Row],[Dollars]]</f>
        <v>26746.360798691341</v>
      </c>
    </row>
    <row r="842" spans="1:9" x14ac:dyDescent="0.35">
      <c r="A842" s="2">
        <v>841</v>
      </c>
      <c r="B842" s="2" t="s">
        <v>20</v>
      </c>
      <c r="C842" s="3">
        <v>38232</v>
      </c>
      <c r="D842" s="2">
        <f t="shared" si="13"/>
        <v>2004</v>
      </c>
      <c r="E842" s="2">
        <f>MONTH(ProductLine[[#This Row],[Date]])</f>
        <v>9</v>
      </c>
      <c r="F842" s="2" t="s">
        <v>11</v>
      </c>
      <c r="G842" s="4">
        <v>-3</v>
      </c>
      <c r="H842" s="5">
        <v>-7.4497114042005954</v>
      </c>
      <c r="I842" s="6">
        <f>ProductLine[[#This Row],[Units]]*ProductLine[[#This Row],[Dollars]]</f>
        <v>22.349134212601786</v>
      </c>
    </row>
    <row r="843" spans="1:9" x14ac:dyDescent="0.35">
      <c r="A843" s="2">
        <v>842</v>
      </c>
      <c r="B843" s="2" t="s">
        <v>17</v>
      </c>
      <c r="C843" s="3">
        <v>38298</v>
      </c>
      <c r="D843" s="2">
        <f t="shared" si="13"/>
        <v>2004</v>
      </c>
      <c r="E843" s="2">
        <f>MONTH(ProductLine[[#This Row],[Date]])</f>
        <v>11</v>
      </c>
      <c r="F843" s="2" t="s">
        <v>18</v>
      </c>
      <c r="G843" s="4">
        <v>9</v>
      </c>
      <c r="H843" s="5">
        <v>28.830809944248564</v>
      </c>
      <c r="I843" s="6">
        <f>ProductLine[[#This Row],[Units]]*ProductLine[[#This Row],[Dollars]]</f>
        <v>259.4772894982371</v>
      </c>
    </row>
    <row r="844" spans="1:9" x14ac:dyDescent="0.35">
      <c r="A844" s="2">
        <v>843</v>
      </c>
      <c r="B844" s="2" t="s">
        <v>10</v>
      </c>
      <c r="C844" s="3">
        <v>38067</v>
      </c>
      <c r="D844" s="2">
        <f t="shared" si="13"/>
        <v>2004</v>
      </c>
      <c r="E844" s="2">
        <f>MONTH(ProductLine[[#This Row],[Date]])</f>
        <v>3</v>
      </c>
      <c r="F844" s="2" t="s">
        <v>11</v>
      </c>
      <c r="G844" s="4">
        <v>25</v>
      </c>
      <c r="H844" s="5">
        <v>77.108203405128648</v>
      </c>
      <c r="I844" s="6">
        <f>ProductLine[[#This Row],[Units]]*ProductLine[[#This Row],[Dollars]]</f>
        <v>1927.7050851282163</v>
      </c>
    </row>
    <row r="845" spans="1:9" x14ac:dyDescent="0.35">
      <c r="A845" s="2">
        <v>844</v>
      </c>
      <c r="B845" s="2" t="s">
        <v>12</v>
      </c>
      <c r="C845" s="3">
        <v>39013</v>
      </c>
      <c r="D845" s="2">
        <f t="shared" si="13"/>
        <v>2006</v>
      </c>
      <c r="E845" s="2">
        <f>MONTH(ProductLine[[#This Row],[Date]])</f>
        <v>10</v>
      </c>
      <c r="F845" s="2" t="s">
        <v>9</v>
      </c>
      <c r="G845" s="4">
        <v>29</v>
      </c>
      <c r="H845" s="5">
        <v>89.310545900397301</v>
      </c>
      <c r="I845" s="6">
        <f>ProductLine[[#This Row],[Units]]*ProductLine[[#This Row],[Dollars]]</f>
        <v>2590.0058311115217</v>
      </c>
    </row>
    <row r="846" spans="1:9" x14ac:dyDescent="0.35">
      <c r="A846" s="2">
        <v>845</v>
      </c>
      <c r="B846" s="2" t="s">
        <v>21</v>
      </c>
      <c r="C846" s="3">
        <v>38221</v>
      </c>
      <c r="D846" s="2">
        <f t="shared" si="13"/>
        <v>2004</v>
      </c>
      <c r="E846" s="2">
        <f>MONTH(ProductLine[[#This Row],[Date]])</f>
        <v>8</v>
      </c>
      <c r="F846" s="2" t="s">
        <v>16</v>
      </c>
      <c r="G846" s="4">
        <v>37</v>
      </c>
      <c r="H846" s="5">
        <v>113.21323460768004</v>
      </c>
      <c r="I846" s="6">
        <f>ProductLine[[#This Row],[Units]]*ProductLine[[#This Row],[Dollars]]</f>
        <v>4188.8896804841615</v>
      </c>
    </row>
    <row r="847" spans="1:9" x14ac:dyDescent="0.35">
      <c r="A847" s="2">
        <v>846</v>
      </c>
      <c r="B847" s="2" t="s">
        <v>14</v>
      </c>
      <c r="C847" s="3">
        <v>38529</v>
      </c>
      <c r="D847" s="2">
        <f t="shared" si="13"/>
        <v>2005</v>
      </c>
      <c r="E847" s="2">
        <f>MONTH(ProductLine[[#This Row],[Date]])</f>
        <v>6</v>
      </c>
      <c r="F847" s="2" t="s">
        <v>11</v>
      </c>
      <c r="G847" s="4">
        <v>19</v>
      </c>
      <c r="H847" s="5">
        <v>59.003760475925063</v>
      </c>
      <c r="I847" s="6">
        <f>ProductLine[[#This Row],[Units]]*ProductLine[[#This Row],[Dollars]]</f>
        <v>1121.0714490425762</v>
      </c>
    </row>
    <row r="848" spans="1:9" x14ac:dyDescent="0.35">
      <c r="A848" s="2">
        <v>847</v>
      </c>
      <c r="B848" s="2" t="s">
        <v>17</v>
      </c>
      <c r="C848" s="3">
        <v>38089</v>
      </c>
      <c r="D848" s="2">
        <f t="shared" si="13"/>
        <v>2004</v>
      </c>
      <c r="E848" s="2">
        <f>MONTH(ProductLine[[#This Row],[Date]])</f>
        <v>4</v>
      </c>
      <c r="F848" s="2" t="s">
        <v>9</v>
      </c>
      <c r="G848" s="4">
        <v>28</v>
      </c>
      <c r="H848" s="5">
        <v>86.04518510559123</v>
      </c>
      <c r="I848" s="6">
        <f>ProductLine[[#This Row],[Units]]*ProductLine[[#This Row],[Dollars]]</f>
        <v>2409.2651829565543</v>
      </c>
    </row>
    <row r="849" spans="1:9" x14ac:dyDescent="0.35">
      <c r="A849" s="2">
        <v>848</v>
      </c>
      <c r="B849" s="2" t="s">
        <v>20</v>
      </c>
      <c r="C849" s="3">
        <v>38144</v>
      </c>
      <c r="D849" s="2">
        <f t="shared" si="13"/>
        <v>2004</v>
      </c>
      <c r="E849" s="2">
        <f>MONTH(ProductLine[[#This Row],[Date]])</f>
        <v>6</v>
      </c>
      <c r="F849" s="2" t="s">
        <v>16</v>
      </c>
      <c r="G849" s="4">
        <v>18</v>
      </c>
      <c r="H849" s="5">
        <v>55.858549479616173</v>
      </c>
      <c r="I849" s="6">
        <f>ProductLine[[#This Row],[Units]]*ProductLine[[#This Row],[Dollars]]</f>
        <v>1005.4538906330911</v>
      </c>
    </row>
    <row r="850" spans="1:9" x14ac:dyDescent="0.35">
      <c r="A850" s="2">
        <v>849</v>
      </c>
      <c r="B850" s="2" t="s">
        <v>12</v>
      </c>
      <c r="C850" s="3">
        <v>38870</v>
      </c>
      <c r="D850" s="2">
        <f t="shared" si="13"/>
        <v>2006</v>
      </c>
      <c r="E850" s="2">
        <f>MONTH(ProductLine[[#This Row],[Date]])</f>
        <v>6</v>
      </c>
      <c r="F850" s="2" t="s">
        <v>13</v>
      </c>
      <c r="G850" s="4">
        <v>84</v>
      </c>
      <c r="H850" s="5">
        <v>254.04302513210774</v>
      </c>
      <c r="I850" s="6">
        <f>ProductLine[[#This Row],[Units]]*ProductLine[[#This Row],[Dollars]]</f>
        <v>21339.614111097049</v>
      </c>
    </row>
    <row r="851" spans="1:9" x14ac:dyDescent="0.35">
      <c r="A851" s="2">
        <v>850</v>
      </c>
      <c r="B851" s="2" t="s">
        <v>19</v>
      </c>
      <c r="C851" s="3">
        <v>38276</v>
      </c>
      <c r="D851" s="2">
        <f t="shared" si="13"/>
        <v>2004</v>
      </c>
      <c r="E851" s="2">
        <f>MONTH(ProductLine[[#This Row],[Date]])</f>
        <v>10</v>
      </c>
      <c r="F851" s="2" t="s">
        <v>11</v>
      </c>
      <c r="G851" s="4">
        <v>79</v>
      </c>
      <c r="H851" s="5">
        <v>238.82743961542425</v>
      </c>
      <c r="I851" s="6">
        <f>ProductLine[[#This Row],[Units]]*ProductLine[[#This Row],[Dollars]]</f>
        <v>18867.367729618516</v>
      </c>
    </row>
    <row r="852" spans="1:9" x14ac:dyDescent="0.35">
      <c r="A852" s="2">
        <v>851</v>
      </c>
      <c r="B852" s="2" t="s">
        <v>21</v>
      </c>
      <c r="C852" s="3">
        <v>38298</v>
      </c>
      <c r="D852" s="2">
        <f t="shared" si="13"/>
        <v>2004</v>
      </c>
      <c r="E852" s="2">
        <f>MONTH(ProductLine[[#This Row],[Date]])</f>
        <v>11</v>
      </c>
      <c r="F852" s="2" t="s">
        <v>11</v>
      </c>
      <c r="G852" s="4">
        <v>31</v>
      </c>
      <c r="H852" s="5">
        <v>94.972961203791044</v>
      </c>
      <c r="I852" s="6">
        <f>ProductLine[[#This Row],[Units]]*ProductLine[[#This Row],[Dollars]]</f>
        <v>2944.1617973175225</v>
      </c>
    </row>
    <row r="853" spans="1:9" x14ac:dyDescent="0.35">
      <c r="A853" s="2">
        <v>852</v>
      </c>
      <c r="B853" s="2" t="s">
        <v>20</v>
      </c>
      <c r="C853" s="3">
        <v>38925</v>
      </c>
      <c r="D853" s="2">
        <f t="shared" si="13"/>
        <v>2006</v>
      </c>
      <c r="E853" s="2">
        <f>MONTH(ProductLine[[#This Row],[Date]])</f>
        <v>7</v>
      </c>
      <c r="F853" s="2" t="s">
        <v>13</v>
      </c>
      <c r="G853" s="4">
        <v>34</v>
      </c>
      <c r="H853" s="5">
        <v>103.39863614232333</v>
      </c>
      <c r="I853" s="6">
        <f>ProductLine[[#This Row],[Units]]*ProductLine[[#This Row],[Dollars]]</f>
        <v>3515.5536288389931</v>
      </c>
    </row>
    <row r="854" spans="1:9" x14ac:dyDescent="0.35">
      <c r="A854" s="2">
        <v>853</v>
      </c>
      <c r="B854" s="2" t="s">
        <v>21</v>
      </c>
      <c r="C854" s="3">
        <v>38672</v>
      </c>
      <c r="D854" s="2">
        <f t="shared" si="13"/>
        <v>2005</v>
      </c>
      <c r="E854" s="2">
        <f>MONTH(ProductLine[[#This Row],[Date]])</f>
        <v>11</v>
      </c>
      <c r="F854" s="2" t="s">
        <v>18</v>
      </c>
      <c r="G854" s="4">
        <v>66</v>
      </c>
      <c r="H854" s="5">
        <v>201.25536797949457</v>
      </c>
      <c r="I854" s="6">
        <f>ProductLine[[#This Row],[Units]]*ProductLine[[#This Row],[Dollars]]</f>
        <v>13282.854286646641</v>
      </c>
    </row>
    <row r="855" spans="1:9" x14ac:dyDescent="0.35">
      <c r="A855" s="2">
        <v>854</v>
      </c>
      <c r="B855" s="2" t="s">
        <v>19</v>
      </c>
      <c r="C855" s="3">
        <v>38859</v>
      </c>
      <c r="D855" s="2">
        <f t="shared" si="13"/>
        <v>2006</v>
      </c>
      <c r="E855" s="2">
        <f>MONTH(ProductLine[[#This Row],[Date]])</f>
        <v>5</v>
      </c>
      <c r="F855" s="2" t="s">
        <v>18</v>
      </c>
      <c r="G855" s="4">
        <v>44</v>
      </c>
      <c r="H855" s="5">
        <v>134.44985862590835</v>
      </c>
      <c r="I855" s="6">
        <f>ProductLine[[#This Row],[Units]]*ProductLine[[#This Row],[Dollars]]</f>
        <v>5915.7937795399675</v>
      </c>
    </row>
    <row r="856" spans="1:9" x14ac:dyDescent="0.35">
      <c r="A856" s="2">
        <v>855</v>
      </c>
      <c r="B856" s="2" t="s">
        <v>8</v>
      </c>
      <c r="C856" s="3">
        <v>38375</v>
      </c>
      <c r="D856" s="2">
        <f t="shared" si="13"/>
        <v>2005</v>
      </c>
      <c r="E856" s="2">
        <f>MONTH(ProductLine[[#This Row],[Date]])</f>
        <v>1</v>
      </c>
      <c r="F856" s="2" t="s">
        <v>16</v>
      </c>
      <c r="G856" s="4">
        <v>94</v>
      </c>
      <c r="H856" s="5">
        <v>284.41944495958916</v>
      </c>
      <c r="I856" s="6">
        <f>ProductLine[[#This Row],[Units]]*ProductLine[[#This Row],[Dollars]]</f>
        <v>26735.42782620138</v>
      </c>
    </row>
    <row r="857" spans="1:9" x14ac:dyDescent="0.35">
      <c r="A857" s="2">
        <v>856</v>
      </c>
      <c r="B857" s="2" t="s">
        <v>15</v>
      </c>
      <c r="C857" s="3">
        <v>38089</v>
      </c>
      <c r="D857" s="2">
        <f t="shared" si="13"/>
        <v>2004</v>
      </c>
      <c r="E857" s="2">
        <f>MONTH(ProductLine[[#This Row],[Date]])</f>
        <v>4</v>
      </c>
      <c r="F857" s="2" t="s">
        <v>11</v>
      </c>
      <c r="G857" s="4">
        <v>11</v>
      </c>
      <c r="H857" s="5">
        <v>35.299860689817372</v>
      </c>
      <c r="I857" s="6">
        <f>ProductLine[[#This Row],[Units]]*ProductLine[[#This Row],[Dollars]]</f>
        <v>388.29846758799107</v>
      </c>
    </row>
    <row r="858" spans="1:9" x14ac:dyDescent="0.35">
      <c r="A858" s="2">
        <v>857</v>
      </c>
      <c r="B858" s="2" t="s">
        <v>10</v>
      </c>
      <c r="C858" s="3">
        <v>38221</v>
      </c>
      <c r="D858" s="2">
        <f t="shared" si="13"/>
        <v>2004</v>
      </c>
      <c r="E858" s="2">
        <f>MONTH(ProductLine[[#This Row],[Date]])</f>
        <v>8</v>
      </c>
      <c r="F858" s="2" t="s">
        <v>9</v>
      </c>
      <c r="G858" s="4">
        <v>74</v>
      </c>
      <c r="H858" s="5">
        <v>223.97457991298864</v>
      </c>
      <c r="I858" s="6">
        <f>ProductLine[[#This Row],[Units]]*ProductLine[[#This Row],[Dollars]]</f>
        <v>16574.11891356116</v>
      </c>
    </row>
    <row r="859" spans="1:9" x14ac:dyDescent="0.35">
      <c r="A859" s="2">
        <v>858</v>
      </c>
      <c r="B859" s="2" t="s">
        <v>20</v>
      </c>
      <c r="C859" s="3">
        <v>39057</v>
      </c>
      <c r="D859" s="2">
        <f t="shared" si="13"/>
        <v>2006</v>
      </c>
      <c r="E859" s="2">
        <f>MONTH(ProductLine[[#This Row],[Date]])</f>
        <v>12</v>
      </c>
      <c r="F859" s="2" t="s">
        <v>18</v>
      </c>
      <c r="G859" s="4">
        <v>28</v>
      </c>
      <c r="H859" s="5">
        <v>86.485564911199845</v>
      </c>
      <c r="I859" s="6">
        <f>ProductLine[[#This Row],[Units]]*ProductLine[[#This Row],[Dollars]]</f>
        <v>2421.5958175135956</v>
      </c>
    </row>
    <row r="860" spans="1:9" x14ac:dyDescent="0.35">
      <c r="A860" s="2">
        <v>859</v>
      </c>
      <c r="B860" s="2" t="s">
        <v>17</v>
      </c>
      <c r="C860" s="3">
        <v>38507</v>
      </c>
      <c r="D860" s="2">
        <f t="shared" si="13"/>
        <v>2005</v>
      </c>
      <c r="E860" s="2">
        <f>MONTH(ProductLine[[#This Row],[Date]])</f>
        <v>6</v>
      </c>
      <c r="F860" s="2" t="s">
        <v>9</v>
      </c>
      <c r="G860" s="4">
        <v>40</v>
      </c>
      <c r="H860" s="5">
        <v>121.92180749554807</v>
      </c>
      <c r="I860" s="6">
        <f>ProductLine[[#This Row],[Units]]*ProductLine[[#This Row],[Dollars]]</f>
        <v>4876.8722998219228</v>
      </c>
    </row>
    <row r="861" spans="1:9" x14ac:dyDescent="0.35">
      <c r="A861" s="2">
        <v>860</v>
      </c>
      <c r="B861" s="2" t="s">
        <v>17</v>
      </c>
      <c r="C861" s="3">
        <v>38023</v>
      </c>
      <c r="D861" s="2">
        <f t="shared" si="13"/>
        <v>2004</v>
      </c>
      <c r="E861" s="2">
        <f>MONTH(ProductLine[[#This Row],[Date]])</f>
        <v>2</v>
      </c>
      <c r="F861" s="2" t="s">
        <v>9</v>
      </c>
      <c r="G861" s="4">
        <v>34</v>
      </c>
      <c r="H861" s="5">
        <v>104.1689153871453</v>
      </c>
      <c r="I861" s="6">
        <f>ProductLine[[#This Row],[Units]]*ProductLine[[#This Row],[Dollars]]</f>
        <v>3541.7431231629403</v>
      </c>
    </row>
    <row r="862" spans="1:9" x14ac:dyDescent="0.35">
      <c r="A862" s="2">
        <v>861</v>
      </c>
      <c r="B862" s="2" t="s">
        <v>8</v>
      </c>
      <c r="C862" s="3">
        <v>38606</v>
      </c>
      <c r="D862" s="2">
        <f t="shared" si="13"/>
        <v>2005</v>
      </c>
      <c r="E862" s="2">
        <f>MONTH(ProductLine[[#This Row],[Date]])</f>
        <v>9</v>
      </c>
      <c r="F862" s="2" t="s">
        <v>16</v>
      </c>
      <c r="G862" s="4">
        <v>38</v>
      </c>
      <c r="H862" s="5">
        <v>115.85180148886141</v>
      </c>
      <c r="I862" s="6">
        <f>ProductLine[[#This Row],[Units]]*ProductLine[[#This Row],[Dollars]]</f>
        <v>4402.3684565767335</v>
      </c>
    </row>
    <row r="863" spans="1:9" x14ac:dyDescent="0.35">
      <c r="A863" s="2">
        <v>862</v>
      </c>
      <c r="B863" s="2" t="s">
        <v>10</v>
      </c>
      <c r="C863" s="3">
        <v>38518</v>
      </c>
      <c r="D863" s="2">
        <f t="shared" si="13"/>
        <v>2005</v>
      </c>
      <c r="E863" s="2">
        <f>MONTH(ProductLine[[#This Row],[Date]])</f>
        <v>6</v>
      </c>
      <c r="F863" s="2" t="s">
        <v>18</v>
      </c>
      <c r="G863" s="4">
        <v>69</v>
      </c>
      <c r="H863" s="5">
        <v>209.14336391515394</v>
      </c>
      <c r="I863" s="6">
        <f>ProductLine[[#This Row],[Units]]*ProductLine[[#This Row],[Dollars]]</f>
        <v>14430.892110145622</v>
      </c>
    </row>
    <row r="864" spans="1:9" x14ac:dyDescent="0.35">
      <c r="A864" s="2">
        <v>863</v>
      </c>
      <c r="B864" s="2" t="s">
        <v>12</v>
      </c>
      <c r="C864" s="3">
        <v>38584</v>
      </c>
      <c r="D864" s="2">
        <f t="shared" si="13"/>
        <v>2005</v>
      </c>
      <c r="E864" s="2">
        <f>MONTH(ProductLine[[#This Row],[Date]])</f>
        <v>8</v>
      </c>
      <c r="F864" s="2" t="s">
        <v>16</v>
      </c>
      <c r="G864" s="4">
        <v>34</v>
      </c>
      <c r="H864" s="5">
        <v>103.97058317140277</v>
      </c>
      <c r="I864" s="6">
        <f>ProductLine[[#This Row],[Units]]*ProductLine[[#This Row],[Dollars]]</f>
        <v>3534.9998278276939</v>
      </c>
    </row>
    <row r="865" spans="1:9" x14ac:dyDescent="0.35">
      <c r="A865" s="2">
        <v>864</v>
      </c>
      <c r="B865" s="2" t="s">
        <v>8</v>
      </c>
      <c r="C865" s="3">
        <v>38573</v>
      </c>
      <c r="D865" s="2">
        <f t="shared" si="13"/>
        <v>2005</v>
      </c>
      <c r="E865" s="2">
        <f>MONTH(ProductLine[[#This Row],[Date]])</f>
        <v>8</v>
      </c>
      <c r="F865" s="2" t="s">
        <v>18</v>
      </c>
      <c r="G865" s="4">
        <v>29</v>
      </c>
      <c r="H865" s="5">
        <v>89.383943739445868</v>
      </c>
      <c r="I865" s="6">
        <f>ProductLine[[#This Row],[Units]]*ProductLine[[#This Row],[Dollars]]</f>
        <v>2592.1343684439303</v>
      </c>
    </row>
    <row r="866" spans="1:9" x14ac:dyDescent="0.35">
      <c r="A866" s="2">
        <v>865</v>
      </c>
      <c r="B866" s="2" t="s">
        <v>15</v>
      </c>
      <c r="C866" s="3">
        <v>38034</v>
      </c>
      <c r="D866" s="2">
        <f t="shared" si="13"/>
        <v>2004</v>
      </c>
      <c r="E866" s="2">
        <f>MONTH(ProductLine[[#This Row],[Date]])</f>
        <v>2</v>
      </c>
      <c r="F866" s="2" t="s">
        <v>11</v>
      </c>
      <c r="G866" s="4">
        <v>-10</v>
      </c>
      <c r="H866" s="5">
        <v>-27.724939048319342</v>
      </c>
      <c r="I866" s="6">
        <f>ProductLine[[#This Row],[Units]]*ProductLine[[#This Row],[Dollars]]</f>
        <v>277.24939048319345</v>
      </c>
    </row>
    <row r="867" spans="1:9" x14ac:dyDescent="0.35">
      <c r="A867" s="2">
        <v>866</v>
      </c>
      <c r="B867" s="2" t="s">
        <v>21</v>
      </c>
      <c r="C867" s="3">
        <v>38287</v>
      </c>
      <c r="D867" s="2">
        <f t="shared" si="13"/>
        <v>2004</v>
      </c>
      <c r="E867" s="2">
        <f>MONTH(ProductLine[[#This Row],[Date]])</f>
        <v>10</v>
      </c>
      <c r="F867" s="2" t="s">
        <v>13</v>
      </c>
      <c r="G867" s="4">
        <v>42</v>
      </c>
      <c r="H867" s="5">
        <v>128.42870398782102</v>
      </c>
      <c r="I867" s="6">
        <f>ProductLine[[#This Row],[Units]]*ProductLine[[#This Row],[Dollars]]</f>
        <v>5394.0055674884834</v>
      </c>
    </row>
    <row r="868" spans="1:9" x14ac:dyDescent="0.35">
      <c r="A868" s="2">
        <v>867</v>
      </c>
      <c r="B868" s="2" t="s">
        <v>14</v>
      </c>
      <c r="C868" s="3">
        <v>38793</v>
      </c>
      <c r="D868" s="2">
        <f t="shared" si="13"/>
        <v>2006</v>
      </c>
      <c r="E868" s="2">
        <f>MONTH(ProductLine[[#This Row],[Date]])</f>
        <v>3</v>
      </c>
      <c r="F868" s="2" t="s">
        <v>18</v>
      </c>
      <c r="G868" s="4">
        <v>58</v>
      </c>
      <c r="H868" s="5">
        <v>175.97423505292562</v>
      </c>
      <c r="I868" s="6">
        <f>ProductLine[[#This Row],[Units]]*ProductLine[[#This Row],[Dollars]]</f>
        <v>10206.505633069686</v>
      </c>
    </row>
    <row r="869" spans="1:9" x14ac:dyDescent="0.35">
      <c r="A869" s="2">
        <v>868</v>
      </c>
      <c r="B869" s="2" t="s">
        <v>19</v>
      </c>
      <c r="C869" s="3">
        <v>38056</v>
      </c>
      <c r="D869" s="2">
        <f t="shared" si="13"/>
        <v>2004</v>
      </c>
      <c r="E869" s="2">
        <f>MONTH(ProductLine[[#This Row],[Date]])</f>
        <v>3</v>
      </c>
      <c r="F869" s="2" t="s">
        <v>11</v>
      </c>
      <c r="G869" s="4">
        <v>27</v>
      </c>
      <c r="H869" s="5">
        <v>83.01665013993393</v>
      </c>
      <c r="I869" s="6">
        <f>ProductLine[[#This Row],[Units]]*ProductLine[[#This Row],[Dollars]]</f>
        <v>2241.4495537782159</v>
      </c>
    </row>
    <row r="870" spans="1:9" x14ac:dyDescent="0.35">
      <c r="A870" s="2">
        <v>869</v>
      </c>
      <c r="B870" s="2" t="s">
        <v>21</v>
      </c>
      <c r="C870" s="3">
        <v>38903</v>
      </c>
      <c r="D870" s="2">
        <f t="shared" si="13"/>
        <v>2006</v>
      </c>
      <c r="E870" s="2">
        <f>MONTH(ProductLine[[#This Row],[Date]])</f>
        <v>7</v>
      </c>
      <c r="F870" s="2" t="s">
        <v>16</v>
      </c>
      <c r="G870" s="4">
        <v>47</v>
      </c>
      <c r="H870" s="5">
        <v>143.2742036645771</v>
      </c>
      <c r="I870" s="6">
        <f>ProductLine[[#This Row],[Units]]*ProductLine[[#This Row],[Dollars]]</f>
        <v>6733.887572235124</v>
      </c>
    </row>
    <row r="871" spans="1:9" x14ac:dyDescent="0.35">
      <c r="A871" s="2">
        <v>870</v>
      </c>
      <c r="B871" s="2" t="s">
        <v>19</v>
      </c>
      <c r="C871" s="3">
        <v>38023</v>
      </c>
      <c r="D871" s="2">
        <f t="shared" si="13"/>
        <v>2004</v>
      </c>
      <c r="E871" s="2">
        <f>MONTH(ProductLine[[#This Row],[Date]])</f>
        <v>2</v>
      </c>
      <c r="F871" s="2" t="s">
        <v>11</v>
      </c>
      <c r="G871" s="4">
        <v>29</v>
      </c>
      <c r="H871" s="5">
        <v>88.696716331090727</v>
      </c>
      <c r="I871" s="6">
        <f>ProductLine[[#This Row],[Units]]*ProductLine[[#This Row],[Dollars]]</f>
        <v>2572.2047736016311</v>
      </c>
    </row>
    <row r="872" spans="1:9" x14ac:dyDescent="0.35">
      <c r="A872" s="2">
        <v>871</v>
      </c>
      <c r="B872" s="2" t="s">
        <v>21</v>
      </c>
      <c r="C872" s="3">
        <v>38848</v>
      </c>
      <c r="D872" s="2">
        <f t="shared" si="13"/>
        <v>2006</v>
      </c>
      <c r="E872" s="2">
        <f>MONTH(ProductLine[[#This Row],[Date]])</f>
        <v>5</v>
      </c>
      <c r="F872" s="2" t="s">
        <v>18</v>
      </c>
      <c r="G872" s="4">
        <v>28</v>
      </c>
      <c r="H872" s="5">
        <v>86.226420950611285</v>
      </c>
      <c r="I872" s="6">
        <f>ProductLine[[#This Row],[Units]]*ProductLine[[#This Row],[Dollars]]</f>
        <v>2414.3397866171158</v>
      </c>
    </row>
    <row r="873" spans="1:9" x14ac:dyDescent="0.35">
      <c r="A873" s="2">
        <v>872</v>
      </c>
      <c r="B873" s="2" t="s">
        <v>8</v>
      </c>
      <c r="C873" s="3">
        <v>38980</v>
      </c>
      <c r="D873" s="2">
        <f t="shared" si="13"/>
        <v>2006</v>
      </c>
      <c r="E873" s="2">
        <f>MONTH(ProductLine[[#This Row],[Date]])</f>
        <v>9</v>
      </c>
      <c r="F873" s="2" t="s">
        <v>16</v>
      </c>
      <c r="G873" s="4">
        <v>79</v>
      </c>
      <c r="H873" s="5">
        <v>239.05774059830441</v>
      </c>
      <c r="I873" s="6">
        <f>ProductLine[[#This Row],[Units]]*ProductLine[[#This Row],[Dollars]]</f>
        <v>18885.561507266048</v>
      </c>
    </row>
    <row r="874" spans="1:9" x14ac:dyDescent="0.35">
      <c r="A874" s="2">
        <v>873</v>
      </c>
      <c r="B874" s="2" t="s">
        <v>12</v>
      </c>
      <c r="C874" s="3">
        <v>38298</v>
      </c>
      <c r="D874" s="2">
        <f t="shared" si="13"/>
        <v>2004</v>
      </c>
      <c r="E874" s="2">
        <f>MONTH(ProductLine[[#This Row],[Date]])</f>
        <v>11</v>
      </c>
      <c r="F874" s="2" t="s">
        <v>16</v>
      </c>
      <c r="G874" s="4">
        <v>41</v>
      </c>
      <c r="H874" s="5">
        <v>124.81786407447923</v>
      </c>
      <c r="I874" s="6">
        <f>ProductLine[[#This Row],[Units]]*ProductLine[[#This Row],[Dollars]]</f>
        <v>5117.5324270536485</v>
      </c>
    </row>
    <row r="875" spans="1:9" x14ac:dyDescent="0.35">
      <c r="A875" s="2">
        <v>874</v>
      </c>
      <c r="B875" s="2" t="s">
        <v>19</v>
      </c>
      <c r="C875" s="3">
        <v>38540</v>
      </c>
      <c r="D875" s="2">
        <f t="shared" si="13"/>
        <v>2005</v>
      </c>
      <c r="E875" s="2">
        <f>MONTH(ProductLine[[#This Row],[Date]])</f>
        <v>7</v>
      </c>
      <c r="F875" s="2" t="s">
        <v>13</v>
      </c>
      <c r="G875" s="4">
        <v>57</v>
      </c>
      <c r="H875" s="5">
        <v>172.96188521453885</v>
      </c>
      <c r="I875" s="6">
        <f>ProductLine[[#This Row],[Units]]*ProductLine[[#This Row],[Dollars]]</f>
        <v>9858.8274572287155</v>
      </c>
    </row>
    <row r="876" spans="1:9" x14ac:dyDescent="0.35">
      <c r="A876" s="2">
        <v>875</v>
      </c>
      <c r="B876" s="2" t="s">
        <v>21</v>
      </c>
      <c r="C876" s="3">
        <v>38914</v>
      </c>
      <c r="D876" s="2">
        <f t="shared" si="13"/>
        <v>2006</v>
      </c>
      <c r="E876" s="2">
        <f>MONTH(ProductLine[[#This Row],[Date]])</f>
        <v>7</v>
      </c>
      <c r="F876" s="2" t="s">
        <v>9</v>
      </c>
      <c r="G876" s="4">
        <v>45</v>
      </c>
      <c r="H876" s="5">
        <v>137.62002289021942</v>
      </c>
      <c r="I876" s="6">
        <f>ProductLine[[#This Row],[Units]]*ProductLine[[#This Row],[Dollars]]</f>
        <v>6192.9010300598738</v>
      </c>
    </row>
    <row r="877" spans="1:9" x14ac:dyDescent="0.35">
      <c r="A877" s="2">
        <v>876</v>
      </c>
      <c r="B877" s="2" t="s">
        <v>20</v>
      </c>
      <c r="C877" s="3">
        <v>38793</v>
      </c>
      <c r="D877" s="2">
        <f t="shared" si="13"/>
        <v>2006</v>
      </c>
      <c r="E877" s="2">
        <f>MONTH(ProductLine[[#This Row],[Date]])</f>
        <v>3</v>
      </c>
      <c r="F877" s="2" t="s">
        <v>18</v>
      </c>
      <c r="G877" s="4">
        <v>91</v>
      </c>
      <c r="H877" s="5">
        <v>274.91230216083113</v>
      </c>
      <c r="I877" s="6">
        <f>ProductLine[[#This Row],[Units]]*ProductLine[[#This Row],[Dollars]]</f>
        <v>25017.019496635632</v>
      </c>
    </row>
    <row r="878" spans="1:9" x14ac:dyDescent="0.35">
      <c r="A878" s="2">
        <v>877</v>
      </c>
      <c r="B878" s="2" t="s">
        <v>19</v>
      </c>
      <c r="C878" s="3">
        <v>38375</v>
      </c>
      <c r="D878" s="2">
        <f t="shared" si="13"/>
        <v>2005</v>
      </c>
      <c r="E878" s="2">
        <f>MONTH(ProductLine[[#This Row],[Date]])</f>
        <v>1</v>
      </c>
      <c r="F878" s="2" t="s">
        <v>18</v>
      </c>
      <c r="G878" s="4">
        <v>49</v>
      </c>
      <c r="H878" s="5">
        <v>149.04131306617498</v>
      </c>
      <c r="I878" s="6">
        <f>ProductLine[[#This Row],[Units]]*ProductLine[[#This Row],[Dollars]]</f>
        <v>7303.024340242574</v>
      </c>
    </row>
    <row r="879" spans="1:9" x14ac:dyDescent="0.35">
      <c r="A879" s="2">
        <v>878</v>
      </c>
      <c r="B879" s="2" t="s">
        <v>8</v>
      </c>
      <c r="C879" s="3">
        <v>38254</v>
      </c>
      <c r="D879" s="2">
        <f t="shared" si="13"/>
        <v>2004</v>
      </c>
      <c r="E879" s="2">
        <f>MONTH(ProductLine[[#This Row],[Date]])</f>
        <v>9</v>
      </c>
      <c r="F879" s="2" t="s">
        <v>9</v>
      </c>
      <c r="G879" s="4">
        <v>68</v>
      </c>
      <c r="H879" s="5">
        <v>206.16097800045316</v>
      </c>
      <c r="I879" s="6">
        <f>ProductLine[[#This Row],[Units]]*ProductLine[[#This Row],[Dollars]]</f>
        <v>14018.946504030815</v>
      </c>
    </row>
    <row r="880" spans="1:9" x14ac:dyDescent="0.35">
      <c r="A880" s="2">
        <v>879</v>
      </c>
      <c r="B880" s="2" t="s">
        <v>15</v>
      </c>
      <c r="C880" s="3">
        <v>38397</v>
      </c>
      <c r="D880" s="2">
        <f t="shared" si="13"/>
        <v>2005</v>
      </c>
      <c r="E880" s="2">
        <f>MONTH(ProductLine[[#This Row],[Date]])</f>
        <v>2</v>
      </c>
      <c r="F880" s="2" t="s">
        <v>13</v>
      </c>
      <c r="G880" s="4">
        <v>38</v>
      </c>
      <c r="H880" s="5">
        <v>116.64480895861564</v>
      </c>
      <c r="I880" s="6">
        <f>ProductLine[[#This Row],[Units]]*ProductLine[[#This Row],[Dollars]]</f>
        <v>4432.5027404273942</v>
      </c>
    </row>
    <row r="881" spans="1:9" x14ac:dyDescent="0.35">
      <c r="A881" s="2">
        <v>880</v>
      </c>
      <c r="B881" s="2" t="s">
        <v>12</v>
      </c>
      <c r="C881" s="3">
        <v>38980</v>
      </c>
      <c r="D881" s="2">
        <f t="shared" si="13"/>
        <v>2006</v>
      </c>
      <c r="E881" s="2">
        <f>MONTH(ProductLine[[#This Row],[Date]])</f>
        <v>9</v>
      </c>
      <c r="F881" s="2" t="s">
        <v>11</v>
      </c>
      <c r="G881" s="4">
        <v>4</v>
      </c>
      <c r="H881" s="5">
        <v>15.205643253032669</v>
      </c>
      <c r="I881" s="6">
        <f>ProductLine[[#This Row],[Units]]*ProductLine[[#This Row],[Dollars]]</f>
        <v>60.822573012130675</v>
      </c>
    </row>
    <row r="882" spans="1:9" x14ac:dyDescent="0.35">
      <c r="A882" s="2">
        <v>881</v>
      </c>
      <c r="B882" s="2" t="s">
        <v>19</v>
      </c>
      <c r="C882" s="3">
        <v>38452</v>
      </c>
      <c r="D882" s="2">
        <f t="shared" si="13"/>
        <v>2005</v>
      </c>
      <c r="E882" s="2">
        <f>MONTH(ProductLine[[#This Row],[Date]])</f>
        <v>4</v>
      </c>
      <c r="F882" s="2" t="s">
        <v>18</v>
      </c>
      <c r="G882" s="4">
        <v>45</v>
      </c>
      <c r="H882" s="5">
        <v>137.05484034063696</v>
      </c>
      <c r="I882" s="6">
        <f>ProductLine[[#This Row],[Units]]*ProductLine[[#This Row],[Dollars]]</f>
        <v>6167.4678153286632</v>
      </c>
    </row>
    <row r="883" spans="1:9" x14ac:dyDescent="0.35">
      <c r="A883" s="2">
        <v>882</v>
      </c>
      <c r="B883" s="2" t="s">
        <v>17</v>
      </c>
      <c r="C883" s="3">
        <v>38331</v>
      </c>
      <c r="D883" s="2">
        <f t="shared" si="13"/>
        <v>2004</v>
      </c>
      <c r="E883" s="2">
        <f>MONTH(ProductLine[[#This Row],[Date]])</f>
        <v>12</v>
      </c>
      <c r="F883" s="2" t="s">
        <v>18</v>
      </c>
      <c r="G883" s="4">
        <v>85</v>
      </c>
      <c r="H883" s="5">
        <v>256.6581063828105</v>
      </c>
      <c r="I883" s="6">
        <f>ProductLine[[#This Row],[Units]]*ProductLine[[#This Row],[Dollars]]</f>
        <v>21815.939042538892</v>
      </c>
    </row>
    <row r="884" spans="1:9" x14ac:dyDescent="0.35">
      <c r="A884" s="2">
        <v>883</v>
      </c>
      <c r="B884" s="2" t="s">
        <v>19</v>
      </c>
      <c r="C884" s="3">
        <v>38540</v>
      </c>
      <c r="D884" s="2">
        <f t="shared" si="13"/>
        <v>2005</v>
      </c>
      <c r="E884" s="2">
        <f>MONTH(ProductLine[[#This Row],[Date]])</f>
        <v>7</v>
      </c>
      <c r="F884" s="2" t="s">
        <v>13</v>
      </c>
      <c r="G884" s="4">
        <v>57</v>
      </c>
      <c r="H884" s="5">
        <v>173.05666995199584</v>
      </c>
      <c r="I884" s="6">
        <f>ProductLine[[#This Row],[Units]]*ProductLine[[#This Row],[Dollars]]</f>
        <v>9864.2301872637636</v>
      </c>
    </row>
    <row r="885" spans="1:9" x14ac:dyDescent="0.35">
      <c r="A885" s="2">
        <v>884</v>
      </c>
      <c r="B885" s="2" t="s">
        <v>14</v>
      </c>
      <c r="C885" s="3">
        <v>38672</v>
      </c>
      <c r="D885" s="2">
        <f t="shared" si="13"/>
        <v>2005</v>
      </c>
      <c r="E885" s="2">
        <f>MONTH(ProductLine[[#This Row],[Date]])</f>
        <v>11</v>
      </c>
      <c r="F885" s="2" t="s">
        <v>18</v>
      </c>
      <c r="G885" s="4">
        <v>-3</v>
      </c>
      <c r="H885" s="5">
        <v>-6.3637861287644046</v>
      </c>
      <c r="I885" s="6">
        <f>ProductLine[[#This Row],[Units]]*ProductLine[[#This Row],[Dollars]]</f>
        <v>19.091358386293216</v>
      </c>
    </row>
    <row r="886" spans="1:9" x14ac:dyDescent="0.35">
      <c r="A886" s="2">
        <v>885</v>
      </c>
      <c r="B886" s="2" t="s">
        <v>21</v>
      </c>
      <c r="C886" s="3">
        <v>38936</v>
      </c>
      <c r="D886" s="2">
        <f t="shared" si="13"/>
        <v>2006</v>
      </c>
      <c r="E886" s="2">
        <f>MONTH(ProductLine[[#This Row],[Date]])</f>
        <v>8</v>
      </c>
      <c r="F886" s="2" t="s">
        <v>11</v>
      </c>
      <c r="G886" s="4">
        <v>-9</v>
      </c>
      <c r="H886" s="5">
        <v>-24.858670230760346</v>
      </c>
      <c r="I886" s="6">
        <f>ProductLine[[#This Row],[Units]]*ProductLine[[#This Row],[Dollars]]</f>
        <v>223.72803207684311</v>
      </c>
    </row>
    <row r="887" spans="1:9" x14ac:dyDescent="0.35">
      <c r="A887" s="2">
        <v>886</v>
      </c>
      <c r="B887" s="2" t="s">
        <v>14</v>
      </c>
      <c r="C887" s="3">
        <v>38100</v>
      </c>
      <c r="D887" s="2">
        <f t="shared" si="13"/>
        <v>2004</v>
      </c>
      <c r="E887" s="2">
        <f>MONTH(ProductLine[[#This Row],[Date]])</f>
        <v>4</v>
      </c>
      <c r="F887" s="2" t="s">
        <v>16</v>
      </c>
      <c r="G887" s="4">
        <v>86</v>
      </c>
      <c r="H887" s="5">
        <v>260.29381913398618</v>
      </c>
      <c r="I887" s="6">
        <f>ProductLine[[#This Row],[Units]]*ProductLine[[#This Row],[Dollars]]</f>
        <v>22385.268445522812</v>
      </c>
    </row>
    <row r="888" spans="1:9" x14ac:dyDescent="0.35">
      <c r="A888" s="2">
        <v>887</v>
      </c>
      <c r="B888" s="2" t="s">
        <v>20</v>
      </c>
      <c r="C888" s="3">
        <v>38419</v>
      </c>
      <c r="D888" s="2">
        <f t="shared" si="13"/>
        <v>2005</v>
      </c>
      <c r="E888" s="2">
        <f>MONTH(ProductLine[[#This Row],[Date]])</f>
        <v>3</v>
      </c>
      <c r="F888" s="2" t="s">
        <v>11</v>
      </c>
      <c r="G888" s="4">
        <v>11</v>
      </c>
      <c r="H888" s="5">
        <v>35.041684359746164</v>
      </c>
      <c r="I888" s="6">
        <f>ProductLine[[#This Row],[Units]]*ProductLine[[#This Row],[Dollars]]</f>
        <v>385.45852795720782</v>
      </c>
    </row>
    <row r="889" spans="1:9" x14ac:dyDescent="0.35">
      <c r="A889" s="2">
        <v>888</v>
      </c>
      <c r="B889" s="2" t="s">
        <v>15</v>
      </c>
      <c r="C889" s="3">
        <v>38001</v>
      </c>
      <c r="D889" s="2">
        <f t="shared" si="13"/>
        <v>2004</v>
      </c>
      <c r="E889" s="2">
        <f>MONTH(ProductLine[[#This Row],[Date]])</f>
        <v>1</v>
      </c>
      <c r="F889" s="2" t="s">
        <v>18</v>
      </c>
      <c r="G889" s="4">
        <v>87</v>
      </c>
      <c r="H889" s="5">
        <v>262.7592489136066</v>
      </c>
      <c r="I889" s="6">
        <f>ProductLine[[#This Row],[Units]]*ProductLine[[#This Row],[Dollars]]</f>
        <v>22860.054655483775</v>
      </c>
    </row>
    <row r="890" spans="1:9" x14ac:dyDescent="0.35">
      <c r="A890" s="2">
        <v>889</v>
      </c>
      <c r="B890" s="2" t="s">
        <v>15</v>
      </c>
      <c r="C890" s="3">
        <v>38199</v>
      </c>
      <c r="D890" s="2">
        <f t="shared" si="13"/>
        <v>2004</v>
      </c>
      <c r="E890" s="2">
        <f>MONTH(ProductLine[[#This Row],[Date]])</f>
        <v>7</v>
      </c>
      <c r="F890" s="2" t="s">
        <v>16</v>
      </c>
      <c r="G890" s="4">
        <v>86</v>
      </c>
      <c r="H890" s="5">
        <v>260.00914889996403</v>
      </c>
      <c r="I890" s="6">
        <f>ProductLine[[#This Row],[Units]]*ProductLine[[#This Row],[Dollars]]</f>
        <v>22360.786805396907</v>
      </c>
    </row>
    <row r="891" spans="1:9" x14ac:dyDescent="0.35">
      <c r="A891" s="2">
        <v>890</v>
      </c>
      <c r="B891" s="2" t="s">
        <v>8</v>
      </c>
      <c r="C891" s="3">
        <v>38749</v>
      </c>
      <c r="D891" s="2">
        <f t="shared" si="13"/>
        <v>2006</v>
      </c>
      <c r="E891" s="2">
        <f>MONTH(ProductLine[[#This Row],[Date]])</f>
        <v>2</v>
      </c>
      <c r="F891" s="2" t="s">
        <v>9</v>
      </c>
      <c r="G891" s="4">
        <v>62</v>
      </c>
      <c r="H891" s="5">
        <v>187.81034616092504</v>
      </c>
      <c r="I891" s="6">
        <f>ProductLine[[#This Row],[Units]]*ProductLine[[#This Row],[Dollars]]</f>
        <v>11644.241461977352</v>
      </c>
    </row>
    <row r="892" spans="1:9" x14ac:dyDescent="0.35">
      <c r="A892" s="2">
        <v>891</v>
      </c>
      <c r="B892" s="2" t="s">
        <v>19</v>
      </c>
      <c r="C892" s="3">
        <v>38914</v>
      </c>
      <c r="D892" s="2">
        <f t="shared" si="13"/>
        <v>2006</v>
      </c>
      <c r="E892" s="2">
        <f>MONTH(ProductLine[[#This Row],[Date]])</f>
        <v>7</v>
      </c>
      <c r="F892" s="2" t="s">
        <v>18</v>
      </c>
      <c r="G892" s="4">
        <v>80</v>
      </c>
      <c r="H892" s="5">
        <v>241.85917425037732</v>
      </c>
      <c r="I892" s="6">
        <f>ProductLine[[#This Row],[Units]]*ProductLine[[#This Row],[Dollars]]</f>
        <v>19348.733940030186</v>
      </c>
    </row>
    <row r="893" spans="1:9" x14ac:dyDescent="0.35">
      <c r="A893" s="2">
        <v>892</v>
      </c>
      <c r="B893" s="2" t="s">
        <v>15</v>
      </c>
      <c r="C893" s="3">
        <v>38188</v>
      </c>
      <c r="D893" s="2">
        <f t="shared" si="13"/>
        <v>2004</v>
      </c>
      <c r="E893" s="2">
        <f>MONTH(ProductLine[[#This Row],[Date]])</f>
        <v>7</v>
      </c>
      <c r="F893" s="2" t="s">
        <v>13</v>
      </c>
      <c r="G893" s="4">
        <v>11</v>
      </c>
      <c r="H893" s="5">
        <v>34.782314831792192</v>
      </c>
      <c r="I893" s="6">
        <f>ProductLine[[#This Row],[Units]]*ProductLine[[#This Row],[Dollars]]</f>
        <v>382.60546314971413</v>
      </c>
    </row>
    <row r="894" spans="1:9" x14ac:dyDescent="0.35">
      <c r="A894" s="2">
        <v>893</v>
      </c>
      <c r="B894" s="2" t="s">
        <v>15</v>
      </c>
      <c r="C894" s="3">
        <v>38694</v>
      </c>
      <c r="D894" s="2">
        <f t="shared" si="13"/>
        <v>2005</v>
      </c>
      <c r="E894" s="2">
        <f>MONTH(ProductLine[[#This Row],[Date]])</f>
        <v>12</v>
      </c>
      <c r="F894" s="2" t="s">
        <v>13</v>
      </c>
      <c r="G894" s="4">
        <v>11</v>
      </c>
      <c r="H894" s="5">
        <v>34.680822827797087</v>
      </c>
      <c r="I894" s="6">
        <f>ProductLine[[#This Row],[Units]]*ProductLine[[#This Row],[Dollars]]</f>
        <v>381.48905110576794</v>
      </c>
    </row>
    <row r="895" spans="1:9" x14ac:dyDescent="0.35">
      <c r="A895" s="2">
        <v>894</v>
      </c>
      <c r="B895" s="2" t="s">
        <v>21</v>
      </c>
      <c r="C895" s="3">
        <v>38661</v>
      </c>
      <c r="D895" s="2">
        <f t="shared" si="13"/>
        <v>2005</v>
      </c>
      <c r="E895" s="2">
        <f>MONTH(ProductLine[[#This Row],[Date]])</f>
        <v>11</v>
      </c>
      <c r="F895" s="2" t="s">
        <v>16</v>
      </c>
      <c r="G895" s="4">
        <v>-4</v>
      </c>
      <c r="H895" s="5">
        <v>-9.7904020756587578</v>
      </c>
      <c r="I895" s="6">
        <f>ProductLine[[#This Row],[Units]]*ProductLine[[#This Row],[Dollars]]</f>
        <v>39.161608302635031</v>
      </c>
    </row>
    <row r="896" spans="1:9" x14ac:dyDescent="0.35">
      <c r="A896" s="2">
        <v>895</v>
      </c>
      <c r="B896" s="2" t="s">
        <v>17</v>
      </c>
      <c r="C896" s="3">
        <v>38331</v>
      </c>
      <c r="D896" s="2">
        <f t="shared" si="13"/>
        <v>2004</v>
      </c>
      <c r="E896" s="2">
        <f>MONTH(ProductLine[[#This Row],[Date]])</f>
        <v>12</v>
      </c>
      <c r="F896" s="2" t="s">
        <v>13</v>
      </c>
      <c r="G896" s="4">
        <v>42</v>
      </c>
      <c r="H896" s="5">
        <v>128.02610607664568</v>
      </c>
      <c r="I896" s="6">
        <f>ProductLine[[#This Row],[Units]]*ProductLine[[#This Row],[Dollars]]</f>
        <v>5377.0964552191181</v>
      </c>
    </row>
    <row r="897" spans="1:9" x14ac:dyDescent="0.35">
      <c r="A897" s="2">
        <v>896</v>
      </c>
      <c r="B897" s="2" t="s">
        <v>17</v>
      </c>
      <c r="C897" s="3">
        <v>38166</v>
      </c>
      <c r="D897" s="2">
        <f t="shared" si="13"/>
        <v>2004</v>
      </c>
      <c r="E897" s="2">
        <f>MONTH(ProductLine[[#This Row],[Date]])</f>
        <v>6</v>
      </c>
      <c r="F897" s="2" t="s">
        <v>9</v>
      </c>
      <c r="G897" s="4">
        <v>51</v>
      </c>
      <c r="H897" s="5">
        <v>154.71800722699501</v>
      </c>
      <c r="I897" s="6">
        <f>ProductLine[[#This Row],[Units]]*ProductLine[[#This Row],[Dollars]]</f>
        <v>7890.6183685767455</v>
      </c>
    </row>
    <row r="898" spans="1:9" x14ac:dyDescent="0.35">
      <c r="A898" s="2">
        <v>897</v>
      </c>
      <c r="B898" s="2" t="s">
        <v>15</v>
      </c>
      <c r="C898" s="3">
        <v>38188</v>
      </c>
      <c r="D898" s="2">
        <f t="shared" si="13"/>
        <v>2004</v>
      </c>
      <c r="E898" s="2">
        <f>MONTH(ProductLine[[#This Row],[Date]])</f>
        <v>7</v>
      </c>
      <c r="F898" s="2" t="s">
        <v>11</v>
      </c>
      <c r="G898" s="4">
        <v>91</v>
      </c>
      <c r="H898" s="5">
        <v>274.77216405152751</v>
      </c>
      <c r="I898" s="6">
        <f>ProductLine[[#This Row],[Units]]*ProductLine[[#This Row],[Dollars]]</f>
        <v>25004.266928689005</v>
      </c>
    </row>
    <row r="899" spans="1:9" x14ac:dyDescent="0.35">
      <c r="A899" s="2">
        <v>898</v>
      </c>
      <c r="B899" s="2" t="s">
        <v>19</v>
      </c>
      <c r="C899" s="3">
        <v>38947</v>
      </c>
      <c r="D899" s="2">
        <f t="shared" ref="D899:D962" si="14">YEAR(C899)</f>
        <v>2006</v>
      </c>
      <c r="E899" s="2">
        <f>MONTH(ProductLine[[#This Row],[Date]])</f>
        <v>8</v>
      </c>
      <c r="F899" s="2" t="s">
        <v>9</v>
      </c>
      <c r="G899" s="4">
        <v>24</v>
      </c>
      <c r="H899" s="5">
        <v>73.406307306618515</v>
      </c>
      <c r="I899" s="6">
        <f>ProductLine[[#This Row],[Units]]*ProductLine[[#This Row],[Dollars]]</f>
        <v>1761.7513753588444</v>
      </c>
    </row>
    <row r="900" spans="1:9" x14ac:dyDescent="0.35">
      <c r="A900" s="2">
        <v>899</v>
      </c>
      <c r="B900" s="2" t="s">
        <v>19</v>
      </c>
      <c r="C900" s="3">
        <v>38012</v>
      </c>
      <c r="D900" s="2">
        <f t="shared" si="14"/>
        <v>2004</v>
      </c>
      <c r="E900" s="2">
        <f>MONTH(ProductLine[[#This Row],[Date]])</f>
        <v>1</v>
      </c>
      <c r="F900" s="2" t="s">
        <v>16</v>
      </c>
      <c r="G900" s="4">
        <v>19</v>
      </c>
      <c r="H900" s="5">
        <v>59.122730804832166</v>
      </c>
      <c r="I900" s="6">
        <f>ProductLine[[#This Row],[Units]]*ProductLine[[#This Row],[Dollars]]</f>
        <v>1123.3318852918112</v>
      </c>
    </row>
    <row r="901" spans="1:9" x14ac:dyDescent="0.35">
      <c r="A901" s="2">
        <v>900</v>
      </c>
      <c r="B901" s="2" t="s">
        <v>15</v>
      </c>
      <c r="C901" s="3">
        <v>38067</v>
      </c>
      <c r="D901" s="2">
        <f t="shared" si="14"/>
        <v>2004</v>
      </c>
      <c r="E901" s="2">
        <f>MONTH(ProductLine[[#This Row],[Date]])</f>
        <v>3</v>
      </c>
      <c r="F901" s="2" t="s">
        <v>9</v>
      </c>
      <c r="G901" s="4">
        <v>80</v>
      </c>
      <c r="H901" s="5">
        <v>241.74723336571216</v>
      </c>
      <c r="I901" s="6">
        <f>ProductLine[[#This Row],[Units]]*ProductLine[[#This Row],[Dollars]]</f>
        <v>19339.778669256972</v>
      </c>
    </row>
    <row r="902" spans="1:9" x14ac:dyDescent="0.35">
      <c r="A902" s="2">
        <v>901</v>
      </c>
      <c r="B902" s="2" t="s">
        <v>8</v>
      </c>
      <c r="C902" s="3">
        <v>39057</v>
      </c>
      <c r="D902" s="2">
        <f t="shared" si="14"/>
        <v>2006</v>
      </c>
      <c r="E902" s="2">
        <f>MONTH(ProductLine[[#This Row],[Date]])</f>
        <v>12</v>
      </c>
      <c r="F902" s="2" t="s">
        <v>11</v>
      </c>
      <c r="G902" s="4">
        <v>0</v>
      </c>
      <c r="H902" s="5">
        <v>1.6796900586638657</v>
      </c>
      <c r="I902" s="6">
        <f>ProductLine[[#This Row],[Units]]*ProductLine[[#This Row],[Dollars]]</f>
        <v>0</v>
      </c>
    </row>
    <row r="903" spans="1:9" x14ac:dyDescent="0.35">
      <c r="A903" s="2">
        <v>902</v>
      </c>
      <c r="B903" s="2" t="s">
        <v>20</v>
      </c>
      <c r="C903" s="3">
        <v>38991</v>
      </c>
      <c r="D903" s="2">
        <f t="shared" si="14"/>
        <v>2006</v>
      </c>
      <c r="E903" s="2">
        <f>MONTH(ProductLine[[#This Row],[Date]])</f>
        <v>10</v>
      </c>
      <c r="F903" s="2" t="s">
        <v>11</v>
      </c>
      <c r="G903" s="4">
        <v>69</v>
      </c>
      <c r="H903" s="5">
        <v>209.14203916980014</v>
      </c>
      <c r="I903" s="6">
        <f>ProductLine[[#This Row],[Units]]*ProductLine[[#This Row],[Dollars]]</f>
        <v>14430.800702716209</v>
      </c>
    </row>
    <row r="904" spans="1:9" x14ac:dyDescent="0.35">
      <c r="A904" s="2">
        <v>903</v>
      </c>
      <c r="B904" s="2" t="s">
        <v>19</v>
      </c>
      <c r="C904" s="3">
        <v>38914</v>
      </c>
      <c r="D904" s="2">
        <f t="shared" si="14"/>
        <v>2006</v>
      </c>
      <c r="E904" s="2">
        <f>MONTH(ProductLine[[#This Row],[Date]])</f>
        <v>7</v>
      </c>
      <c r="F904" s="2" t="s">
        <v>18</v>
      </c>
      <c r="G904" s="4">
        <v>84</v>
      </c>
      <c r="H904" s="5">
        <v>253.78421313059829</v>
      </c>
      <c r="I904" s="6">
        <f>ProductLine[[#This Row],[Units]]*ProductLine[[#This Row],[Dollars]]</f>
        <v>21317.873902970256</v>
      </c>
    </row>
    <row r="905" spans="1:9" x14ac:dyDescent="0.35">
      <c r="A905" s="2">
        <v>904</v>
      </c>
      <c r="B905" s="2" t="s">
        <v>10</v>
      </c>
      <c r="C905" s="3">
        <v>38584</v>
      </c>
      <c r="D905" s="2">
        <f t="shared" si="14"/>
        <v>2005</v>
      </c>
      <c r="E905" s="2">
        <f>MONTH(ProductLine[[#This Row],[Date]])</f>
        <v>8</v>
      </c>
      <c r="F905" s="2" t="s">
        <v>13</v>
      </c>
      <c r="G905" s="4">
        <v>31</v>
      </c>
      <c r="H905" s="5">
        <v>94.752143463742286</v>
      </c>
      <c r="I905" s="6">
        <f>ProductLine[[#This Row],[Units]]*ProductLine[[#This Row],[Dollars]]</f>
        <v>2937.3164473760107</v>
      </c>
    </row>
    <row r="906" spans="1:9" x14ac:dyDescent="0.35">
      <c r="A906" s="2">
        <v>905</v>
      </c>
      <c r="B906" s="2" t="s">
        <v>14</v>
      </c>
      <c r="C906" s="3">
        <v>38595</v>
      </c>
      <c r="D906" s="2">
        <f t="shared" si="14"/>
        <v>2005</v>
      </c>
      <c r="E906" s="2">
        <f>MONTH(ProductLine[[#This Row],[Date]])</f>
        <v>8</v>
      </c>
      <c r="F906" s="2" t="s">
        <v>16</v>
      </c>
      <c r="G906" s="4">
        <v>11</v>
      </c>
      <c r="H906" s="5">
        <v>35.274537093655269</v>
      </c>
      <c r="I906" s="6">
        <f>ProductLine[[#This Row],[Units]]*ProductLine[[#This Row],[Dollars]]</f>
        <v>388.01990803020794</v>
      </c>
    </row>
    <row r="907" spans="1:9" x14ac:dyDescent="0.35">
      <c r="A907" s="2">
        <v>906</v>
      </c>
      <c r="B907" s="2" t="s">
        <v>12</v>
      </c>
      <c r="C907" s="3">
        <v>38441</v>
      </c>
      <c r="D907" s="2">
        <f t="shared" si="14"/>
        <v>2005</v>
      </c>
      <c r="E907" s="2">
        <f>MONTH(ProductLine[[#This Row],[Date]])</f>
        <v>3</v>
      </c>
      <c r="F907" s="2" t="s">
        <v>9</v>
      </c>
      <c r="G907" s="4">
        <v>79</v>
      </c>
      <c r="H907" s="5">
        <v>239.3445563093955</v>
      </c>
      <c r="I907" s="6">
        <f>ProductLine[[#This Row],[Units]]*ProductLine[[#This Row],[Dollars]]</f>
        <v>18908.219948442245</v>
      </c>
    </row>
    <row r="908" spans="1:9" x14ac:dyDescent="0.35">
      <c r="A908" s="2">
        <v>907</v>
      </c>
      <c r="B908" s="2" t="s">
        <v>20</v>
      </c>
      <c r="C908" s="3">
        <v>38892</v>
      </c>
      <c r="D908" s="2">
        <f t="shared" si="14"/>
        <v>2006</v>
      </c>
      <c r="E908" s="2">
        <f>MONTH(ProductLine[[#This Row],[Date]])</f>
        <v>6</v>
      </c>
      <c r="F908" s="2" t="s">
        <v>16</v>
      </c>
      <c r="G908" s="4">
        <v>22</v>
      </c>
      <c r="H908" s="5">
        <v>68.549031242200385</v>
      </c>
      <c r="I908" s="6">
        <f>ProductLine[[#This Row],[Units]]*ProductLine[[#This Row],[Dollars]]</f>
        <v>1508.0786873284085</v>
      </c>
    </row>
    <row r="909" spans="1:9" x14ac:dyDescent="0.35">
      <c r="A909" s="2">
        <v>908</v>
      </c>
      <c r="B909" s="2" t="s">
        <v>8</v>
      </c>
      <c r="C909" s="3">
        <v>38386</v>
      </c>
      <c r="D909" s="2">
        <f t="shared" si="14"/>
        <v>2005</v>
      </c>
      <c r="E909" s="2">
        <f>MONTH(ProductLine[[#This Row],[Date]])</f>
        <v>2</v>
      </c>
      <c r="F909" s="2" t="s">
        <v>11</v>
      </c>
      <c r="G909" s="4">
        <v>76</v>
      </c>
      <c r="H909" s="5">
        <v>231.1298624050425</v>
      </c>
      <c r="I909" s="6">
        <f>ProductLine[[#This Row],[Units]]*ProductLine[[#This Row],[Dollars]]</f>
        <v>17565.869542783232</v>
      </c>
    </row>
    <row r="910" spans="1:9" x14ac:dyDescent="0.35">
      <c r="A910" s="2">
        <v>909</v>
      </c>
      <c r="B910" s="2" t="s">
        <v>12</v>
      </c>
      <c r="C910" s="3">
        <v>38265</v>
      </c>
      <c r="D910" s="2">
        <f t="shared" si="14"/>
        <v>2004</v>
      </c>
      <c r="E910" s="2">
        <f>MONTH(ProductLine[[#This Row],[Date]])</f>
        <v>10</v>
      </c>
      <c r="F910" s="2" t="s">
        <v>16</v>
      </c>
      <c r="G910" s="4">
        <v>0</v>
      </c>
      <c r="H910" s="5">
        <v>2.7444174420335523</v>
      </c>
      <c r="I910" s="6">
        <f>ProductLine[[#This Row],[Units]]*ProductLine[[#This Row],[Dollars]]</f>
        <v>0</v>
      </c>
    </row>
    <row r="911" spans="1:9" x14ac:dyDescent="0.35">
      <c r="A911" s="2">
        <v>910</v>
      </c>
      <c r="B911" s="2" t="s">
        <v>19</v>
      </c>
      <c r="C911" s="3">
        <v>38430</v>
      </c>
      <c r="D911" s="2">
        <f t="shared" si="14"/>
        <v>2005</v>
      </c>
      <c r="E911" s="2">
        <f>MONTH(ProductLine[[#This Row],[Date]])</f>
        <v>3</v>
      </c>
      <c r="F911" s="2" t="s">
        <v>9</v>
      </c>
      <c r="G911" s="4">
        <v>94</v>
      </c>
      <c r="H911" s="5">
        <v>283.56226306241973</v>
      </c>
      <c r="I911" s="6">
        <f>ProductLine[[#This Row],[Units]]*ProductLine[[#This Row],[Dollars]]</f>
        <v>26654.852727867456</v>
      </c>
    </row>
    <row r="912" spans="1:9" x14ac:dyDescent="0.35">
      <c r="A912" s="2">
        <v>911</v>
      </c>
      <c r="B912" s="2" t="s">
        <v>14</v>
      </c>
      <c r="C912" s="3">
        <v>38298</v>
      </c>
      <c r="D912" s="2">
        <f t="shared" si="14"/>
        <v>2004</v>
      </c>
      <c r="E912" s="2">
        <f>MONTH(ProductLine[[#This Row],[Date]])</f>
        <v>11</v>
      </c>
      <c r="F912" s="2" t="s">
        <v>11</v>
      </c>
      <c r="G912" s="4">
        <v>14</v>
      </c>
      <c r="H912" s="5">
        <v>44.2457022640235</v>
      </c>
      <c r="I912" s="6">
        <f>ProductLine[[#This Row],[Units]]*ProductLine[[#This Row],[Dollars]]</f>
        <v>619.43983169632895</v>
      </c>
    </row>
    <row r="913" spans="1:9" x14ac:dyDescent="0.35">
      <c r="A913" s="2">
        <v>912</v>
      </c>
      <c r="B913" s="2" t="s">
        <v>19</v>
      </c>
      <c r="C913" s="3">
        <v>38903</v>
      </c>
      <c r="D913" s="2">
        <f t="shared" si="14"/>
        <v>2006</v>
      </c>
      <c r="E913" s="2">
        <f>MONTH(ProductLine[[#This Row],[Date]])</f>
        <v>7</v>
      </c>
      <c r="F913" s="2" t="s">
        <v>18</v>
      </c>
      <c r="G913" s="4">
        <v>57</v>
      </c>
      <c r="H913" s="5">
        <v>172.69724242963656</v>
      </c>
      <c r="I913" s="6">
        <f>ProductLine[[#This Row],[Units]]*ProductLine[[#This Row],[Dollars]]</f>
        <v>9843.7428184892833</v>
      </c>
    </row>
    <row r="914" spans="1:9" x14ac:dyDescent="0.35">
      <c r="A914" s="2">
        <v>913</v>
      </c>
      <c r="B914" s="2" t="s">
        <v>20</v>
      </c>
      <c r="C914" s="3">
        <v>38463</v>
      </c>
      <c r="D914" s="2">
        <f t="shared" si="14"/>
        <v>2005</v>
      </c>
      <c r="E914" s="2">
        <f>MONTH(ProductLine[[#This Row],[Date]])</f>
        <v>4</v>
      </c>
      <c r="F914" s="2" t="s">
        <v>9</v>
      </c>
      <c r="G914" s="4">
        <v>3</v>
      </c>
      <c r="H914" s="5">
        <v>11.082849552887902</v>
      </c>
      <c r="I914" s="6">
        <f>ProductLine[[#This Row],[Units]]*ProductLine[[#This Row],[Dollars]]</f>
        <v>33.248548658663708</v>
      </c>
    </row>
    <row r="915" spans="1:9" x14ac:dyDescent="0.35">
      <c r="A915" s="2">
        <v>914</v>
      </c>
      <c r="B915" s="2" t="s">
        <v>21</v>
      </c>
      <c r="C915" s="3">
        <v>38903</v>
      </c>
      <c r="D915" s="2">
        <f t="shared" si="14"/>
        <v>2006</v>
      </c>
      <c r="E915" s="2">
        <f>MONTH(ProductLine[[#This Row],[Date]])</f>
        <v>7</v>
      </c>
      <c r="F915" s="2" t="s">
        <v>9</v>
      </c>
      <c r="G915" s="4">
        <v>50</v>
      </c>
      <c r="H915" s="5">
        <v>151.95954978745411</v>
      </c>
      <c r="I915" s="6">
        <f>ProductLine[[#This Row],[Units]]*ProductLine[[#This Row],[Dollars]]</f>
        <v>7597.9774893727053</v>
      </c>
    </row>
    <row r="916" spans="1:9" x14ac:dyDescent="0.35">
      <c r="A916" s="2">
        <v>915</v>
      </c>
      <c r="B916" s="2" t="s">
        <v>12</v>
      </c>
      <c r="C916" s="3">
        <v>38881</v>
      </c>
      <c r="D916" s="2">
        <f t="shared" si="14"/>
        <v>2006</v>
      </c>
      <c r="E916" s="2">
        <f>MONTH(ProductLine[[#This Row],[Date]])</f>
        <v>6</v>
      </c>
      <c r="F916" s="2" t="s">
        <v>16</v>
      </c>
      <c r="G916" s="4">
        <v>25</v>
      </c>
      <c r="H916" s="5">
        <v>76.624560231864265</v>
      </c>
      <c r="I916" s="6">
        <f>ProductLine[[#This Row],[Units]]*ProductLine[[#This Row],[Dollars]]</f>
        <v>1915.6140057966065</v>
      </c>
    </row>
    <row r="917" spans="1:9" x14ac:dyDescent="0.35">
      <c r="A917" s="2">
        <v>916</v>
      </c>
      <c r="B917" s="2" t="s">
        <v>17</v>
      </c>
      <c r="C917" s="3">
        <v>38595</v>
      </c>
      <c r="D917" s="2">
        <f t="shared" si="14"/>
        <v>2005</v>
      </c>
      <c r="E917" s="2">
        <f>MONTH(ProductLine[[#This Row],[Date]])</f>
        <v>8</v>
      </c>
      <c r="F917" s="2" t="s">
        <v>11</v>
      </c>
      <c r="G917" s="4">
        <v>46</v>
      </c>
      <c r="H917" s="5">
        <v>140.2736912488281</v>
      </c>
      <c r="I917" s="6">
        <f>ProductLine[[#This Row],[Units]]*ProductLine[[#This Row],[Dollars]]</f>
        <v>6452.5897974460922</v>
      </c>
    </row>
    <row r="918" spans="1:9" x14ac:dyDescent="0.35">
      <c r="A918" s="2">
        <v>917</v>
      </c>
      <c r="B918" s="2" t="s">
        <v>14</v>
      </c>
      <c r="C918" s="3">
        <v>38914</v>
      </c>
      <c r="D918" s="2">
        <f t="shared" si="14"/>
        <v>2006</v>
      </c>
      <c r="E918" s="2">
        <f>MONTH(ProductLine[[#This Row],[Date]])</f>
        <v>7</v>
      </c>
      <c r="F918" s="2" t="s">
        <v>9</v>
      </c>
      <c r="G918" s="4">
        <v>19</v>
      </c>
      <c r="H918" s="5">
        <v>58.735580557472737</v>
      </c>
      <c r="I918" s="6">
        <f>ProductLine[[#This Row],[Units]]*ProductLine[[#This Row],[Dollars]]</f>
        <v>1115.976030591982</v>
      </c>
    </row>
    <row r="919" spans="1:9" x14ac:dyDescent="0.35">
      <c r="A919" s="2">
        <v>918</v>
      </c>
      <c r="B919" s="2" t="s">
        <v>19</v>
      </c>
      <c r="C919" s="3">
        <v>38859</v>
      </c>
      <c r="D919" s="2">
        <f t="shared" si="14"/>
        <v>2006</v>
      </c>
      <c r="E919" s="2">
        <f>MONTH(ProductLine[[#This Row],[Date]])</f>
        <v>5</v>
      </c>
      <c r="F919" s="2" t="s">
        <v>16</v>
      </c>
      <c r="G919" s="4">
        <v>6</v>
      </c>
      <c r="H919" s="5">
        <v>20.099629096975125</v>
      </c>
      <c r="I919" s="6">
        <f>ProductLine[[#This Row],[Units]]*ProductLine[[#This Row],[Dollars]]</f>
        <v>120.59777458185076</v>
      </c>
    </row>
    <row r="920" spans="1:9" x14ac:dyDescent="0.35">
      <c r="A920" s="2">
        <v>919</v>
      </c>
      <c r="B920" s="2" t="s">
        <v>20</v>
      </c>
      <c r="C920" s="3">
        <v>38903</v>
      </c>
      <c r="D920" s="2">
        <f t="shared" si="14"/>
        <v>2006</v>
      </c>
      <c r="E920" s="2">
        <f>MONTH(ProductLine[[#This Row],[Date]])</f>
        <v>7</v>
      </c>
      <c r="F920" s="2" t="s">
        <v>13</v>
      </c>
      <c r="G920" s="4">
        <v>8</v>
      </c>
      <c r="H920" s="5">
        <v>26.084862644671222</v>
      </c>
      <c r="I920" s="6">
        <f>ProductLine[[#This Row],[Units]]*ProductLine[[#This Row],[Dollars]]</f>
        <v>208.67890115736978</v>
      </c>
    </row>
    <row r="921" spans="1:9" x14ac:dyDescent="0.35">
      <c r="A921" s="2">
        <v>920</v>
      </c>
      <c r="B921" s="2" t="s">
        <v>19</v>
      </c>
      <c r="C921" s="3">
        <v>38727</v>
      </c>
      <c r="D921" s="2">
        <f t="shared" si="14"/>
        <v>2006</v>
      </c>
      <c r="E921" s="2">
        <f>MONTH(ProductLine[[#This Row],[Date]])</f>
        <v>1</v>
      </c>
      <c r="F921" s="2" t="s">
        <v>18</v>
      </c>
      <c r="G921" s="4">
        <v>-2</v>
      </c>
      <c r="H921" s="5">
        <v>-3.7309676865630421</v>
      </c>
      <c r="I921" s="6">
        <f>ProductLine[[#This Row],[Units]]*ProductLine[[#This Row],[Dollars]]</f>
        <v>7.4619353731260842</v>
      </c>
    </row>
    <row r="922" spans="1:9" x14ac:dyDescent="0.35">
      <c r="A922" s="2">
        <v>921</v>
      </c>
      <c r="B922" s="2" t="s">
        <v>14</v>
      </c>
      <c r="C922" s="3">
        <v>38452</v>
      </c>
      <c r="D922" s="2">
        <f t="shared" si="14"/>
        <v>2005</v>
      </c>
      <c r="E922" s="2">
        <f>MONTH(ProductLine[[#This Row],[Date]])</f>
        <v>4</v>
      </c>
      <c r="F922" s="2" t="s">
        <v>9</v>
      </c>
      <c r="G922" s="4">
        <v>80</v>
      </c>
      <c r="H922" s="5">
        <v>240.69010526776344</v>
      </c>
      <c r="I922" s="6">
        <f>ProductLine[[#This Row],[Units]]*ProductLine[[#This Row],[Dollars]]</f>
        <v>19255.208421421077</v>
      </c>
    </row>
    <row r="923" spans="1:9" x14ac:dyDescent="0.35">
      <c r="A923" s="2">
        <v>922</v>
      </c>
      <c r="B923" s="2" t="s">
        <v>20</v>
      </c>
      <c r="C923" s="3">
        <v>38474</v>
      </c>
      <c r="D923" s="2">
        <f t="shared" si="14"/>
        <v>2005</v>
      </c>
      <c r="E923" s="2">
        <f>MONTH(ProductLine[[#This Row],[Date]])</f>
        <v>5</v>
      </c>
      <c r="F923" s="2" t="s">
        <v>11</v>
      </c>
      <c r="G923" s="4">
        <v>19</v>
      </c>
      <c r="H923" s="5">
        <v>58.904121420487954</v>
      </c>
      <c r="I923" s="6">
        <f>ProductLine[[#This Row],[Units]]*ProductLine[[#This Row],[Dollars]]</f>
        <v>1119.1783069892711</v>
      </c>
    </row>
    <row r="924" spans="1:9" x14ac:dyDescent="0.35">
      <c r="A924" s="2">
        <v>923</v>
      </c>
      <c r="B924" s="2" t="s">
        <v>8</v>
      </c>
      <c r="C924" s="3">
        <v>38452</v>
      </c>
      <c r="D924" s="2">
        <f t="shared" si="14"/>
        <v>2005</v>
      </c>
      <c r="E924" s="2">
        <f>MONTH(ProductLine[[#This Row],[Date]])</f>
        <v>4</v>
      </c>
      <c r="F924" s="2" t="s">
        <v>13</v>
      </c>
      <c r="G924" s="4">
        <v>27</v>
      </c>
      <c r="H924" s="5">
        <v>82.994094545634482</v>
      </c>
      <c r="I924" s="6">
        <f>ProductLine[[#This Row],[Units]]*ProductLine[[#This Row],[Dollars]]</f>
        <v>2240.8405527321311</v>
      </c>
    </row>
    <row r="925" spans="1:9" x14ac:dyDescent="0.35">
      <c r="A925" s="2">
        <v>924</v>
      </c>
      <c r="B925" s="2" t="s">
        <v>12</v>
      </c>
      <c r="C925" s="3">
        <v>38023</v>
      </c>
      <c r="D925" s="2">
        <f t="shared" si="14"/>
        <v>2004</v>
      </c>
      <c r="E925" s="2">
        <f>MONTH(ProductLine[[#This Row],[Date]])</f>
        <v>2</v>
      </c>
      <c r="F925" s="2" t="s">
        <v>18</v>
      </c>
      <c r="G925" s="4">
        <v>79</v>
      </c>
      <c r="H925" s="5">
        <v>239.44869651132598</v>
      </c>
      <c r="I925" s="6">
        <f>ProductLine[[#This Row],[Units]]*ProductLine[[#This Row],[Dollars]]</f>
        <v>18916.447024394751</v>
      </c>
    </row>
    <row r="926" spans="1:9" x14ac:dyDescent="0.35">
      <c r="A926" s="2">
        <v>925</v>
      </c>
      <c r="B926" s="2" t="s">
        <v>20</v>
      </c>
      <c r="C926" s="3">
        <v>38727</v>
      </c>
      <c r="D926" s="2">
        <f t="shared" si="14"/>
        <v>2006</v>
      </c>
      <c r="E926" s="2">
        <f>MONTH(ProductLine[[#This Row],[Date]])</f>
        <v>1</v>
      </c>
      <c r="F926" s="2" t="s">
        <v>11</v>
      </c>
      <c r="G926" s="4">
        <v>57</v>
      </c>
      <c r="H926" s="5">
        <v>173.32970466821706</v>
      </c>
      <c r="I926" s="6">
        <f>ProductLine[[#This Row],[Units]]*ProductLine[[#This Row],[Dollars]]</f>
        <v>9879.7931660883733</v>
      </c>
    </row>
    <row r="927" spans="1:9" x14ac:dyDescent="0.35">
      <c r="A927" s="2">
        <v>926</v>
      </c>
      <c r="B927" s="2" t="s">
        <v>21</v>
      </c>
      <c r="C927" s="3">
        <v>38705</v>
      </c>
      <c r="D927" s="2">
        <f t="shared" si="14"/>
        <v>2005</v>
      </c>
      <c r="E927" s="2">
        <f>MONTH(ProductLine[[#This Row],[Date]])</f>
        <v>12</v>
      </c>
      <c r="F927" s="2" t="s">
        <v>9</v>
      </c>
      <c r="G927" s="4">
        <v>47</v>
      </c>
      <c r="H927" s="5">
        <v>143.60165141540284</v>
      </c>
      <c r="I927" s="6">
        <f>ProductLine[[#This Row],[Units]]*ProductLine[[#This Row],[Dollars]]</f>
        <v>6749.2776165239338</v>
      </c>
    </row>
    <row r="928" spans="1:9" x14ac:dyDescent="0.35">
      <c r="A928" s="2">
        <v>927</v>
      </c>
      <c r="B928" s="2" t="s">
        <v>21</v>
      </c>
      <c r="C928" s="3">
        <v>38298</v>
      </c>
      <c r="D928" s="2">
        <f t="shared" si="14"/>
        <v>2004</v>
      </c>
      <c r="E928" s="2">
        <f>MONTH(ProductLine[[#This Row],[Date]])</f>
        <v>11</v>
      </c>
      <c r="F928" s="2" t="s">
        <v>9</v>
      </c>
      <c r="G928" s="4">
        <v>9</v>
      </c>
      <c r="H928" s="5">
        <v>28.827091013525987</v>
      </c>
      <c r="I928" s="6">
        <f>ProductLine[[#This Row],[Units]]*ProductLine[[#This Row],[Dollars]]</f>
        <v>259.4438191217339</v>
      </c>
    </row>
    <row r="929" spans="1:9" x14ac:dyDescent="0.35">
      <c r="A929" s="2">
        <v>928</v>
      </c>
      <c r="B929" s="2" t="s">
        <v>20</v>
      </c>
      <c r="C929" s="3">
        <v>38683</v>
      </c>
      <c r="D929" s="2">
        <f t="shared" si="14"/>
        <v>2005</v>
      </c>
      <c r="E929" s="2">
        <f>MONTH(ProductLine[[#This Row],[Date]])</f>
        <v>11</v>
      </c>
      <c r="F929" s="2" t="s">
        <v>9</v>
      </c>
      <c r="G929" s="4">
        <v>65</v>
      </c>
      <c r="H929" s="5">
        <v>196.85925384860963</v>
      </c>
      <c r="I929" s="6">
        <f>ProductLine[[#This Row],[Units]]*ProductLine[[#This Row],[Dollars]]</f>
        <v>12795.851500159626</v>
      </c>
    </row>
    <row r="930" spans="1:9" x14ac:dyDescent="0.35">
      <c r="A930" s="2">
        <v>929</v>
      </c>
      <c r="B930" s="2" t="s">
        <v>14</v>
      </c>
      <c r="C930" s="3">
        <v>38056</v>
      </c>
      <c r="D930" s="2">
        <f t="shared" si="14"/>
        <v>2004</v>
      </c>
      <c r="E930" s="2">
        <f>MONTH(ProductLine[[#This Row],[Date]])</f>
        <v>3</v>
      </c>
      <c r="F930" s="2" t="s">
        <v>11</v>
      </c>
      <c r="G930" s="4">
        <v>58</v>
      </c>
      <c r="H930" s="5">
        <v>175.22266670553387</v>
      </c>
      <c r="I930" s="6">
        <f>ProductLine[[#This Row],[Units]]*ProductLine[[#This Row],[Dollars]]</f>
        <v>10162.914668920965</v>
      </c>
    </row>
    <row r="931" spans="1:9" x14ac:dyDescent="0.35">
      <c r="A931" s="2">
        <v>930</v>
      </c>
      <c r="B931" s="2" t="s">
        <v>21</v>
      </c>
      <c r="C931" s="3">
        <v>38243</v>
      </c>
      <c r="D931" s="2">
        <f t="shared" si="14"/>
        <v>2004</v>
      </c>
      <c r="E931" s="2">
        <f>MONTH(ProductLine[[#This Row],[Date]])</f>
        <v>9</v>
      </c>
      <c r="F931" s="2" t="s">
        <v>18</v>
      </c>
      <c r="G931" s="4">
        <v>48</v>
      </c>
      <c r="H931" s="5">
        <v>145.9379301268051</v>
      </c>
      <c r="I931" s="6">
        <f>ProductLine[[#This Row],[Units]]*ProductLine[[#This Row],[Dollars]]</f>
        <v>7005.0206460866448</v>
      </c>
    </row>
    <row r="932" spans="1:9" x14ac:dyDescent="0.35">
      <c r="A932" s="2">
        <v>931</v>
      </c>
      <c r="B932" s="2" t="s">
        <v>14</v>
      </c>
      <c r="C932" s="3">
        <v>38639</v>
      </c>
      <c r="D932" s="2">
        <f t="shared" si="14"/>
        <v>2005</v>
      </c>
      <c r="E932" s="2">
        <f>MONTH(ProductLine[[#This Row],[Date]])</f>
        <v>10</v>
      </c>
      <c r="F932" s="2" t="s">
        <v>11</v>
      </c>
      <c r="G932" s="4">
        <v>75</v>
      </c>
      <c r="H932" s="5">
        <v>226.61201635446793</v>
      </c>
      <c r="I932" s="6">
        <f>ProductLine[[#This Row],[Units]]*ProductLine[[#This Row],[Dollars]]</f>
        <v>16995.901226585094</v>
      </c>
    </row>
    <row r="933" spans="1:9" x14ac:dyDescent="0.35">
      <c r="A933" s="2">
        <v>932</v>
      </c>
      <c r="B933" s="2" t="s">
        <v>21</v>
      </c>
      <c r="C933" s="3">
        <v>38738</v>
      </c>
      <c r="D933" s="2">
        <f t="shared" si="14"/>
        <v>2006</v>
      </c>
      <c r="E933" s="2">
        <f>MONTH(ProductLine[[#This Row],[Date]])</f>
        <v>1</v>
      </c>
      <c r="F933" s="2" t="s">
        <v>11</v>
      </c>
      <c r="G933" s="4">
        <v>59</v>
      </c>
      <c r="H933" s="5">
        <v>179.37483712712185</v>
      </c>
      <c r="I933" s="6">
        <f>ProductLine[[#This Row],[Units]]*ProductLine[[#This Row],[Dollars]]</f>
        <v>10583.115390500188</v>
      </c>
    </row>
    <row r="934" spans="1:9" x14ac:dyDescent="0.35">
      <c r="A934" s="2">
        <v>933</v>
      </c>
      <c r="B934" s="2" t="s">
        <v>20</v>
      </c>
      <c r="C934" s="3">
        <v>38375</v>
      </c>
      <c r="D934" s="2">
        <f t="shared" si="14"/>
        <v>2005</v>
      </c>
      <c r="E934" s="2">
        <f>MONTH(ProductLine[[#This Row],[Date]])</f>
        <v>1</v>
      </c>
      <c r="F934" s="2" t="s">
        <v>18</v>
      </c>
      <c r="G934" s="4">
        <v>34</v>
      </c>
      <c r="H934" s="5">
        <v>104.445032643001</v>
      </c>
      <c r="I934" s="6">
        <f>ProductLine[[#This Row],[Units]]*ProductLine[[#This Row],[Dollars]]</f>
        <v>3551.131109862034</v>
      </c>
    </row>
    <row r="935" spans="1:9" x14ac:dyDescent="0.35">
      <c r="A935" s="2">
        <v>934</v>
      </c>
      <c r="B935" s="2" t="s">
        <v>14</v>
      </c>
      <c r="C935" s="3">
        <v>38078</v>
      </c>
      <c r="D935" s="2">
        <f t="shared" si="14"/>
        <v>2004</v>
      </c>
      <c r="E935" s="2">
        <f>MONTH(ProductLine[[#This Row],[Date]])</f>
        <v>4</v>
      </c>
      <c r="F935" s="2" t="s">
        <v>13</v>
      </c>
      <c r="G935" s="4">
        <v>57</v>
      </c>
      <c r="H935" s="5">
        <v>173.06756590039018</v>
      </c>
      <c r="I935" s="6">
        <f>ProductLine[[#This Row],[Units]]*ProductLine[[#This Row],[Dollars]]</f>
        <v>9864.8512563222394</v>
      </c>
    </row>
    <row r="936" spans="1:9" x14ac:dyDescent="0.35">
      <c r="A936" s="2">
        <v>935</v>
      </c>
      <c r="B936" s="2" t="s">
        <v>19</v>
      </c>
      <c r="C936" s="3">
        <v>38804</v>
      </c>
      <c r="D936" s="2">
        <f t="shared" si="14"/>
        <v>2006</v>
      </c>
      <c r="E936" s="2">
        <f>MONTH(ProductLine[[#This Row],[Date]])</f>
        <v>3</v>
      </c>
      <c r="F936" s="2" t="s">
        <v>9</v>
      </c>
      <c r="G936" s="4">
        <v>62</v>
      </c>
      <c r="H936" s="5">
        <v>187.88584432496489</v>
      </c>
      <c r="I936" s="6">
        <f>ProductLine[[#This Row],[Units]]*ProductLine[[#This Row],[Dollars]]</f>
        <v>11648.922348147824</v>
      </c>
    </row>
    <row r="937" spans="1:9" x14ac:dyDescent="0.35">
      <c r="A937" s="2">
        <v>936</v>
      </c>
      <c r="B937" s="2" t="s">
        <v>17</v>
      </c>
      <c r="C937" s="3">
        <v>38903</v>
      </c>
      <c r="D937" s="2">
        <f t="shared" si="14"/>
        <v>2006</v>
      </c>
      <c r="E937" s="2">
        <f>MONTH(ProductLine[[#This Row],[Date]])</f>
        <v>7</v>
      </c>
      <c r="F937" s="2" t="s">
        <v>13</v>
      </c>
      <c r="G937" s="4">
        <v>17</v>
      </c>
      <c r="H937" s="5">
        <v>53.048677008733435</v>
      </c>
      <c r="I937" s="6">
        <f>ProductLine[[#This Row],[Units]]*ProductLine[[#This Row],[Dollars]]</f>
        <v>901.82750914846838</v>
      </c>
    </row>
    <row r="938" spans="1:9" x14ac:dyDescent="0.35">
      <c r="A938" s="2">
        <v>937</v>
      </c>
      <c r="B938" s="2" t="s">
        <v>12</v>
      </c>
      <c r="C938" s="3">
        <v>38562</v>
      </c>
      <c r="D938" s="2">
        <f t="shared" si="14"/>
        <v>2005</v>
      </c>
      <c r="E938" s="2">
        <f>MONTH(ProductLine[[#This Row],[Date]])</f>
        <v>7</v>
      </c>
      <c r="F938" s="2" t="s">
        <v>11</v>
      </c>
      <c r="G938" s="4">
        <v>83</v>
      </c>
      <c r="H938" s="5">
        <v>250.82439492521385</v>
      </c>
      <c r="I938" s="6">
        <f>ProductLine[[#This Row],[Units]]*ProductLine[[#This Row],[Dollars]]</f>
        <v>20818.424778792749</v>
      </c>
    </row>
    <row r="939" spans="1:9" x14ac:dyDescent="0.35">
      <c r="A939" s="2">
        <v>938</v>
      </c>
      <c r="B939" s="2" t="s">
        <v>12</v>
      </c>
      <c r="C939" s="3">
        <v>38188</v>
      </c>
      <c r="D939" s="2">
        <f t="shared" si="14"/>
        <v>2004</v>
      </c>
      <c r="E939" s="2">
        <f>MONTH(ProductLine[[#This Row],[Date]])</f>
        <v>7</v>
      </c>
      <c r="F939" s="2" t="s">
        <v>9</v>
      </c>
      <c r="G939" s="4">
        <v>56</v>
      </c>
      <c r="H939" s="5">
        <v>169.84037281505195</v>
      </c>
      <c r="I939" s="6">
        <f>ProductLine[[#This Row],[Units]]*ProductLine[[#This Row],[Dollars]]</f>
        <v>9511.060877642909</v>
      </c>
    </row>
    <row r="940" spans="1:9" x14ac:dyDescent="0.35">
      <c r="A940" s="2">
        <v>939</v>
      </c>
      <c r="B940" s="2" t="s">
        <v>10</v>
      </c>
      <c r="C940" s="3">
        <v>38045</v>
      </c>
      <c r="D940" s="2">
        <f t="shared" si="14"/>
        <v>2004</v>
      </c>
      <c r="E940" s="2">
        <f>MONTH(ProductLine[[#This Row],[Date]])</f>
        <v>2</v>
      </c>
      <c r="F940" s="2" t="s">
        <v>9</v>
      </c>
      <c r="G940" s="4">
        <v>14</v>
      </c>
      <c r="H940" s="5">
        <v>44.194328055358937</v>
      </c>
      <c r="I940" s="6">
        <f>ProductLine[[#This Row],[Units]]*ProductLine[[#This Row],[Dollars]]</f>
        <v>618.72059277502512</v>
      </c>
    </row>
    <row r="941" spans="1:9" x14ac:dyDescent="0.35">
      <c r="A941" s="2">
        <v>940</v>
      </c>
      <c r="B941" s="2" t="s">
        <v>15</v>
      </c>
      <c r="C941" s="3">
        <v>38353</v>
      </c>
      <c r="D941" s="2">
        <f t="shared" si="14"/>
        <v>2005</v>
      </c>
      <c r="E941" s="2">
        <f>MONTH(ProductLine[[#This Row],[Date]])</f>
        <v>1</v>
      </c>
      <c r="F941" s="2" t="s">
        <v>13</v>
      </c>
      <c r="G941" s="4">
        <v>-9</v>
      </c>
      <c r="H941" s="5">
        <v>-24.562782237120555</v>
      </c>
      <c r="I941" s="6">
        <f>ProductLine[[#This Row],[Units]]*ProductLine[[#This Row],[Dollars]]</f>
        <v>221.065040134085</v>
      </c>
    </row>
    <row r="942" spans="1:9" x14ac:dyDescent="0.35">
      <c r="A942" s="2">
        <v>941</v>
      </c>
      <c r="B942" s="2" t="s">
        <v>8</v>
      </c>
      <c r="C942" s="3">
        <v>38551</v>
      </c>
      <c r="D942" s="2">
        <f t="shared" si="14"/>
        <v>2005</v>
      </c>
      <c r="E942" s="2">
        <f>MONTH(ProductLine[[#This Row],[Date]])</f>
        <v>7</v>
      </c>
      <c r="F942" s="2" t="s">
        <v>11</v>
      </c>
      <c r="G942" s="4">
        <v>44</v>
      </c>
      <c r="H942" s="5">
        <v>134.50349016705422</v>
      </c>
      <c r="I942" s="6">
        <f>ProductLine[[#This Row],[Units]]*ProductLine[[#This Row],[Dollars]]</f>
        <v>5918.1535673503859</v>
      </c>
    </row>
    <row r="943" spans="1:9" x14ac:dyDescent="0.35">
      <c r="A943" s="2">
        <v>942</v>
      </c>
      <c r="B943" s="2" t="s">
        <v>14</v>
      </c>
      <c r="C943" s="3">
        <v>38023</v>
      </c>
      <c r="D943" s="2">
        <f t="shared" si="14"/>
        <v>2004</v>
      </c>
      <c r="E943" s="2">
        <f>MONTH(ProductLine[[#This Row],[Date]])</f>
        <v>2</v>
      </c>
      <c r="F943" s="2" t="s">
        <v>16</v>
      </c>
      <c r="G943" s="4">
        <v>32</v>
      </c>
      <c r="H943" s="5">
        <v>97.6497815079464</v>
      </c>
      <c r="I943" s="6">
        <f>ProductLine[[#This Row],[Units]]*ProductLine[[#This Row],[Dollars]]</f>
        <v>3124.7930082542848</v>
      </c>
    </row>
    <row r="944" spans="1:9" x14ac:dyDescent="0.35">
      <c r="A944" s="2">
        <v>943</v>
      </c>
      <c r="B944" s="2" t="s">
        <v>20</v>
      </c>
      <c r="C944" s="3">
        <v>38364</v>
      </c>
      <c r="D944" s="2">
        <f t="shared" si="14"/>
        <v>2005</v>
      </c>
      <c r="E944" s="2">
        <f>MONTH(ProductLine[[#This Row],[Date]])</f>
        <v>1</v>
      </c>
      <c r="F944" s="2" t="s">
        <v>16</v>
      </c>
      <c r="G944" s="4">
        <v>85</v>
      </c>
      <c r="H944" s="5">
        <v>256.97037064610868</v>
      </c>
      <c r="I944" s="6">
        <f>ProductLine[[#This Row],[Units]]*ProductLine[[#This Row],[Dollars]]</f>
        <v>21842.481504919237</v>
      </c>
    </row>
    <row r="945" spans="1:9" x14ac:dyDescent="0.35">
      <c r="A945" s="2">
        <v>944</v>
      </c>
      <c r="B945" s="2" t="s">
        <v>8</v>
      </c>
      <c r="C945" s="3">
        <v>38254</v>
      </c>
      <c r="D945" s="2">
        <f t="shared" si="14"/>
        <v>2004</v>
      </c>
      <c r="E945" s="2">
        <f>MONTH(ProductLine[[#This Row],[Date]])</f>
        <v>9</v>
      </c>
      <c r="F945" s="2" t="s">
        <v>9</v>
      </c>
      <c r="G945" s="4">
        <v>-2</v>
      </c>
      <c r="H945" s="5">
        <v>-3.7233562380367276</v>
      </c>
      <c r="I945" s="6">
        <f>ProductLine[[#This Row],[Units]]*ProductLine[[#This Row],[Dollars]]</f>
        <v>7.4467124760734551</v>
      </c>
    </row>
    <row r="946" spans="1:9" x14ac:dyDescent="0.35">
      <c r="A946" s="2">
        <v>945</v>
      </c>
      <c r="B946" s="2" t="s">
        <v>19</v>
      </c>
      <c r="C946" s="3">
        <v>38386</v>
      </c>
      <c r="D946" s="2">
        <f t="shared" si="14"/>
        <v>2005</v>
      </c>
      <c r="E946" s="2">
        <f>MONTH(ProductLine[[#This Row],[Date]])</f>
        <v>2</v>
      </c>
      <c r="F946" s="2" t="s">
        <v>13</v>
      </c>
      <c r="G946" s="4">
        <v>31</v>
      </c>
      <c r="H946" s="5">
        <v>94.439645321373334</v>
      </c>
      <c r="I946" s="6">
        <f>ProductLine[[#This Row],[Units]]*ProductLine[[#This Row],[Dollars]]</f>
        <v>2927.6290049625732</v>
      </c>
    </row>
    <row r="947" spans="1:9" x14ac:dyDescent="0.35">
      <c r="A947" s="2">
        <v>946</v>
      </c>
      <c r="B947" s="2" t="s">
        <v>21</v>
      </c>
      <c r="C947" s="3">
        <v>38221</v>
      </c>
      <c r="D947" s="2">
        <f t="shared" si="14"/>
        <v>2004</v>
      </c>
      <c r="E947" s="2">
        <f>MONTH(ProductLine[[#This Row],[Date]])</f>
        <v>8</v>
      </c>
      <c r="F947" s="2" t="s">
        <v>16</v>
      </c>
      <c r="G947" s="4">
        <v>-7</v>
      </c>
      <c r="H947" s="5">
        <v>-19.822062355825821</v>
      </c>
      <c r="I947" s="6">
        <f>ProductLine[[#This Row],[Units]]*ProductLine[[#This Row],[Dollars]]</f>
        <v>138.75443649078073</v>
      </c>
    </row>
    <row r="948" spans="1:9" x14ac:dyDescent="0.35">
      <c r="A948" s="2">
        <v>947</v>
      </c>
      <c r="B948" s="2" t="s">
        <v>15</v>
      </c>
      <c r="C948" s="3">
        <v>38012</v>
      </c>
      <c r="D948" s="2">
        <f t="shared" si="14"/>
        <v>2004</v>
      </c>
      <c r="E948" s="2">
        <f>MONTH(ProductLine[[#This Row],[Date]])</f>
        <v>1</v>
      </c>
      <c r="F948" s="2" t="s">
        <v>13</v>
      </c>
      <c r="G948" s="4">
        <v>-1</v>
      </c>
      <c r="H948" s="5">
        <v>-0.28735784707427747</v>
      </c>
      <c r="I948" s="6">
        <f>ProductLine[[#This Row],[Units]]*ProductLine[[#This Row],[Dollars]]</f>
        <v>0.28735784707427747</v>
      </c>
    </row>
    <row r="949" spans="1:9" x14ac:dyDescent="0.35">
      <c r="A949" s="2">
        <v>948</v>
      </c>
      <c r="B949" s="2" t="s">
        <v>12</v>
      </c>
      <c r="C949" s="3">
        <v>39046</v>
      </c>
      <c r="D949" s="2">
        <f t="shared" si="14"/>
        <v>2006</v>
      </c>
      <c r="E949" s="2">
        <f>MONTH(ProductLine[[#This Row],[Date]])</f>
        <v>11</v>
      </c>
      <c r="F949" s="2" t="s">
        <v>9</v>
      </c>
      <c r="G949" s="4">
        <v>6</v>
      </c>
      <c r="H949" s="5">
        <v>20.397135812092845</v>
      </c>
      <c r="I949" s="6">
        <f>ProductLine[[#This Row],[Units]]*ProductLine[[#This Row],[Dollars]]</f>
        <v>122.38281487255708</v>
      </c>
    </row>
    <row r="950" spans="1:9" x14ac:dyDescent="0.35">
      <c r="A950" s="2">
        <v>949</v>
      </c>
      <c r="B950" s="2" t="s">
        <v>17</v>
      </c>
      <c r="C950" s="3">
        <v>38144</v>
      </c>
      <c r="D950" s="2">
        <f t="shared" si="14"/>
        <v>2004</v>
      </c>
      <c r="E950" s="2">
        <f>MONTH(ProductLine[[#This Row],[Date]])</f>
        <v>6</v>
      </c>
      <c r="F950" s="2" t="s">
        <v>11</v>
      </c>
      <c r="G950" s="4">
        <v>13</v>
      </c>
      <c r="H950" s="5">
        <v>41.830169969209855</v>
      </c>
      <c r="I950" s="6">
        <f>ProductLine[[#This Row],[Units]]*ProductLine[[#This Row],[Dollars]]</f>
        <v>543.79220959972815</v>
      </c>
    </row>
    <row r="951" spans="1:9" x14ac:dyDescent="0.35">
      <c r="A951" s="2">
        <v>950</v>
      </c>
      <c r="B951" s="2" t="s">
        <v>12</v>
      </c>
      <c r="C951" s="3">
        <v>38287</v>
      </c>
      <c r="D951" s="2">
        <f t="shared" si="14"/>
        <v>2004</v>
      </c>
      <c r="E951" s="2">
        <f>MONTH(ProductLine[[#This Row],[Date]])</f>
        <v>10</v>
      </c>
      <c r="F951" s="2" t="s">
        <v>9</v>
      </c>
      <c r="G951" s="4">
        <v>70</v>
      </c>
      <c r="H951" s="5">
        <v>212.45510789670757</v>
      </c>
      <c r="I951" s="6">
        <f>ProductLine[[#This Row],[Units]]*ProductLine[[#This Row],[Dollars]]</f>
        <v>14871.85755276953</v>
      </c>
    </row>
    <row r="952" spans="1:9" x14ac:dyDescent="0.35">
      <c r="A952" s="2">
        <v>951</v>
      </c>
      <c r="B952" s="2" t="s">
        <v>15</v>
      </c>
      <c r="C952" s="3">
        <v>38155</v>
      </c>
      <c r="D952" s="2">
        <f t="shared" si="14"/>
        <v>2004</v>
      </c>
      <c r="E952" s="2">
        <f>MONTH(ProductLine[[#This Row],[Date]])</f>
        <v>6</v>
      </c>
      <c r="F952" s="2" t="s">
        <v>11</v>
      </c>
      <c r="G952" s="4">
        <v>15</v>
      </c>
      <c r="H952" s="5">
        <v>47.749438891041251</v>
      </c>
      <c r="I952" s="6">
        <f>ProductLine[[#This Row],[Units]]*ProductLine[[#This Row],[Dollars]]</f>
        <v>716.24158336561879</v>
      </c>
    </row>
    <row r="953" spans="1:9" x14ac:dyDescent="0.35">
      <c r="A953" s="2">
        <v>952</v>
      </c>
      <c r="B953" s="2" t="s">
        <v>17</v>
      </c>
      <c r="C953" s="3">
        <v>38826</v>
      </c>
      <c r="D953" s="2">
        <f t="shared" si="14"/>
        <v>2006</v>
      </c>
      <c r="E953" s="2">
        <f>MONTH(ProductLine[[#This Row],[Date]])</f>
        <v>4</v>
      </c>
      <c r="F953" s="2" t="s">
        <v>18</v>
      </c>
      <c r="G953" s="4">
        <v>18</v>
      </c>
      <c r="H953" s="5">
        <v>56.257832632332345</v>
      </c>
      <c r="I953" s="6">
        <f>ProductLine[[#This Row],[Units]]*ProductLine[[#This Row],[Dollars]]</f>
        <v>1012.6409873819822</v>
      </c>
    </row>
    <row r="954" spans="1:9" x14ac:dyDescent="0.35">
      <c r="A954" s="2">
        <v>953</v>
      </c>
      <c r="B954" s="2" t="s">
        <v>17</v>
      </c>
      <c r="C954" s="3">
        <v>38771</v>
      </c>
      <c r="D954" s="2">
        <f t="shared" si="14"/>
        <v>2006</v>
      </c>
      <c r="E954" s="2">
        <f>MONTH(ProductLine[[#This Row],[Date]])</f>
        <v>2</v>
      </c>
      <c r="F954" s="2" t="s">
        <v>16</v>
      </c>
      <c r="G954" s="4">
        <v>30</v>
      </c>
      <c r="H954" s="5">
        <v>92.196479665554932</v>
      </c>
      <c r="I954" s="6">
        <f>ProductLine[[#This Row],[Units]]*ProductLine[[#This Row],[Dollars]]</f>
        <v>2765.8943899666479</v>
      </c>
    </row>
    <row r="955" spans="1:9" x14ac:dyDescent="0.35">
      <c r="A955" s="2">
        <v>954</v>
      </c>
      <c r="B955" s="2" t="s">
        <v>14</v>
      </c>
      <c r="C955" s="3">
        <v>39024</v>
      </c>
      <c r="D955" s="2">
        <f t="shared" si="14"/>
        <v>2006</v>
      </c>
      <c r="E955" s="2">
        <f>MONTH(ProductLine[[#This Row],[Date]])</f>
        <v>11</v>
      </c>
      <c r="F955" s="2" t="s">
        <v>18</v>
      </c>
      <c r="G955" s="4">
        <v>17</v>
      </c>
      <c r="H955" s="5">
        <v>53.067953295003726</v>
      </c>
      <c r="I955" s="6">
        <f>ProductLine[[#This Row],[Units]]*ProductLine[[#This Row],[Dollars]]</f>
        <v>902.1552060150633</v>
      </c>
    </row>
    <row r="956" spans="1:9" x14ac:dyDescent="0.35">
      <c r="A956" s="2">
        <v>955</v>
      </c>
      <c r="B956" s="2" t="s">
        <v>14</v>
      </c>
      <c r="C956" s="3">
        <v>38364</v>
      </c>
      <c r="D956" s="2">
        <f t="shared" si="14"/>
        <v>2005</v>
      </c>
      <c r="E956" s="2">
        <f>MONTH(ProductLine[[#This Row],[Date]])</f>
        <v>1</v>
      </c>
      <c r="F956" s="2" t="s">
        <v>16</v>
      </c>
      <c r="G956" s="4">
        <v>-1</v>
      </c>
      <c r="H956" s="5">
        <v>-1.4540693559294799</v>
      </c>
      <c r="I956" s="6">
        <f>ProductLine[[#This Row],[Units]]*ProductLine[[#This Row],[Dollars]]</f>
        <v>1.4540693559294799</v>
      </c>
    </row>
    <row r="957" spans="1:9" x14ac:dyDescent="0.35">
      <c r="A957" s="2">
        <v>956</v>
      </c>
      <c r="B957" s="2" t="s">
        <v>20</v>
      </c>
      <c r="C957" s="3">
        <v>38430</v>
      </c>
      <c r="D957" s="2">
        <f t="shared" si="14"/>
        <v>2005</v>
      </c>
      <c r="E957" s="2">
        <f>MONTH(ProductLine[[#This Row],[Date]])</f>
        <v>3</v>
      </c>
      <c r="F957" s="2" t="s">
        <v>11</v>
      </c>
      <c r="G957" s="4">
        <v>50</v>
      </c>
      <c r="H957" s="5">
        <v>152.31719787311525</v>
      </c>
      <c r="I957" s="6">
        <f>ProductLine[[#This Row],[Units]]*ProductLine[[#This Row],[Dollars]]</f>
        <v>7615.8598936557628</v>
      </c>
    </row>
    <row r="958" spans="1:9" x14ac:dyDescent="0.35">
      <c r="A958" s="2">
        <v>957</v>
      </c>
      <c r="B958" s="2" t="s">
        <v>12</v>
      </c>
      <c r="C958" s="3">
        <v>38716</v>
      </c>
      <c r="D958" s="2">
        <f t="shared" si="14"/>
        <v>2005</v>
      </c>
      <c r="E958" s="2">
        <f>MONTH(ProductLine[[#This Row],[Date]])</f>
        <v>12</v>
      </c>
      <c r="F958" s="2" t="s">
        <v>9</v>
      </c>
      <c r="G958" s="4">
        <v>83</v>
      </c>
      <c r="H958" s="5">
        <v>251.0948967308864</v>
      </c>
      <c r="I958" s="6">
        <f>ProductLine[[#This Row],[Units]]*ProductLine[[#This Row],[Dollars]]</f>
        <v>20840.876428663571</v>
      </c>
    </row>
    <row r="959" spans="1:9" x14ac:dyDescent="0.35">
      <c r="A959" s="2">
        <v>958</v>
      </c>
      <c r="B959" s="2" t="s">
        <v>19</v>
      </c>
      <c r="C959" s="3">
        <v>38111</v>
      </c>
      <c r="D959" s="2">
        <f t="shared" si="14"/>
        <v>2004</v>
      </c>
      <c r="E959" s="2">
        <f>MONTH(ProductLine[[#This Row],[Date]])</f>
        <v>5</v>
      </c>
      <c r="F959" s="2" t="s">
        <v>18</v>
      </c>
      <c r="G959" s="4">
        <v>54</v>
      </c>
      <c r="H959" s="5">
        <v>164.08170340636366</v>
      </c>
      <c r="I959" s="6">
        <f>ProductLine[[#This Row],[Units]]*ProductLine[[#This Row],[Dollars]]</f>
        <v>8860.4119839436371</v>
      </c>
    </row>
    <row r="960" spans="1:9" x14ac:dyDescent="0.35">
      <c r="A960" s="2">
        <v>959</v>
      </c>
      <c r="B960" s="2" t="s">
        <v>12</v>
      </c>
      <c r="C960" s="3">
        <v>38463</v>
      </c>
      <c r="D960" s="2">
        <f t="shared" si="14"/>
        <v>2005</v>
      </c>
      <c r="E960" s="2">
        <f>MONTH(ProductLine[[#This Row],[Date]])</f>
        <v>4</v>
      </c>
      <c r="F960" s="2" t="s">
        <v>9</v>
      </c>
      <c r="G960" s="4">
        <v>16</v>
      </c>
      <c r="H960" s="5">
        <v>49.968087631431565</v>
      </c>
      <c r="I960" s="6">
        <f>ProductLine[[#This Row],[Units]]*ProductLine[[#This Row],[Dollars]]</f>
        <v>799.48940210290505</v>
      </c>
    </row>
    <row r="961" spans="1:9" x14ac:dyDescent="0.35">
      <c r="A961" s="2">
        <v>960</v>
      </c>
      <c r="B961" s="2" t="s">
        <v>19</v>
      </c>
      <c r="C961" s="3">
        <v>38980</v>
      </c>
      <c r="D961" s="2">
        <f t="shared" si="14"/>
        <v>2006</v>
      </c>
      <c r="E961" s="2">
        <f>MONTH(ProductLine[[#This Row],[Date]])</f>
        <v>9</v>
      </c>
      <c r="F961" s="2" t="s">
        <v>9</v>
      </c>
      <c r="G961" s="4">
        <v>53</v>
      </c>
      <c r="H961" s="5">
        <v>160.95914621811275</v>
      </c>
      <c r="I961" s="6">
        <f>ProductLine[[#This Row],[Units]]*ProductLine[[#This Row],[Dollars]]</f>
        <v>8530.8347495599755</v>
      </c>
    </row>
    <row r="962" spans="1:9" x14ac:dyDescent="0.35">
      <c r="A962" s="2">
        <v>961</v>
      </c>
      <c r="B962" s="2" t="s">
        <v>17</v>
      </c>
      <c r="C962" s="3">
        <v>38727</v>
      </c>
      <c r="D962" s="2">
        <f t="shared" si="14"/>
        <v>2006</v>
      </c>
      <c r="E962" s="2">
        <f>MONTH(ProductLine[[#This Row],[Date]])</f>
        <v>1</v>
      </c>
      <c r="F962" s="2" t="s">
        <v>16</v>
      </c>
      <c r="G962" s="4">
        <v>95</v>
      </c>
      <c r="H962" s="5">
        <v>286.71922939024518</v>
      </c>
      <c r="I962" s="6">
        <f>ProductLine[[#This Row],[Units]]*ProductLine[[#This Row],[Dollars]]</f>
        <v>27238.326792073291</v>
      </c>
    </row>
    <row r="963" spans="1:9" x14ac:dyDescent="0.35">
      <c r="A963" s="2">
        <v>962</v>
      </c>
      <c r="B963" s="2" t="s">
        <v>12</v>
      </c>
      <c r="C963" s="3">
        <v>37990</v>
      </c>
      <c r="D963" s="2">
        <f t="shared" ref="D963:D1026" si="15">YEAR(C963)</f>
        <v>2004</v>
      </c>
      <c r="E963" s="2">
        <f>MONTH(ProductLine[[#This Row],[Date]])</f>
        <v>1</v>
      </c>
      <c r="F963" s="2" t="s">
        <v>18</v>
      </c>
      <c r="G963" s="4">
        <v>74</v>
      </c>
      <c r="H963" s="5">
        <v>224.1344883418044</v>
      </c>
      <c r="I963" s="6">
        <f>ProductLine[[#This Row],[Units]]*ProductLine[[#This Row],[Dollars]]</f>
        <v>16585.952137293527</v>
      </c>
    </row>
    <row r="964" spans="1:9" x14ac:dyDescent="0.35">
      <c r="A964" s="2">
        <v>963</v>
      </c>
      <c r="B964" s="2" t="s">
        <v>15</v>
      </c>
      <c r="C964" s="3">
        <v>38584</v>
      </c>
      <c r="D964" s="2">
        <f t="shared" si="15"/>
        <v>2005</v>
      </c>
      <c r="E964" s="2">
        <f>MONTH(ProductLine[[#This Row],[Date]])</f>
        <v>8</v>
      </c>
      <c r="F964" s="2" t="s">
        <v>18</v>
      </c>
      <c r="G964" s="4">
        <v>11</v>
      </c>
      <c r="H964" s="5">
        <v>35.126507167926178</v>
      </c>
      <c r="I964" s="6">
        <f>ProductLine[[#This Row],[Units]]*ProductLine[[#This Row],[Dollars]]</f>
        <v>386.39157884718793</v>
      </c>
    </row>
    <row r="965" spans="1:9" x14ac:dyDescent="0.35">
      <c r="A965" s="2">
        <v>964</v>
      </c>
      <c r="B965" s="2" t="s">
        <v>10</v>
      </c>
      <c r="C965" s="3">
        <v>38980</v>
      </c>
      <c r="D965" s="2">
        <f t="shared" si="15"/>
        <v>2006</v>
      </c>
      <c r="E965" s="2">
        <f>MONTH(ProductLine[[#This Row],[Date]])</f>
        <v>9</v>
      </c>
      <c r="F965" s="2" t="s">
        <v>11</v>
      </c>
      <c r="G965" s="4">
        <v>63</v>
      </c>
      <c r="H965" s="5">
        <v>191.00092010309442</v>
      </c>
      <c r="I965" s="6">
        <f>ProductLine[[#This Row],[Units]]*ProductLine[[#This Row],[Dollars]]</f>
        <v>12033.057966494947</v>
      </c>
    </row>
    <row r="966" spans="1:9" x14ac:dyDescent="0.35">
      <c r="A966" s="2">
        <v>965</v>
      </c>
      <c r="B966" s="2" t="s">
        <v>8</v>
      </c>
      <c r="C966" s="3">
        <v>38595</v>
      </c>
      <c r="D966" s="2">
        <f t="shared" si="15"/>
        <v>2005</v>
      </c>
      <c r="E966" s="2">
        <f>MONTH(ProductLine[[#This Row],[Date]])</f>
        <v>8</v>
      </c>
      <c r="F966" s="2" t="s">
        <v>16</v>
      </c>
      <c r="G966" s="4">
        <v>53</v>
      </c>
      <c r="H966" s="5">
        <v>161.23768017364921</v>
      </c>
      <c r="I966" s="6">
        <f>ProductLine[[#This Row],[Units]]*ProductLine[[#This Row],[Dollars]]</f>
        <v>8545.5970492034085</v>
      </c>
    </row>
    <row r="967" spans="1:9" x14ac:dyDescent="0.35">
      <c r="A967" s="2">
        <v>966</v>
      </c>
      <c r="B967" s="2" t="s">
        <v>14</v>
      </c>
      <c r="C967" s="3">
        <v>38925</v>
      </c>
      <c r="D967" s="2">
        <f t="shared" si="15"/>
        <v>2006</v>
      </c>
      <c r="E967" s="2">
        <f>MONTH(ProductLine[[#This Row],[Date]])</f>
        <v>7</v>
      </c>
      <c r="F967" s="2" t="s">
        <v>9</v>
      </c>
      <c r="G967" s="4">
        <v>1</v>
      </c>
      <c r="H967" s="5">
        <v>5.2816840348822387</v>
      </c>
      <c r="I967" s="6">
        <f>ProductLine[[#This Row],[Units]]*ProductLine[[#This Row],[Dollars]]</f>
        <v>5.2816840348822387</v>
      </c>
    </row>
    <row r="968" spans="1:9" x14ac:dyDescent="0.35">
      <c r="A968" s="2">
        <v>967</v>
      </c>
      <c r="B968" s="2" t="s">
        <v>17</v>
      </c>
      <c r="C968" s="3">
        <v>38309</v>
      </c>
      <c r="D968" s="2">
        <f t="shared" si="15"/>
        <v>2004</v>
      </c>
      <c r="E968" s="2">
        <f>MONTH(ProductLine[[#This Row],[Date]])</f>
        <v>11</v>
      </c>
      <c r="F968" s="2" t="s">
        <v>11</v>
      </c>
      <c r="G968" s="4">
        <v>24</v>
      </c>
      <c r="H968" s="5">
        <v>74.30729541001925</v>
      </c>
      <c r="I968" s="6">
        <f>ProductLine[[#This Row],[Units]]*ProductLine[[#This Row],[Dollars]]</f>
        <v>1783.3750898404619</v>
      </c>
    </row>
    <row r="969" spans="1:9" x14ac:dyDescent="0.35">
      <c r="A969" s="2">
        <v>968</v>
      </c>
      <c r="B969" s="2" t="s">
        <v>14</v>
      </c>
      <c r="C969" s="3">
        <v>38815</v>
      </c>
      <c r="D969" s="2">
        <f t="shared" si="15"/>
        <v>2006</v>
      </c>
      <c r="E969" s="2">
        <f>MONTH(ProductLine[[#This Row],[Date]])</f>
        <v>4</v>
      </c>
      <c r="F969" s="2" t="s">
        <v>13</v>
      </c>
      <c r="G969" s="4">
        <v>5</v>
      </c>
      <c r="H969" s="5">
        <v>16.422750032809695</v>
      </c>
      <c r="I969" s="6">
        <f>ProductLine[[#This Row],[Units]]*ProductLine[[#This Row],[Dollars]]</f>
        <v>82.113750164048469</v>
      </c>
    </row>
    <row r="970" spans="1:9" x14ac:dyDescent="0.35">
      <c r="A970" s="2">
        <v>969</v>
      </c>
      <c r="B970" s="2" t="s">
        <v>8</v>
      </c>
      <c r="C970" s="3">
        <v>38408</v>
      </c>
      <c r="D970" s="2">
        <f t="shared" si="15"/>
        <v>2005</v>
      </c>
      <c r="E970" s="2">
        <f>MONTH(ProductLine[[#This Row],[Date]])</f>
        <v>2</v>
      </c>
      <c r="F970" s="2" t="s">
        <v>9</v>
      </c>
      <c r="G970" s="4">
        <v>35</v>
      </c>
      <c r="H970" s="5">
        <v>107.34237990295979</v>
      </c>
      <c r="I970" s="6">
        <f>ProductLine[[#This Row],[Units]]*ProductLine[[#This Row],[Dollars]]</f>
        <v>3756.9832966035929</v>
      </c>
    </row>
    <row r="971" spans="1:9" x14ac:dyDescent="0.35">
      <c r="A971" s="2">
        <v>970</v>
      </c>
      <c r="B971" s="2" t="s">
        <v>8</v>
      </c>
      <c r="C971" s="3">
        <v>38859</v>
      </c>
      <c r="D971" s="2">
        <f t="shared" si="15"/>
        <v>2006</v>
      </c>
      <c r="E971" s="2">
        <f>MONTH(ProductLine[[#This Row],[Date]])</f>
        <v>5</v>
      </c>
      <c r="F971" s="2" t="s">
        <v>16</v>
      </c>
      <c r="G971" s="4">
        <v>33</v>
      </c>
      <c r="H971" s="5">
        <v>100.6187200673516</v>
      </c>
      <c r="I971" s="6">
        <f>ProductLine[[#This Row],[Units]]*ProductLine[[#This Row],[Dollars]]</f>
        <v>3320.417762222603</v>
      </c>
    </row>
    <row r="972" spans="1:9" x14ac:dyDescent="0.35">
      <c r="A972" s="2">
        <v>971</v>
      </c>
      <c r="B972" s="2" t="s">
        <v>19</v>
      </c>
      <c r="C972" s="3">
        <v>38749</v>
      </c>
      <c r="D972" s="2">
        <f t="shared" si="15"/>
        <v>2006</v>
      </c>
      <c r="E972" s="2">
        <f>MONTH(ProductLine[[#This Row],[Date]])</f>
        <v>2</v>
      </c>
      <c r="F972" s="2" t="s">
        <v>18</v>
      </c>
      <c r="G972" s="4">
        <v>65</v>
      </c>
      <c r="H972" s="5">
        <v>196.63630077143569</v>
      </c>
      <c r="I972" s="6">
        <f>ProductLine[[#This Row],[Units]]*ProductLine[[#This Row],[Dollars]]</f>
        <v>12781.359550143319</v>
      </c>
    </row>
    <row r="973" spans="1:9" x14ac:dyDescent="0.35">
      <c r="A973" s="2">
        <v>972</v>
      </c>
      <c r="B973" s="2" t="s">
        <v>21</v>
      </c>
      <c r="C973" s="3">
        <v>38760</v>
      </c>
      <c r="D973" s="2">
        <f t="shared" si="15"/>
        <v>2006</v>
      </c>
      <c r="E973" s="2">
        <f>MONTH(ProductLine[[#This Row],[Date]])</f>
        <v>2</v>
      </c>
      <c r="F973" s="2" t="s">
        <v>18</v>
      </c>
      <c r="G973" s="4">
        <v>52</v>
      </c>
      <c r="H973" s="5">
        <v>158.33506008490392</v>
      </c>
      <c r="I973" s="6">
        <f>ProductLine[[#This Row],[Units]]*ProductLine[[#This Row],[Dollars]]</f>
        <v>8233.4231244150033</v>
      </c>
    </row>
    <row r="974" spans="1:9" x14ac:dyDescent="0.35">
      <c r="A974" s="2">
        <v>973</v>
      </c>
      <c r="B974" s="2" t="s">
        <v>21</v>
      </c>
      <c r="C974" s="3">
        <v>38947</v>
      </c>
      <c r="D974" s="2">
        <f t="shared" si="15"/>
        <v>2006</v>
      </c>
      <c r="E974" s="2">
        <f>MONTH(ProductLine[[#This Row],[Date]])</f>
        <v>8</v>
      </c>
      <c r="F974" s="2" t="s">
        <v>18</v>
      </c>
      <c r="G974" s="4">
        <v>44</v>
      </c>
      <c r="H974" s="5">
        <v>133.42498328468113</v>
      </c>
      <c r="I974" s="6">
        <f>ProductLine[[#This Row],[Units]]*ProductLine[[#This Row],[Dollars]]</f>
        <v>5870.6992645259697</v>
      </c>
    </row>
    <row r="975" spans="1:9" x14ac:dyDescent="0.35">
      <c r="A975" s="2">
        <v>974</v>
      </c>
      <c r="B975" s="2" t="s">
        <v>12</v>
      </c>
      <c r="C975" s="3">
        <v>39002</v>
      </c>
      <c r="D975" s="2">
        <f t="shared" si="15"/>
        <v>2006</v>
      </c>
      <c r="E975" s="2">
        <f>MONTH(ProductLine[[#This Row],[Date]])</f>
        <v>10</v>
      </c>
      <c r="F975" s="2" t="s">
        <v>13</v>
      </c>
      <c r="G975" s="4">
        <v>72</v>
      </c>
      <c r="H975" s="5">
        <v>218.057153790916</v>
      </c>
      <c r="I975" s="6">
        <f>ProductLine[[#This Row],[Units]]*ProductLine[[#This Row],[Dollars]]</f>
        <v>15700.115072945951</v>
      </c>
    </row>
    <row r="976" spans="1:9" x14ac:dyDescent="0.35">
      <c r="A976" s="2">
        <v>975</v>
      </c>
      <c r="B976" s="2" t="s">
        <v>19</v>
      </c>
      <c r="C976" s="3">
        <v>38243</v>
      </c>
      <c r="D976" s="2">
        <f t="shared" si="15"/>
        <v>2004</v>
      </c>
      <c r="E976" s="2">
        <f>MONTH(ProductLine[[#This Row],[Date]])</f>
        <v>9</v>
      </c>
      <c r="F976" s="2" t="s">
        <v>18</v>
      </c>
      <c r="G976" s="4">
        <v>13</v>
      </c>
      <c r="H976" s="5">
        <v>41.138712352864658</v>
      </c>
      <c r="I976" s="6">
        <f>ProductLine[[#This Row],[Units]]*ProductLine[[#This Row],[Dollars]]</f>
        <v>534.80326058724052</v>
      </c>
    </row>
    <row r="977" spans="1:9" x14ac:dyDescent="0.35">
      <c r="A977" s="2">
        <v>976</v>
      </c>
      <c r="B977" s="2" t="s">
        <v>14</v>
      </c>
      <c r="C977" s="3">
        <v>38969</v>
      </c>
      <c r="D977" s="2">
        <f t="shared" si="15"/>
        <v>2006</v>
      </c>
      <c r="E977" s="2">
        <f>MONTH(ProductLine[[#This Row],[Date]])</f>
        <v>9</v>
      </c>
      <c r="F977" s="2" t="s">
        <v>11</v>
      </c>
      <c r="G977" s="4">
        <v>16</v>
      </c>
      <c r="H977" s="5">
        <v>50.15918619514666</v>
      </c>
      <c r="I977" s="6">
        <f>ProductLine[[#This Row],[Units]]*ProductLine[[#This Row],[Dollars]]</f>
        <v>802.54697912234656</v>
      </c>
    </row>
    <row r="978" spans="1:9" x14ac:dyDescent="0.35">
      <c r="A978" s="2">
        <v>977</v>
      </c>
      <c r="B978" s="2" t="s">
        <v>21</v>
      </c>
      <c r="C978" s="3">
        <v>38760</v>
      </c>
      <c r="D978" s="2">
        <f t="shared" si="15"/>
        <v>2006</v>
      </c>
      <c r="E978" s="2">
        <f>MONTH(ProductLine[[#This Row],[Date]])</f>
        <v>2</v>
      </c>
      <c r="F978" s="2" t="s">
        <v>11</v>
      </c>
      <c r="G978" s="4">
        <v>19</v>
      </c>
      <c r="H978" s="5">
        <v>59.265314003350476</v>
      </c>
      <c r="I978" s="6">
        <f>ProductLine[[#This Row],[Units]]*ProductLine[[#This Row],[Dollars]]</f>
        <v>1126.040966063659</v>
      </c>
    </row>
    <row r="979" spans="1:9" x14ac:dyDescent="0.35">
      <c r="A979" s="2">
        <v>978</v>
      </c>
      <c r="B979" s="2" t="s">
        <v>14</v>
      </c>
      <c r="C979" s="3">
        <v>38485</v>
      </c>
      <c r="D979" s="2">
        <f t="shared" si="15"/>
        <v>2005</v>
      </c>
      <c r="E979" s="2">
        <f>MONTH(ProductLine[[#This Row],[Date]])</f>
        <v>5</v>
      </c>
      <c r="F979" s="2" t="s">
        <v>18</v>
      </c>
      <c r="G979" s="4">
        <v>67</v>
      </c>
      <c r="H979" s="5">
        <v>203.43497713652508</v>
      </c>
      <c r="I979" s="6">
        <f>ProductLine[[#This Row],[Units]]*ProductLine[[#This Row],[Dollars]]</f>
        <v>13630.14346814718</v>
      </c>
    </row>
    <row r="980" spans="1:9" x14ac:dyDescent="0.35">
      <c r="A980" s="2">
        <v>979</v>
      </c>
      <c r="B980" s="2" t="s">
        <v>19</v>
      </c>
      <c r="C980" s="3">
        <v>38760</v>
      </c>
      <c r="D980" s="2">
        <f t="shared" si="15"/>
        <v>2006</v>
      </c>
      <c r="E980" s="2">
        <f>MONTH(ProductLine[[#This Row],[Date]])</f>
        <v>2</v>
      </c>
      <c r="F980" s="2" t="s">
        <v>9</v>
      </c>
      <c r="G980" s="4">
        <v>2</v>
      </c>
      <c r="H980" s="5">
        <v>8.3122868755040553</v>
      </c>
      <c r="I980" s="6">
        <f>ProductLine[[#This Row],[Units]]*ProductLine[[#This Row],[Dollars]]</f>
        <v>16.624573751008111</v>
      </c>
    </row>
    <row r="981" spans="1:9" x14ac:dyDescent="0.35">
      <c r="A981" s="2">
        <v>980</v>
      </c>
      <c r="B981" s="2" t="s">
        <v>14</v>
      </c>
      <c r="C981" s="3">
        <v>38870</v>
      </c>
      <c r="D981" s="2">
        <f t="shared" si="15"/>
        <v>2006</v>
      </c>
      <c r="E981" s="2">
        <f>MONTH(ProductLine[[#This Row],[Date]])</f>
        <v>6</v>
      </c>
      <c r="F981" s="2" t="s">
        <v>18</v>
      </c>
      <c r="G981" s="4">
        <v>28</v>
      </c>
      <c r="H981" s="5">
        <v>85.787320991735939</v>
      </c>
      <c r="I981" s="6">
        <f>ProductLine[[#This Row],[Units]]*ProductLine[[#This Row],[Dollars]]</f>
        <v>2402.0449877686065</v>
      </c>
    </row>
    <row r="982" spans="1:9" x14ac:dyDescent="0.35">
      <c r="A982" s="2">
        <v>981</v>
      </c>
      <c r="B982" s="2" t="s">
        <v>15</v>
      </c>
      <c r="C982" s="3">
        <v>38584</v>
      </c>
      <c r="D982" s="2">
        <f t="shared" si="15"/>
        <v>2005</v>
      </c>
      <c r="E982" s="2">
        <f>MONTH(ProductLine[[#This Row],[Date]])</f>
        <v>8</v>
      </c>
      <c r="F982" s="2" t="s">
        <v>11</v>
      </c>
      <c r="G982" s="4">
        <v>-6</v>
      </c>
      <c r="H982" s="5">
        <v>-15.854559071603056</v>
      </c>
      <c r="I982" s="6">
        <f>ProductLine[[#This Row],[Units]]*ProductLine[[#This Row],[Dollars]]</f>
        <v>95.127354429618336</v>
      </c>
    </row>
    <row r="983" spans="1:9" x14ac:dyDescent="0.35">
      <c r="A983" s="2">
        <v>982</v>
      </c>
      <c r="B983" s="2" t="s">
        <v>12</v>
      </c>
      <c r="C983" s="3">
        <v>38441</v>
      </c>
      <c r="D983" s="2">
        <f t="shared" si="15"/>
        <v>2005</v>
      </c>
      <c r="E983" s="2">
        <f>MONTH(ProductLine[[#This Row],[Date]])</f>
        <v>3</v>
      </c>
      <c r="F983" s="2" t="s">
        <v>18</v>
      </c>
      <c r="G983" s="4">
        <v>70</v>
      </c>
      <c r="H983" s="5">
        <v>212.03178089307775</v>
      </c>
      <c r="I983" s="6">
        <f>ProductLine[[#This Row],[Units]]*ProductLine[[#This Row],[Dollars]]</f>
        <v>14842.224662515442</v>
      </c>
    </row>
    <row r="984" spans="1:9" x14ac:dyDescent="0.35">
      <c r="A984" s="2">
        <v>983</v>
      </c>
      <c r="B984" s="2" t="s">
        <v>10</v>
      </c>
      <c r="C984" s="3">
        <v>38771</v>
      </c>
      <c r="D984" s="2">
        <f t="shared" si="15"/>
        <v>2006</v>
      </c>
      <c r="E984" s="2">
        <f>MONTH(ProductLine[[#This Row],[Date]])</f>
        <v>2</v>
      </c>
      <c r="F984" s="2" t="s">
        <v>9</v>
      </c>
      <c r="G984" s="4">
        <v>65</v>
      </c>
      <c r="H984" s="5">
        <v>197.18663086835969</v>
      </c>
      <c r="I984" s="6">
        <f>ProductLine[[#This Row],[Units]]*ProductLine[[#This Row],[Dollars]]</f>
        <v>12817.13100644338</v>
      </c>
    </row>
    <row r="985" spans="1:9" x14ac:dyDescent="0.35">
      <c r="A985" s="2">
        <v>984</v>
      </c>
      <c r="B985" s="2" t="s">
        <v>19</v>
      </c>
      <c r="C985" s="3">
        <v>39079</v>
      </c>
      <c r="D985" s="2">
        <f t="shared" si="15"/>
        <v>2006</v>
      </c>
      <c r="E985" s="2">
        <f>MONTH(ProductLine[[#This Row],[Date]])</f>
        <v>12</v>
      </c>
      <c r="F985" s="2" t="s">
        <v>11</v>
      </c>
      <c r="G985" s="4">
        <v>39</v>
      </c>
      <c r="H985" s="5">
        <v>119.05118285965317</v>
      </c>
      <c r="I985" s="6">
        <f>ProductLine[[#This Row],[Units]]*ProductLine[[#This Row],[Dollars]]</f>
        <v>4642.9961315264736</v>
      </c>
    </row>
    <row r="986" spans="1:9" x14ac:dyDescent="0.35">
      <c r="A986" s="2">
        <v>985</v>
      </c>
      <c r="B986" s="2" t="s">
        <v>10</v>
      </c>
      <c r="C986" s="3">
        <v>38958</v>
      </c>
      <c r="D986" s="2">
        <f t="shared" si="15"/>
        <v>2006</v>
      </c>
      <c r="E986" s="2">
        <f>MONTH(ProductLine[[#This Row],[Date]])</f>
        <v>8</v>
      </c>
      <c r="F986" s="2" t="s">
        <v>11</v>
      </c>
      <c r="G986" s="4">
        <v>72</v>
      </c>
      <c r="H986" s="5">
        <v>218.19229267045282</v>
      </c>
      <c r="I986" s="6">
        <f>ProductLine[[#This Row],[Units]]*ProductLine[[#This Row],[Dollars]]</f>
        <v>15709.845072272603</v>
      </c>
    </row>
    <row r="987" spans="1:9" x14ac:dyDescent="0.35">
      <c r="A987" s="2">
        <v>986</v>
      </c>
      <c r="B987" s="2" t="s">
        <v>8</v>
      </c>
      <c r="C987" s="3">
        <v>38474</v>
      </c>
      <c r="D987" s="2">
        <f t="shared" si="15"/>
        <v>2005</v>
      </c>
      <c r="E987" s="2">
        <f>MONTH(ProductLine[[#This Row],[Date]])</f>
        <v>5</v>
      </c>
      <c r="F987" s="2" t="s">
        <v>13</v>
      </c>
      <c r="G987" s="4">
        <v>47</v>
      </c>
      <c r="H987" s="5">
        <v>142.53694145811323</v>
      </c>
      <c r="I987" s="6">
        <f>ProductLine[[#This Row],[Units]]*ProductLine[[#This Row],[Dollars]]</f>
        <v>6699.2362485313224</v>
      </c>
    </row>
    <row r="988" spans="1:9" x14ac:dyDescent="0.35">
      <c r="A988" s="2">
        <v>987</v>
      </c>
      <c r="B988" s="2" t="s">
        <v>19</v>
      </c>
      <c r="C988" s="3">
        <v>38848</v>
      </c>
      <c r="D988" s="2">
        <f t="shared" si="15"/>
        <v>2006</v>
      </c>
      <c r="E988" s="2">
        <f>MONTH(ProductLine[[#This Row],[Date]])</f>
        <v>5</v>
      </c>
      <c r="F988" s="2" t="s">
        <v>9</v>
      </c>
      <c r="G988" s="4">
        <v>94</v>
      </c>
      <c r="H988" s="5">
        <v>283.57943523104291</v>
      </c>
      <c r="I988" s="6">
        <f>ProductLine[[#This Row],[Units]]*ProductLine[[#This Row],[Dollars]]</f>
        <v>26656.466911718035</v>
      </c>
    </row>
    <row r="989" spans="1:9" x14ac:dyDescent="0.35">
      <c r="A989" s="2">
        <v>988</v>
      </c>
      <c r="B989" s="2" t="s">
        <v>8</v>
      </c>
      <c r="C989" s="3">
        <v>38485</v>
      </c>
      <c r="D989" s="2">
        <f t="shared" si="15"/>
        <v>2005</v>
      </c>
      <c r="E989" s="2">
        <f>MONTH(ProductLine[[#This Row],[Date]])</f>
        <v>5</v>
      </c>
      <c r="F989" s="2" t="s">
        <v>9</v>
      </c>
      <c r="G989" s="4">
        <v>58</v>
      </c>
      <c r="H989" s="5">
        <v>175.8230061159172</v>
      </c>
      <c r="I989" s="6">
        <f>ProductLine[[#This Row],[Units]]*ProductLine[[#This Row],[Dollars]]</f>
        <v>10197.734354723198</v>
      </c>
    </row>
    <row r="990" spans="1:9" x14ac:dyDescent="0.35">
      <c r="A990" s="2">
        <v>989</v>
      </c>
      <c r="B990" s="2" t="s">
        <v>20</v>
      </c>
      <c r="C990" s="3">
        <v>38122</v>
      </c>
      <c r="D990" s="2">
        <f t="shared" si="15"/>
        <v>2004</v>
      </c>
      <c r="E990" s="2">
        <f>MONTH(ProductLine[[#This Row],[Date]])</f>
        <v>5</v>
      </c>
      <c r="F990" s="2" t="s">
        <v>16</v>
      </c>
      <c r="G990" s="4">
        <v>-6</v>
      </c>
      <c r="H990" s="5">
        <v>-17.288821571122082</v>
      </c>
      <c r="I990" s="6">
        <f>ProductLine[[#This Row],[Units]]*ProductLine[[#This Row],[Dollars]]</f>
        <v>103.73292942673248</v>
      </c>
    </row>
    <row r="991" spans="1:9" x14ac:dyDescent="0.35">
      <c r="A991" s="2">
        <v>990</v>
      </c>
      <c r="B991" s="2" t="s">
        <v>15</v>
      </c>
      <c r="C991" s="3">
        <v>38034</v>
      </c>
      <c r="D991" s="2">
        <f t="shared" si="15"/>
        <v>2004</v>
      </c>
      <c r="E991" s="2">
        <f>MONTH(ProductLine[[#This Row],[Date]])</f>
        <v>2</v>
      </c>
      <c r="F991" s="2" t="s">
        <v>16</v>
      </c>
      <c r="G991" s="4">
        <v>38</v>
      </c>
      <c r="H991" s="5">
        <v>115.96163338782357</v>
      </c>
      <c r="I991" s="6">
        <f>ProductLine[[#This Row],[Units]]*ProductLine[[#This Row],[Dollars]]</f>
        <v>4406.5420687372953</v>
      </c>
    </row>
    <row r="992" spans="1:9" x14ac:dyDescent="0.35">
      <c r="A992" s="2">
        <v>991</v>
      </c>
      <c r="B992" s="2" t="s">
        <v>17</v>
      </c>
      <c r="C992" s="3">
        <v>38001</v>
      </c>
      <c r="D992" s="2">
        <f t="shared" si="15"/>
        <v>2004</v>
      </c>
      <c r="E992" s="2">
        <f>MONTH(ProductLine[[#This Row],[Date]])</f>
        <v>1</v>
      </c>
      <c r="F992" s="2" t="s">
        <v>16</v>
      </c>
      <c r="G992" s="4">
        <v>-1</v>
      </c>
      <c r="H992" s="5">
        <v>-1.0160108133922805</v>
      </c>
      <c r="I992" s="6">
        <f>ProductLine[[#This Row],[Units]]*ProductLine[[#This Row],[Dollars]]</f>
        <v>1.0160108133922805</v>
      </c>
    </row>
    <row r="993" spans="1:9" x14ac:dyDescent="0.35">
      <c r="A993" s="2">
        <v>992</v>
      </c>
      <c r="B993" s="2" t="s">
        <v>20</v>
      </c>
      <c r="C993" s="3">
        <v>38672</v>
      </c>
      <c r="D993" s="2">
        <f t="shared" si="15"/>
        <v>2005</v>
      </c>
      <c r="E993" s="2">
        <f>MONTH(ProductLine[[#This Row],[Date]])</f>
        <v>11</v>
      </c>
      <c r="F993" s="2" t="s">
        <v>16</v>
      </c>
      <c r="G993" s="4">
        <v>34</v>
      </c>
      <c r="H993" s="5">
        <v>104.57917159926555</v>
      </c>
      <c r="I993" s="6">
        <f>ProductLine[[#This Row],[Units]]*ProductLine[[#This Row],[Dollars]]</f>
        <v>3555.6918343750285</v>
      </c>
    </row>
    <row r="994" spans="1:9" x14ac:dyDescent="0.35">
      <c r="A994" s="2">
        <v>993</v>
      </c>
      <c r="B994" s="2" t="s">
        <v>14</v>
      </c>
      <c r="C994" s="3">
        <v>38078</v>
      </c>
      <c r="D994" s="2">
        <f t="shared" si="15"/>
        <v>2004</v>
      </c>
      <c r="E994" s="2">
        <f>MONTH(ProductLine[[#This Row],[Date]])</f>
        <v>4</v>
      </c>
      <c r="F994" s="2" t="s">
        <v>9</v>
      </c>
      <c r="G994" s="4">
        <v>30</v>
      </c>
      <c r="H994" s="5">
        <v>91.71732531853138</v>
      </c>
      <c r="I994" s="6">
        <f>ProductLine[[#This Row],[Units]]*ProductLine[[#This Row],[Dollars]]</f>
        <v>2751.5197595559412</v>
      </c>
    </row>
    <row r="995" spans="1:9" x14ac:dyDescent="0.35">
      <c r="A995" s="2">
        <v>994</v>
      </c>
      <c r="B995" s="2" t="s">
        <v>15</v>
      </c>
      <c r="C995" s="3">
        <v>38133</v>
      </c>
      <c r="D995" s="2">
        <f t="shared" si="15"/>
        <v>2004</v>
      </c>
      <c r="E995" s="2">
        <f>MONTH(ProductLine[[#This Row],[Date]])</f>
        <v>5</v>
      </c>
      <c r="F995" s="2" t="s">
        <v>11</v>
      </c>
      <c r="G995" s="4">
        <v>62</v>
      </c>
      <c r="H995" s="5">
        <v>187.43238539805822</v>
      </c>
      <c r="I995" s="6">
        <f>ProductLine[[#This Row],[Units]]*ProductLine[[#This Row],[Dollars]]</f>
        <v>11620.807894679609</v>
      </c>
    </row>
    <row r="996" spans="1:9" x14ac:dyDescent="0.35">
      <c r="A996" s="2">
        <v>995</v>
      </c>
      <c r="B996" s="2" t="s">
        <v>8</v>
      </c>
      <c r="C996" s="3">
        <v>38760</v>
      </c>
      <c r="D996" s="2">
        <f t="shared" si="15"/>
        <v>2006</v>
      </c>
      <c r="E996" s="2">
        <f>MONTH(ProductLine[[#This Row],[Date]])</f>
        <v>2</v>
      </c>
      <c r="F996" s="2" t="s">
        <v>9</v>
      </c>
      <c r="G996" s="4">
        <v>24</v>
      </c>
      <c r="H996" s="5">
        <v>74.211669903196139</v>
      </c>
      <c r="I996" s="6">
        <f>ProductLine[[#This Row],[Units]]*ProductLine[[#This Row],[Dollars]]</f>
        <v>1781.0800776767073</v>
      </c>
    </row>
    <row r="997" spans="1:9" x14ac:dyDescent="0.35">
      <c r="A997" s="2">
        <v>996</v>
      </c>
      <c r="B997" s="2" t="s">
        <v>15</v>
      </c>
      <c r="C997" s="3">
        <v>38243</v>
      </c>
      <c r="D997" s="2">
        <f t="shared" si="15"/>
        <v>2004</v>
      </c>
      <c r="E997" s="2">
        <f>MONTH(ProductLine[[#This Row],[Date]])</f>
        <v>9</v>
      </c>
      <c r="F997" s="2" t="s">
        <v>16</v>
      </c>
      <c r="G997" s="4">
        <v>4</v>
      </c>
      <c r="H997" s="5">
        <v>13.654188955553082</v>
      </c>
      <c r="I997" s="6">
        <f>ProductLine[[#This Row],[Units]]*ProductLine[[#This Row],[Dollars]]</f>
        <v>54.616755822212326</v>
      </c>
    </row>
    <row r="998" spans="1:9" x14ac:dyDescent="0.35">
      <c r="A998" s="2">
        <v>997</v>
      </c>
      <c r="B998" s="2" t="s">
        <v>19</v>
      </c>
      <c r="C998" s="3">
        <v>38144</v>
      </c>
      <c r="D998" s="2">
        <f t="shared" si="15"/>
        <v>2004</v>
      </c>
      <c r="E998" s="2">
        <f>MONTH(ProductLine[[#This Row],[Date]])</f>
        <v>6</v>
      </c>
      <c r="F998" s="2" t="s">
        <v>9</v>
      </c>
      <c r="G998" s="4">
        <v>88</v>
      </c>
      <c r="H998" s="5">
        <v>265.2916292071763</v>
      </c>
      <c r="I998" s="6">
        <f>ProductLine[[#This Row],[Units]]*ProductLine[[#This Row],[Dollars]]</f>
        <v>23345.663370231516</v>
      </c>
    </row>
    <row r="999" spans="1:9" x14ac:dyDescent="0.35">
      <c r="A999" s="2">
        <v>998</v>
      </c>
      <c r="B999" s="2" t="s">
        <v>19</v>
      </c>
      <c r="C999" s="3">
        <v>38628</v>
      </c>
      <c r="D999" s="2">
        <f t="shared" si="15"/>
        <v>2005</v>
      </c>
      <c r="E999" s="2">
        <f>MONTH(ProductLine[[#This Row],[Date]])</f>
        <v>10</v>
      </c>
      <c r="F999" s="2" t="s">
        <v>16</v>
      </c>
      <c r="G999" s="4">
        <v>78</v>
      </c>
      <c r="H999" s="5">
        <v>235.69356375172592</v>
      </c>
      <c r="I999" s="6">
        <f>ProductLine[[#This Row],[Units]]*ProductLine[[#This Row],[Dollars]]</f>
        <v>18384.097972634623</v>
      </c>
    </row>
    <row r="1000" spans="1:9" x14ac:dyDescent="0.35">
      <c r="A1000" s="2">
        <v>999</v>
      </c>
      <c r="B1000" s="2" t="s">
        <v>12</v>
      </c>
      <c r="C1000" s="3">
        <v>38639</v>
      </c>
      <c r="D1000" s="2">
        <f t="shared" si="15"/>
        <v>2005</v>
      </c>
      <c r="E1000" s="2">
        <f>MONTH(ProductLine[[#This Row],[Date]])</f>
        <v>10</v>
      </c>
      <c r="F1000" s="2" t="s">
        <v>16</v>
      </c>
      <c r="G1000" s="4">
        <v>82</v>
      </c>
      <c r="H1000" s="5">
        <v>248.12045570070282</v>
      </c>
      <c r="I1000" s="6">
        <f>ProductLine[[#This Row],[Units]]*ProductLine[[#This Row],[Dollars]]</f>
        <v>20345.87736745763</v>
      </c>
    </row>
    <row r="1001" spans="1:9" x14ac:dyDescent="0.35">
      <c r="A1001" s="2">
        <v>1000</v>
      </c>
      <c r="B1001" s="2" t="s">
        <v>17</v>
      </c>
      <c r="C1001" s="3">
        <v>38485</v>
      </c>
      <c r="D1001" s="2">
        <f t="shared" si="15"/>
        <v>2005</v>
      </c>
      <c r="E1001" s="2">
        <f>MONTH(ProductLine[[#This Row],[Date]])</f>
        <v>5</v>
      </c>
      <c r="F1001" s="2" t="s">
        <v>9</v>
      </c>
      <c r="G1001" s="4">
        <v>68</v>
      </c>
      <c r="H1001" s="5">
        <v>206.8704837754205</v>
      </c>
      <c r="I1001" s="6">
        <f>ProductLine[[#This Row],[Units]]*ProductLine[[#This Row],[Dollars]]</f>
        <v>14067.192896728593</v>
      </c>
    </row>
    <row r="1002" spans="1:9" x14ac:dyDescent="0.35">
      <c r="A1002" s="2">
        <v>1001</v>
      </c>
      <c r="B1002" s="2" t="s">
        <v>17</v>
      </c>
      <c r="C1002" s="3">
        <v>38034</v>
      </c>
      <c r="D1002" s="2">
        <f t="shared" si="15"/>
        <v>2004</v>
      </c>
      <c r="E1002" s="2">
        <f>MONTH(ProductLine[[#This Row],[Date]])</f>
        <v>2</v>
      </c>
      <c r="F1002" s="2" t="s">
        <v>11</v>
      </c>
      <c r="G1002" s="4">
        <v>20</v>
      </c>
      <c r="H1002" s="5">
        <v>61.598286646601295</v>
      </c>
      <c r="I1002" s="6">
        <f>ProductLine[[#This Row],[Units]]*ProductLine[[#This Row],[Dollars]]</f>
        <v>1231.965732932026</v>
      </c>
    </row>
    <row r="1003" spans="1:9" x14ac:dyDescent="0.35">
      <c r="A1003" s="2">
        <v>1002</v>
      </c>
      <c r="B1003" s="2" t="s">
        <v>15</v>
      </c>
      <c r="C1003" s="3">
        <v>38265</v>
      </c>
      <c r="D1003" s="2">
        <f t="shared" si="15"/>
        <v>2004</v>
      </c>
      <c r="E1003" s="2">
        <f>MONTH(ProductLine[[#This Row],[Date]])</f>
        <v>10</v>
      </c>
      <c r="F1003" s="2" t="s">
        <v>9</v>
      </c>
      <c r="G1003" s="4">
        <v>-10</v>
      </c>
      <c r="H1003" s="5">
        <v>-28.326133240637468</v>
      </c>
      <c r="I1003" s="6">
        <f>ProductLine[[#This Row],[Units]]*ProductLine[[#This Row],[Dollars]]</f>
        <v>283.26133240637466</v>
      </c>
    </row>
    <row r="1004" spans="1:9" x14ac:dyDescent="0.35">
      <c r="A1004" s="2">
        <v>1003</v>
      </c>
      <c r="B1004" s="2" t="s">
        <v>14</v>
      </c>
      <c r="C1004" s="3">
        <v>38254</v>
      </c>
      <c r="D1004" s="2">
        <f t="shared" si="15"/>
        <v>2004</v>
      </c>
      <c r="E1004" s="2">
        <f>MONTH(ProductLine[[#This Row],[Date]])</f>
        <v>9</v>
      </c>
      <c r="F1004" s="2" t="s">
        <v>16</v>
      </c>
      <c r="G1004" s="4">
        <v>94</v>
      </c>
      <c r="H1004" s="5">
        <v>283.987112843305</v>
      </c>
      <c r="I1004" s="6">
        <f>ProductLine[[#This Row],[Units]]*ProductLine[[#This Row],[Dollars]]</f>
        <v>26694.788607270671</v>
      </c>
    </row>
    <row r="1005" spans="1:9" x14ac:dyDescent="0.35">
      <c r="A1005" s="2">
        <v>1004</v>
      </c>
      <c r="B1005" s="2" t="s">
        <v>14</v>
      </c>
      <c r="C1005" s="3">
        <v>38815</v>
      </c>
      <c r="D1005" s="2">
        <f t="shared" si="15"/>
        <v>2006</v>
      </c>
      <c r="E1005" s="2">
        <f>MONTH(ProductLine[[#This Row],[Date]])</f>
        <v>4</v>
      </c>
      <c r="F1005" s="2" t="s">
        <v>11</v>
      </c>
      <c r="G1005" s="4">
        <v>62</v>
      </c>
      <c r="H1005" s="5">
        <v>188.00253303300292</v>
      </c>
      <c r="I1005" s="6">
        <f>ProductLine[[#This Row],[Units]]*ProductLine[[#This Row],[Dollars]]</f>
        <v>11656.157048046181</v>
      </c>
    </row>
    <row r="1006" spans="1:9" x14ac:dyDescent="0.35">
      <c r="A1006" s="2">
        <v>1005</v>
      </c>
      <c r="B1006" s="2" t="s">
        <v>19</v>
      </c>
      <c r="C1006" s="3">
        <v>38177</v>
      </c>
      <c r="D1006" s="2">
        <f t="shared" si="15"/>
        <v>2004</v>
      </c>
      <c r="E1006" s="2">
        <f>MONTH(ProductLine[[#This Row],[Date]])</f>
        <v>7</v>
      </c>
      <c r="F1006" s="2" t="s">
        <v>18</v>
      </c>
      <c r="G1006" s="4">
        <v>71</v>
      </c>
      <c r="H1006" s="5">
        <v>215.02251352159234</v>
      </c>
      <c r="I1006" s="6">
        <f>ProductLine[[#This Row],[Units]]*ProductLine[[#This Row],[Dollars]]</f>
        <v>15266.598460033056</v>
      </c>
    </row>
    <row r="1007" spans="1:9" x14ac:dyDescent="0.35">
      <c r="A1007" s="2">
        <v>1006</v>
      </c>
      <c r="B1007" s="2" t="s">
        <v>12</v>
      </c>
      <c r="C1007" s="3">
        <v>38067</v>
      </c>
      <c r="D1007" s="2">
        <f t="shared" si="15"/>
        <v>2004</v>
      </c>
      <c r="E1007" s="2">
        <f>MONTH(ProductLine[[#This Row],[Date]])</f>
        <v>3</v>
      </c>
      <c r="F1007" s="2" t="s">
        <v>13</v>
      </c>
      <c r="G1007" s="4">
        <v>70</v>
      </c>
      <c r="H1007" s="5">
        <v>211.5224440500217</v>
      </c>
      <c r="I1007" s="6">
        <f>ProductLine[[#This Row],[Units]]*ProductLine[[#This Row],[Dollars]]</f>
        <v>14806.57108350152</v>
      </c>
    </row>
    <row r="1008" spans="1:9" x14ac:dyDescent="0.35">
      <c r="A1008" s="2">
        <v>1007</v>
      </c>
      <c r="B1008" s="2" t="s">
        <v>21</v>
      </c>
      <c r="C1008" s="3">
        <v>38089</v>
      </c>
      <c r="D1008" s="2">
        <f t="shared" si="15"/>
        <v>2004</v>
      </c>
      <c r="E1008" s="2">
        <f>MONTH(ProductLine[[#This Row],[Date]])</f>
        <v>4</v>
      </c>
      <c r="F1008" s="2" t="s">
        <v>11</v>
      </c>
      <c r="G1008" s="4">
        <v>17</v>
      </c>
      <c r="H1008" s="5">
        <v>52.007206372460615</v>
      </c>
      <c r="I1008" s="6">
        <f>ProductLine[[#This Row],[Units]]*ProductLine[[#This Row],[Dollars]]</f>
        <v>884.12250833183043</v>
      </c>
    </row>
    <row r="1009" spans="1:9" x14ac:dyDescent="0.35">
      <c r="A1009" s="2">
        <v>1008</v>
      </c>
      <c r="B1009" s="2" t="s">
        <v>12</v>
      </c>
      <c r="C1009" s="3">
        <v>38694</v>
      </c>
      <c r="D1009" s="2">
        <f t="shared" si="15"/>
        <v>2005</v>
      </c>
      <c r="E1009" s="2">
        <f>MONTH(ProductLine[[#This Row],[Date]])</f>
        <v>12</v>
      </c>
      <c r="F1009" s="2" t="s">
        <v>16</v>
      </c>
      <c r="G1009" s="4">
        <v>51</v>
      </c>
      <c r="H1009" s="5">
        <v>154.86582287521293</v>
      </c>
      <c r="I1009" s="6">
        <f>ProductLine[[#This Row],[Units]]*ProductLine[[#This Row],[Dollars]]</f>
        <v>7898.1569666358591</v>
      </c>
    </row>
    <row r="1010" spans="1:9" x14ac:dyDescent="0.35">
      <c r="A1010" s="2">
        <v>1009</v>
      </c>
      <c r="B1010" s="2" t="s">
        <v>8</v>
      </c>
      <c r="C1010" s="3">
        <v>38837</v>
      </c>
      <c r="D1010" s="2">
        <f t="shared" si="15"/>
        <v>2006</v>
      </c>
      <c r="E1010" s="2">
        <f>MONTH(ProductLine[[#This Row],[Date]])</f>
        <v>4</v>
      </c>
      <c r="F1010" s="2" t="s">
        <v>18</v>
      </c>
      <c r="G1010" s="4">
        <v>70</v>
      </c>
      <c r="H1010" s="5">
        <v>212.18684363818184</v>
      </c>
      <c r="I1010" s="6">
        <f>ProductLine[[#This Row],[Units]]*ProductLine[[#This Row],[Dollars]]</f>
        <v>14853.079054672729</v>
      </c>
    </row>
    <row r="1011" spans="1:9" x14ac:dyDescent="0.35">
      <c r="A1011" s="2">
        <v>1010</v>
      </c>
      <c r="B1011" s="2" t="s">
        <v>14</v>
      </c>
      <c r="C1011" s="3">
        <v>38892</v>
      </c>
      <c r="D1011" s="2">
        <f t="shared" si="15"/>
        <v>2006</v>
      </c>
      <c r="E1011" s="2">
        <f>MONTH(ProductLine[[#This Row],[Date]])</f>
        <v>6</v>
      </c>
      <c r="F1011" s="2" t="s">
        <v>16</v>
      </c>
      <c r="G1011" s="4">
        <v>94</v>
      </c>
      <c r="H1011" s="5">
        <v>283.91906780587465</v>
      </c>
      <c r="I1011" s="6">
        <f>ProductLine[[#This Row],[Units]]*ProductLine[[#This Row],[Dollars]]</f>
        <v>26688.392373752216</v>
      </c>
    </row>
    <row r="1012" spans="1:9" x14ac:dyDescent="0.35">
      <c r="A1012" s="2">
        <v>1011</v>
      </c>
      <c r="B1012" s="2" t="s">
        <v>15</v>
      </c>
      <c r="C1012" s="3">
        <v>38331</v>
      </c>
      <c r="D1012" s="2">
        <f t="shared" si="15"/>
        <v>2004</v>
      </c>
      <c r="E1012" s="2">
        <f>MONTH(ProductLine[[#This Row],[Date]])</f>
        <v>12</v>
      </c>
      <c r="F1012" s="2" t="s">
        <v>18</v>
      </c>
      <c r="G1012" s="4">
        <v>70</v>
      </c>
      <c r="H1012" s="5">
        <v>211.85016457637715</v>
      </c>
      <c r="I1012" s="6">
        <f>ProductLine[[#This Row],[Units]]*ProductLine[[#This Row],[Dollars]]</f>
        <v>14829.511520346401</v>
      </c>
    </row>
    <row r="1013" spans="1:9" x14ac:dyDescent="0.35">
      <c r="A1013" s="2">
        <v>1012</v>
      </c>
      <c r="B1013" s="2" t="s">
        <v>12</v>
      </c>
      <c r="C1013" s="3">
        <v>38485</v>
      </c>
      <c r="D1013" s="2">
        <f t="shared" si="15"/>
        <v>2005</v>
      </c>
      <c r="E1013" s="2">
        <f>MONTH(ProductLine[[#This Row],[Date]])</f>
        <v>5</v>
      </c>
      <c r="F1013" s="2" t="s">
        <v>9</v>
      </c>
      <c r="G1013" s="4">
        <v>89</v>
      </c>
      <c r="H1013" s="5">
        <v>269.18851021987467</v>
      </c>
      <c r="I1013" s="6">
        <f>ProductLine[[#This Row],[Units]]*ProductLine[[#This Row],[Dollars]]</f>
        <v>23957.777409568847</v>
      </c>
    </row>
    <row r="1014" spans="1:9" x14ac:dyDescent="0.35">
      <c r="A1014" s="2">
        <v>1013</v>
      </c>
      <c r="B1014" s="2" t="s">
        <v>15</v>
      </c>
      <c r="C1014" s="3">
        <v>38639</v>
      </c>
      <c r="D1014" s="2">
        <f t="shared" si="15"/>
        <v>2005</v>
      </c>
      <c r="E1014" s="2">
        <f>MONTH(ProductLine[[#This Row],[Date]])</f>
        <v>10</v>
      </c>
      <c r="F1014" s="2" t="s">
        <v>9</v>
      </c>
      <c r="G1014" s="4">
        <v>26</v>
      </c>
      <c r="H1014" s="5">
        <v>79.311492307621293</v>
      </c>
      <c r="I1014" s="6">
        <f>ProductLine[[#This Row],[Units]]*ProductLine[[#This Row],[Dollars]]</f>
        <v>2062.0987999981535</v>
      </c>
    </row>
    <row r="1015" spans="1:9" x14ac:dyDescent="0.35">
      <c r="A1015" s="2">
        <v>1014</v>
      </c>
      <c r="B1015" s="2" t="s">
        <v>21</v>
      </c>
      <c r="C1015" s="3">
        <v>38694</v>
      </c>
      <c r="D1015" s="2">
        <f t="shared" si="15"/>
        <v>2005</v>
      </c>
      <c r="E1015" s="2">
        <f>MONTH(ProductLine[[#This Row],[Date]])</f>
        <v>12</v>
      </c>
      <c r="F1015" s="2" t="s">
        <v>16</v>
      </c>
      <c r="G1015" s="4">
        <v>8</v>
      </c>
      <c r="H1015" s="5">
        <v>26.096472599703908</v>
      </c>
      <c r="I1015" s="6">
        <f>ProductLine[[#This Row],[Units]]*ProductLine[[#This Row],[Dollars]]</f>
        <v>208.77178079763127</v>
      </c>
    </row>
    <row r="1016" spans="1:9" x14ac:dyDescent="0.35">
      <c r="A1016" s="2">
        <v>1015</v>
      </c>
      <c r="B1016" s="2" t="s">
        <v>12</v>
      </c>
      <c r="C1016" s="3">
        <v>38749</v>
      </c>
      <c r="D1016" s="2">
        <f t="shared" si="15"/>
        <v>2006</v>
      </c>
      <c r="E1016" s="2">
        <f>MONTH(ProductLine[[#This Row],[Date]])</f>
        <v>2</v>
      </c>
      <c r="F1016" s="2" t="s">
        <v>11</v>
      </c>
      <c r="G1016" s="4">
        <v>8</v>
      </c>
      <c r="H1016" s="5">
        <v>26.08199028619465</v>
      </c>
      <c r="I1016" s="6">
        <f>ProductLine[[#This Row],[Units]]*ProductLine[[#This Row],[Dollars]]</f>
        <v>208.6559222895572</v>
      </c>
    </row>
    <row r="1017" spans="1:9" x14ac:dyDescent="0.35">
      <c r="A1017" s="2">
        <v>1016</v>
      </c>
      <c r="B1017" s="2" t="s">
        <v>21</v>
      </c>
      <c r="C1017" s="3">
        <v>39002</v>
      </c>
      <c r="D1017" s="2">
        <f t="shared" si="15"/>
        <v>2006</v>
      </c>
      <c r="E1017" s="2">
        <f>MONTH(ProductLine[[#This Row],[Date]])</f>
        <v>10</v>
      </c>
      <c r="F1017" s="2" t="s">
        <v>16</v>
      </c>
      <c r="G1017" s="4">
        <v>62</v>
      </c>
      <c r="H1017" s="5">
        <v>187.69110116385426</v>
      </c>
      <c r="I1017" s="6">
        <f>ProductLine[[#This Row],[Units]]*ProductLine[[#This Row],[Dollars]]</f>
        <v>11636.848272158964</v>
      </c>
    </row>
    <row r="1018" spans="1:9" x14ac:dyDescent="0.35">
      <c r="A1018" s="2">
        <v>1017</v>
      </c>
      <c r="B1018" s="2" t="s">
        <v>20</v>
      </c>
      <c r="C1018" s="3">
        <v>38947</v>
      </c>
      <c r="D1018" s="2">
        <f t="shared" si="15"/>
        <v>2006</v>
      </c>
      <c r="E1018" s="2">
        <f>MONTH(ProductLine[[#This Row],[Date]])</f>
        <v>8</v>
      </c>
      <c r="F1018" s="2" t="s">
        <v>16</v>
      </c>
      <c r="G1018" s="4">
        <v>-9</v>
      </c>
      <c r="H1018" s="5">
        <v>-24.819632815121537</v>
      </c>
      <c r="I1018" s="6">
        <f>ProductLine[[#This Row],[Units]]*ProductLine[[#This Row],[Dollars]]</f>
        <v>223.37669533609383</v>
      </c>
    </row>
    <row r="1019" spans="1:9" x14ac:dyDescent="0.35">
      <c r="A1019" s="2">
        <v>1018</v>
      </c>
      <c r="B1019" s="2" t="s">
        <v>14</v>
      </c>
      <c r="C1019" s="3">
        <v>38221</v>
      </c>
      <c r="D1019" s="2">
        <f t="shared" si="15"/>
        <v>2004</v>
      </c>
      <c r="E1019" s="2">
        <f>MONTH(ProductLine[[#This Row],[Date]])</f>
        <v>8</v>
      </c>
      <c r="F1019" s="2" t="s">
        <v>11</v>
      </c>
      <c r="G1019" s="4">
        <v>55</v>
      </c>
      <c r="H1019" s="5">
        <v>166.81971361139639</v>
      </c>
      <c r="I1019" s="6">
        <f>ProductLine[[#This Row],[Units]]*ProductLine[[#This Row],[Dollars]]</f>
        <v>9175.0842486268011</v>
      </c>
    </row>
    <row r="1020" spans="1:9" x14ac:dyDescent="0.35">
      <c r="A1020" s="2">
        <v>1019</v>
      </c>
      <c r="B1020" s="2" t="s">
        <v>10</v>
      </c>
      <c r="C1020" s="3">
        <v>38232</v>
      </c>
      <c r="D1020" s="2">
        <f t="shared" si="15"/>
        <v>2004</v>
      </c>
      <c r="E1020" s="2">
        <f>MONTH(ProductLine[[#This Row],[Date]])</f>
        <v>9</v>
      </c>
      <c r="F1020" s="2" t="s">
        <v>13</v>
      </c>
      <c r="G1020" s="4">
        <v>71</v>
      </c>
      <c r="H1020" s="5">
        <v>215.35336056441088</v>
      </c>
      <c r="I1020" s="6">
        <f>ProductLine[[#This Row],[Units]]*ProductLine[[#This Row],[Dollars]]</f>
        <v>15290.088600073172</v>
      </c>
    </row>
    <row r="1021" spans="1:9" x14ac:dyDescent="0.35">
      <c r="A1021" s="2">
        <v>1020</v>
      </c>
      <c r="B1021" s="2" t="s">
        <v>19</v>
      </c>
      <c r="C1021" s="3">
        <v>38793</v>
      </c>
      <c r="D1021" s="2">
        <f t="shared" si="15"/>
        <v>2006</v>
      </c>
      <c r="E1021" s="2">
        <f>MONTH(ProductLine[[#This Row],[Date]])</f>
        <v>3</v>
      </c>
      <c r="F1021" s="2" t="s">
        <v>18</v>
      </c>
      <c r="G1021" s="4">
        <v>5</v>
      </c>
      <c r="H1021" s="5">
        <v>17.428217544434208</v>
      </c>
      <c r="I1021" s="6">
        <f>ProductLine[[#This Row],[Units]]*ProductLine[[#This Row],[Dollars]]</f>
        <v>87.141087722171036</v>
      </c>
    </row>
    <row r="1022" spans="1:9" x14ac:dyDescent="0.35">
      <c r="A1022" s="2">
        <v>1021</v>
      </c>
      <c r="B1022" s="2" t="s">
        <v>15</v>
      </c>
      <c r="C1022" s="3">
        <v>38595</v>
      </c>
      <c r="D1022" s="2">
        <f t="shared" si="15"/>
        <v>2005</v>
      </c>
      <c r="E1022" s="2">
        <f>MONTH(ProductLine[[#This Row],[Date]])</f>
        <v>8</v>
      </c>
      <c r="F1022" s="2" t="s">
        <v>11</v>
      </c>
      <c r="G1022" s="4">
        <v>28</v>
      </c>
      <c r="H1022" s="5">
        <v>86.322091823923344</v>
      </c>
      <c r="I1022" s="6">
        <f>ProductLine[[#This Row],[Units]]*ProductLine[[#This Row],[Dollars]]</f>
        <v>2417.0185710698538</v>
      </c>
    </row>
    <row r="1023" spans="1:9" x14ac:dyDescent="0.35">
      <c r="A1023" s="2">
        <v>1022</v>
      </c>
      <c r="B1023" s="2" t="s">
        <v>19</v>
      </c>
      <c r="C1023" s="3">
        <v>38848</v>
      </c>
      <c r="D1023" s="2">
        <f t="shared" si="15"/>
        <v>2006</v>
      </c>
      <c r="E1023" s="2">
        <f>MONTH(ProductLine[[#This Row],[Date]])</f>
        <v>5</v>
      </c>
      <c r="F1023" s="2" t="s">
        <v>13</v>
      </c>
      <c r="G1023" s="4">
        <v>95</v>
      </c>
      <c r="H1023" s="5">
        <v>286.92674877229024</v>
      </c>
      <c r="I1023" s="6">
        <f>ProductLine[[#This Row],[Units]]*ProductLine[[#This Row],[Dollars]]</f>
        <v>27258.041133367573</v>
      </c>
    </row>
    <row r="1024" spans="1:9" x14ac:dyDescent="0.35">
      <c r="A1024" s="2">
        <v>1023</v>
      </c>
      <c r="B1024" s="2" t="s">
        <v>8</v>
      </c>
      <c r="C1024" s="3">
        <v>38617</v>
      </c>
      <c r="D1024" s="2">
        <f t="shared" si="15"/>
        <v>2005</v>
      </c>
      <c r="E1024" s="2">
        <f>MONTH(ProductLine[[#This Row],[Date]])</f>
        <v>9</v>
      </c>
      <c r="F1024" s="2" t="s">
        <v>16</v>
      </c>
      <c r="G1024" s="4">
        <v>56</v>
      </c>
      <c r="H1024" s="5">
        <v>169.66853559743345</v>
      </c>
      <c r="I1024" s="6">
        <f>ProductLine[[#This Row],[Units]]*ProductLine[[#This Row],[Dollars]]</f>
        <v>9501.437993456273</v>
      </c>
    </row>
    <row r="1025" spans="1:9" x14ac:dyDescent="0.35">
      <c r="A1025" s="2">
        <v>1024</v>
      </c>
      <c r="B1025" s="2" t="s">
        <v>21</v>
      </c>
      <c r="C1025" s="3">
        <v>38650</v>
      </c>
      <c r="D1025" s="2">
        <f t="shared" si="15"/>
        <v>2005</v>
      </c>
      <c r="E1025" s="2">
        <f>MONTH(ProductLine[[#This Row],[Date]])</f>
        <v>10</v>
      </c>
      <c r="F1025" s="2" t="s">
        <v>11</v>
      </c>
      <c r="G1025" s="4">
        <v>79</v>
      </c>
      <c r="H1025" s="5">
        <v>238.71622982310416</v>
      </c>
      <c r="I1025" s="6">
        <f>ProductLine[[#This Row],[Units]]*ProductLine[[#This Row],[Dollars]]</f>
        <v>18858.58215602523</v>
      </c>
    </row>
    <row r="1026" spans="1:9" x14ac:dyDescent="0.35">
      <c r="A1026" s="2">
        <v>1025</v>
      </c>
      <c r="B1026" s="2" t="s">
        <v>21</v>
      </c>
      <c r="C1026" s="3">
        <v>38562</v>
      </c>
      <c r="D1026" s="2">
        <f t="shared" si="15"/>
        <v>2005</v>
      </c>
      <c r="E1026" s="2">
        <f>MONTH(ProductLine[[#This Row],[Date]])</f>
        <v>7</v>
      </c>
      <c r="F1026" s="2" t="s">
        <v>16</v>
      </c>
      <c r="G1026" s="4">
        <v>10</v>
      </c>
      <c r="H1026" s="5">
        <v>32.241149527753471</v>
      </c>
      <c r="I1026" s="6">
        <f>ProductLine[[#This Row],[Units]]*ProductLine[[#This Row],[Dollars]]</f>
        <v>322.4114952775347</v>
      </c>
    </row>
    <row r="1027" spans="1:9" x14ac:dyDescent="0.35">
      <c r="A1027" s="2">
        <v>1026</v>
      </c>
      <c r="B1027" s="2" t="s">
        <v>10</v>
      </c>
      <c r="C1027" s="3">
        <v>38254</v>
      </c>
      <c r="D1027" s="2">
        <f t="shared" ref="D1027:D1090" si="16">YEAR(C1027)</f>
        <v>2004</v>
      </c>
      <c r="E1027" s="2">
        <f>MONTH(ProductLine[[#This Row],[Date]])</f>
        <v>9</v>
      </c>
      <c r="F1027" s="2" t="s">
        <v>13</v>
      </c>
      <c r="G1027" s="4">
        <v>69</v>
      </c>
      <c r="H1027" s="5">
        <v>208.61631773052886</v>
      </c>
      <c r="I1027" s="6">
        <f>ProductLine[[#This Row],[Units]]*ProductLine[[#This Row],[Dollars]]</f>
        <v>14394.525923406491</v>
      </c>
    </row>
    <row r="1028" spans="1:9" x14ac:dyDescent="0.35">
      <c r="A1028" s="2">
        <v>1027</v>
      </c>
      <c r="B1028" s="2" t="s">
        <v>15</v>
      </c>
      <c r="C1028" s="3">
        <v>38793</v>
      </c>
      <c r="D1028" s="2">
        <f t="shared" si="16"/>
        <v>2006</v>
      </c>
      <c r="E1028" s="2">
        <f>MONTH(ProductLine[[#This Row],[Date]])</f>
        <v>3</v>
      </c>
      <c r="F1028" s="2" t="s">
        <v>9</v>
      </c>
      <c r="G1028" s="4">
        <v>15</v>
      </c>
      <c r="H1028" s="5">
        <v>46.772430431730463</v>
      </c>
      <c r="I1028" s="6">
        <f>ProductLine[[#This Row],[Units]]*ProductLine[[#This Row],[Dollars]]</f>
        <v>701.58645647595699</v>
      </c>
    </row>
    <row r="1029" spans="1:9" x14ac:dyDescent="0.35">
      <c r="A1029" s="2">
        <v>1028</v>
      </c>
      <c r="B1029" s="2" t="s">
        <v>21</v>
      </c>
      <c r="C1029" s="3">
        <v>38749</v>
      </c>
      <c r="D1029" s="2">
        <f t="shared" si="16"/>
        <v>2006</v>
      </c>
      <c r="E1029" s="2">
        <f>MONTH(ProductLine[[#This Row],[Date]])</f>
        <v>2</v>
      </c>
      <c r="F1029" s="2" t="s">
        <v>16</v>
      </c>
      <c r="G1029" s="4">
        <v>0</v>
      </c>
      <c r="H1029" s="5">
        <v>1.7760594332285693</v>
      </c>
      <c r="I1029" s="6">
        <f>ProductLine[[#This Row],[Units]]*ProductLine[[#This Row],[Dollars]]</f>
        <v>0</v>
      </c>
    </row>
    <row r="1030" spans="1:9" x14ac:dyDescent="0.35">
      <c r="A1030" s="2">
        <v>1029</v>
      </c>
      <c r="B1030" s="2" t="s">
        <v>21</v>
      </c>
      <c r="C1030" s="3">
        <v>38540</v>
      </c>
      <c r="D1030" s="2">
        <f t="shared" si="16"/>
        <v>2005</v>
      </c>
      <c r="E1030" s="2">
        <f>MONTH(ProductLine[[#This Row],[Date]])</f>
        <v>7</v>
      </c>
      <c r="F1030" s="2" t="s">
        <v>13</v>
      </c>
      <c r="G1030" s="4">
        <v>78</v>
      </c>
      <c r="H1030" s="5">
        <v>236.10178950758817</v>
      </c>
      <c r="I1030" s="6">
        <f>ProductLine[[#This Row],[Units]]*ProductLine[[#This Row],[Dollars]]</f>
        <v>18415.939581591876</v>
      </c>
    </row>
    <row r="1031" spans="1:9" x14ac:dyDescent="0.35">
      <c r="A1031" s="2">
        <v>1030</v>
      </c>
      <c r="B1031" s="2" t="s">
        <v>10</v>
      </c>
      <c r="C1031" s="3">
        <v>38496</v>
      </c>
      <c r="D1031" s="2">
        <f t="shared" si="16"/>
        <v>2005</v>
      </c>
      <c r="E1031" s="2">
        <f>MONTH(ProductLine[[#This Row],[Date]])</f>
        <v>5</v>
      </c>
      <c r="F1031" s="2" t="s">
        <v>18</v>
      </c>
      <c r="G1031" s="4">
        <v>89</v>
      </c>
      <c r="H1031" s="5">
        <v>268.45127891867156</v>
      </c>
      <c r="I1031" s="6">
        <f>ProductLine[[#This Row],[Units]]*ProductLine[[#This Row],[Dollars]]</f>
        <v>23892.16382376177</v>
      </c>
    </row>
    <row r="1032" spans="1:9" x14ac:dyDescent="0.35">
      <c r="A1032" s="2">
        <v>1031</v>
      </c>
      <c r="B1032" s="2" t="s">
        <v>21</v>
      </c>
      <c r="C1032" s="3">
        <v>38397</v>
      </c>
      <c r="D1032" s="2">
        <f t="shared" si="16"/>
        <v>2005</v>
      </c>
      <c r="E1032" s="2">
        <f>MONTH(ProductLine[[#This Row],[Date]])</f>
        <v>2</v>
      </c>
      <c r="F1032" s="2" t="s">
        <v>18</v>
      </c>
      <c r="G1032" s="4">
        <v>94</v>
      </c>
      <c r="H1032" s="5">
        <v>284.11176896611153</v>
      </c>
      <c r="I1032" s="6">
        <f>ProductLine[[#This Row],[Units]]*ProductLine[[#This Row],[Dollars]]</f>
        <v>26706.506282814484</v>
      </c>
    </row>
    <row r="1033" spans="1:9" x14ac:dyDescent="0.35">
      <c r="A1033" s="2">
        <v>1032</v>
      </c>
      <c r="B1033" s="2" t="s">
        <v>8</v>
      </c>
      <c r="C1033" s="3">
        <v>38034</v>
      </c>
      <c r="D1033" s="2">
        <f t="shared" si="16"/>
        <v>2004</v>
      </c>
      <c r="E1033" s="2">
        <f>MONTH(ProductLine[[#This Row],[Date]])</f>
        <v>2</v>
      </c>
      <c r="F1033" s="2" t="s">
        <v>18</v>
      </c>
      <c r="G1033" s="4">
        <v>-5</v>
      </c>
      <c r="H1033" s="5">
        <v>-13.090742445919402</v>
      </c>
      <c r="I1033" s="6">
        <f>ProductLine[[#This Row],[Units]]*ProductLine[[#This Row],[Dollars]]</f>
        <v>65.453712229597002</v>
      </c>
    </row>
    <row r="1034" spans="1:9" x14ac:dyDescent="0.35">
      <c r="A1034" s="2">
        <v>1033</v>
      </c>
      <c r="B1034" s="2" t="s">
        <v>10</v>
      </c>
      <c r="C1034" s="3">
        <v>39057</v>
      </c>
      <c r="D1034" s="2">
        <f t="shared" si="16"/>
        <v>2006</v>
      </c>
      <c r="E1034" s="2">
        <f>MONTH(ProductLine[[#This Row],[Date]])</f>
        <v>12</v>
      </c>
      <c r="F1034" s="2" t="s">
        <v>9</v>
      </c>
      <c r="G1034" s="4">
        <v>42</v>
      </c>
      <c r="H1034" s="5">
        <v>127.95167625422781</v>
      </c>
      <c r="I1034" s="6">
        <f>ProductLine[[#This Row],[Units]]*ProductLine[[#This Row],[Dollars]]</f>
        <v>5373.970402677568</v>
      </c>
    </row>
    <row r="1035" spans="1:9" x14ac:dyDescent="0.35">
      <c r="A1035" s="2">
        <v>1034</v>
      </c>
      <c r="B1035" s="2" t="s">
        <v>19</v>
      </c>
      <c r="C1035" s="3">
        <v>38980</v>
      </c>
      <c r="D1035" s="2">
        <f t="shared" si="16"/>
        <v>2006</v>
      </c>
      <c r="E1035" s="2">
        <f>MONTH(ProductLine[[#This Row],[Date]])</f>
        <v>9</v>
      </c>
      <c r="F1035" s="2" t="s">
        <v>16</v>
      </c>
      <c r="G1035" s="4">
        <v>9</v>
      </c>
      <c r="H1035" s="5">
        <v>29.027293052396654</v>
      </c>
      <c r="I1035" s="6">
        <f>ProductLine[[#This Row],[Units]]*ProductLine[[#This Row],[Dollars]]</f>
        <v>261.24563747156986</v>
      </c>
    </row>
    <row r="1036" spans="1:9" x14ac:dyDescent="0.35">
      <c r="A1036" s="2">
        <v>1035</v>
      </c>
      <c r="B1036" s="2" t="s">
        <v>19</v>
      </c>
      <c r="C1036" s="3">
        <v>38452</v>
      </c>
      <c r="D1036" s="2">
        <f t="shared" si="16"/>
        <v>2005</v>
      </c>
      <c r="E1036" s="2">
        <f>MONTH(ProductLine[[#This Row],[Date]])</f>
        <v>4</v>
      </c>
      <c r="F1036" s="2" t="s">
        <v>11</v>
      </c>
      <c r="G1036" s="4">
        <v>8</v>
      </c>
      <c r="H1036" s="5">
        <v>26.399425452966565</v>
      </c>
      <c r="I1036" s="6">
        <f>ProductLine[[#This Row],[Units]]*ProductLine[[#This Row],[Dollars]]</f>
        <v>211.19540362373252</v>
      </c>
    </row>
    <row r="1037" spans="1:9" x14ac:dyDescent="0.35">
      <c r="A1037" s="2">
        <v>1036</v>
      </c>
      <c r="B1037" s="2" t="s">
        <v>8</v>
      </c>
      <c r="C1037" s="3">
        <v>38210</v>
      </c>
      <c r="D1037" s="2">
        <f t="shared" si="16"/>
        <v>2004</v>
      </c>
      <c r="E1037" s="2">
        <f>MONTH(ProductLine[[#This Row],[Date]])</f>
        <v>8</v>
      </c>
      <c r="F1037" s="2" t="s">
        <v>11</v>
      </c>
      <c r="G1037" s="4">
        <v>69</v>
      </c>
      <c r="H1037" s="5">
        <v>209.14573718458519</v>
      </c>
      <c r="I1037" s="6">
        <f>ProductLine[[#This Row],[Units]]*ProductLine[[#This Row],[Dollars]]</f>
        <v>14431.055865736378</v>
      </c>
    </row>
    <row r="1038" spans="1:9" x14ac:dyDescent="0.35">
      <c r="A1038" s="2">
        <v>1037</v>
      </c>
      <c r="B1038" s="2" t="s">
        <v>17</v>
      </c>
      <c r="C1038" s="3">
        <v>39002</v>
      </c>
      <c r="D1038" s="2">
        <f t="shared" si="16"/>
        <v>2006</v>
      </c>
      <c r="E1038" s="2">
        <f>MONTH(ProductLine[[#This Row],[Date]])</f>
        <v>10</v>
      </c>
      <c r="F1038" s="2" t="s">
        <v>18</v>
      </c>
      <c r="G1038" s="4">
        <v>2</v>
      </c>
      <c r="H1038" s="5">
        <v>7.7270735524440131</v>
      </c>
      <c r="I1038" s="6">
        <f>ProductLine[[#This Row],[Units]]*ProductLine[[#This Row],[Dollars]]</f>
        <v>15.454147104888026</v>
      </c>
    </row>
    <row r="1039" spans="1:9" x14ac:dyDescent="0.35">
      <c r="A1039" s="2">
        <v>1038</v>
      </c>
      <c r="B1039" s="2" t="s">
        <v>21</v>
      </c>
      <c r="C1039" s="3">
        <v>38254</v>
      </c>
      <c r="D1039" s="2">
        <f t="shared" si="16"/>
        <v>2004</v>
      </c>
      <c r="E1039" s="2">
        <f>MONTH(ProductLine[[#This Row],[Date]])</f>
        <v>9</v>
      </c>
      <c r="F1039" s="2" t="s">
        <v>16</v>
      </c>
      <c r="G1039" s="4">
        <v>3</v>
      </c>
      <c r="H1039" s="5">
        <v>10.487455049777733</v>
      </c>
      <c r="I1039" s="6">
        <f>ProductLine[[#This Row],[Units]]*ProductLine[[#This Row],[Dollars]]</f>
        <v>31.462365149333198</v>
      </c>
    </row>
    <row r="1040" spans="1:9" x14ac:dyDescent="0.35">
      <c r="A1040" s="2">
        <v>1039</v>
      </c>
      <c r="B1040" s="2" t="s">
        <v>19</v>
      </c>
      <c r="C1040" s="3">
        <v>38518</v>
      </c>
      <c r="D1040" s="2">
        <f t="shared" si="16"/>
        <v>2005</v>
      </c>
      <c r="E1040" s="2">
        <f>MONTH(ProductLine[[#This Row],[Date]])</f>
        <v>6</v>
      </c>
      <c r="F1040" s="2" t="s">
        <v>13</v>
      </c>
      <c r="G1040" s="4">
        <v>76</v>
      </c>
      <c r="H1040" s="5">
        <v>230.14134634452847</v>
      </c>
      <c r="I1040" s="6">
        <f>ProductLine[[#This Row],[Units]]*ProductLine[[#This Row],[Dollars]]</f>
        <v>17490.742322184164</v>
      </c>
    </row>
    <row r="1041" spans="1:9" x14ac:dyDescent="0.35">
      <c r="A1041" s="2">
        <v>1040</v>
      </c>
      <c r="B1041" s="2" t="s">
        <v>17</v>
      </c>
      <c r="C1041" s="3">
        <v>38166</v>
      </c>
      <c r="D1041" s="2">
        <f t="shared" si="16"/>
        <v>2004</v>
      </c>
      <c r="E1041" s="2">
        <f>MONTH(ProductLine[[#This Row],[Date]])</f>
        <v>6</v>
      </c>
      <c r="F1041" s="2" t="s">
        <v>16</v>
      </c>
      <c r="G1041" s="4">
        <v>-7</v>
      </c>
      <c r="H1041" s="5">
        <v>-18.434662066971001</v>
      </c>
      <c r="I1041" s="6">
        <f>ProductLine[[#This Row],[Units]]*ProductLine[[#This Row],[Dollars]]</f>
        <v>129.04263446879702</v>
      </c>
    </row>
    <row r="1042" spans="1:9" x14ac:dyDescent="0.35">
      <c r="A1042" s="2">
        <v>1041</v>
      </c>
      <c r="B1042" s="2" t="s">
        <v>15</v>
      </c>
      <c r="C1042" s="3">
        <v>38903</v>
      </c>
      <c r="D1042" s="2">
        <f t="shared" si="16"/>
        <v>2006</v>
      </c>
      <c r="E1042" s="2">
        <f>MONTH(ProductLine[[#This Row],[Date]])</f>
        <v>7</v>
      </c>
      <c r="F1042" s="2" t="s">
        <v>18</v>
      </c>
      <c r="G1042" s="4">
        <v>24</v>
      </c>
      <c r="H1042" s="5">
        <v>74.040343042743388</v>
      </c>
      <c r="I1042" s="6">
        <f>ProductLine[[#This Row],[Units]]*ProductLine[[#This Row],[Dollars]]</f>
        <v>1776.9682330258413</v>
      </c>
    </row>
    <row r="1043" spans="1:9" x14ac:dyDescent="0.35">
      <c r="A1043" s="2">
        <v>1042</v>
      </c>
      <c r="B1043" s="2" t="s">
        <v>20</v>
      </c>
      <c r="C1043" s="3">
        <v>38969</v>
      </c>
      <c r="D1043" s="2">
        <f t="shared" si="16"/>
        <v>2006</v>
      </c>
      <c r="E1043" s="2">
        <f>MONTH(ProductLine[[#This Row],[Date]])</f>
        <v>9</v>
      </c>
      <c r="F1043" s="2" t="s">
        <v>11</v>
      </c>
      <c r="G1043" s="4">
        <v>35</v>
      </c>
      <c r="H1043" s="5">
        <v>106.66944991477989</v>
      </c>
      <c r="I1043" s="6">
        <f>ProductLine[[#This Row],[Units]]*ProductLine[[#This Row],[Dollars]]</f>
        <v>3733.4307470172962</v>
      </c>
    </row>
    <row r="1044" spans="1:9" x14ac:dyDescent="0.35">
      <c r="A1044" s="2">
        <v>1043</v>
      </c>
      <c r="B1044" s="2" t="s">
        <v>21</v>
      </c>
      <c r="C1044" s="3">
        <v>38067</v>
      </c>
      <c r="D1044" s="2">
        <f t="shared" si="16"/>
        <v>2004</v>
      </c>
      <c r="E1044" s="2">
        <f>MONTH(ProductLine[[#This Row],[Date]])</f>
        <v>3</v>
      </c>
      <c r="F1044" s="2" t="s">
        <v>11</v>
      </c>
      <c r="G1044" s="4">
        <v>23</v>
      </c>
      <c r="H1044" s="5">
        <v>71.099513118305453</v>
      </c>
      <c r="I1044" s="6">
        <f>ProductLine[[#This Row],[Units]]*ProductLine[[#This Row],[Dollars]]</f>
        <v>1635.2888017210255</v>
      </c>
    </row>
    <row r="1045" spans="1:9" x14ac:dyDescent="0.35">
      <c r="A1045" s="2">
        <v>1044</v>
      </c>
      <c r="B1045" s="2" t="s">
        <v>14</v>
      </c>
      <c r="C1045" s="3">
        <v>38837</v>
      </c>
      <c r="D1045" s="2">
        <f t="shared" si="16"/>
        <v>2006</v>
      </c>
      <c r="E1045" s="2">
        <f>MONTH(ProductLine[[#This Row],[Date]])</f>
        <v>4</v>
      </c>
      <c r="F1045" s="2" t="s">
        <v>16</v>
      </c>
      <c r="G1045" s="4">
        <v>32</v>
      </c>
      <c r="H1045" s="5">
        <v>97.982599723305</v>
      </c>
      <c r="I1045" s="6">
        <f>ProductLine[[#This Row],[Units]]*ProductLine[[#This Row],[Dollars]]</f>
        <v>3135.44319114576</v>
      </c>
    </row>
    <row r="1046" spans="1:9" x14ac:dyDescent="0.35">
      <c r="A1046" s="2">
        <v>1045</v>
      </c>
      <c r="B1046" s="2" t="s">
        <v>17</v>
      </c>
      <c r="C1046" s="3">
        <v>38232</v>
      </c>
      <c r="D1046" s="2">
        <f t="shared" si="16"/>
        <v>2004</v>
      </c>
      <c r="E1046" s="2">
        <f>MONTH(ProductLine[[#This Row],[Date]])</f>
        <v>9</v>
      </c>
      <c r="F1046" s="2" t="s">
        <v>18</v>
      </c>
      <c r="G1046" s="4">
        <v>46</v>
      </c>
      <c r="H1046" s="5">
        <v>139.82203886104327</v>
      </c>
      <c r="I1046" s="6">
        <f>ProductLine[[#This Row],[Units]]*ProductLine[[#This Row],[Dollars]]</f>
        <v>6431.81378760799</v>
      </c>
    </row>
    <row r="1047" spans="1:9" x14ac:dyDescent="0.35">
      <c r="A1047" s="2">
        <v>1046</v>
      </c>
      <c r="B1047" s="2" t="s">
        <v>21</v>
      </c>
      <c r="C1047" s="3">
        <v>38023</v>
      </c>
      <c r="D1047" s="2">
        <f t="shared" si="16"/>
        <v>2004</v>
      </c>
      <c r="E1047" s="2">
        <f>MONTH(ProductLine[[#This Row],[Date]])</f>
        <v>2</v>
      </c>
      <c r="F1047" s="2" t="s">
        <v>9</v>
      </c>
      <c r="G1047" s="4">
        <v>28</v>
      </c>
      <c r="H1047" s="5">
        <v>85.913586896960894</v>
      </c>
      <c r="I1047" s="6">
        <f>ProductLine[[#This Row],[Units]]*ProductLine[[#This Row],[Dollars]]</f>
        <v>2405.5804331149052</v>
      </c>
    </row>
    <row r="1048" spans="1:9" x14ac:dyDescent="0.35">
      <c r="A1048" s="2">
        <v>1047</v>
      </c>
      <c r="B1048" s="2" t="s">
        <v>21</v>
      </c>
      <c r="C1048" s="3">
        <v>38386</v>
      </c>
      <c r="D1048" s="2">
        <f t="shared" si="16"/>
        <v>2005</v>
      </c>
      <c r="E1048" s="2">
        <f>MONTH(ProductLine[[#This Row],[Date]])</f>
        <v>2</v>
      </c>
      <c r="F1048" s="2" t="s">
        <v>13</v>
      </c>
      <c r="G1048" s="4">
        <v>58</v>
      </c>
      <c r="H1048" s="5">
        <v>176.38262351251041</v>
      </c>
      <c r="I1048" s="6">
        <f>ProductLine[[#This Row],[Units]]*ProductLine[[#This Row],[Dollars]]</f>
        <v>10230.192163725604</v>
      </c>
    </row>
    <row r="1049" spans="1:9" x14ac:dyDescent="0.35">
      <c r="A1049" s="2">
        <v>1048</v>
      </c>
      <c r="B1049" s="2" t="s">
        <v>19</v>
      </c>
      <c r="C1049" s="3">
        <v>38672</v>
      </c>
      <c r="D1049" s="2">
        <f t="shared" si="16"/>
        <v>2005</v>
      </c>
      <c r="E1049" s="2">
        <f>MONTH(ProductLine[[#This Row],[Date]])</f>
        <v>11</v>
      </c>
      <c r="F1049" s="2" t="s">
        <v>9</v>
      </c>
      <c r="G1049" s="4">
        <v>19</v>
      </c>
      <c r="H1049" s="5">
        <v>59.083968230358913</v>
      </c>
      <c r="I1049" s="6">
        <f>ProductLine[[#This Row],[Units]]*ProductLine[[#This Row],[Dollars]]</f>
        <v>1122.5953963768193</v>
      </c>
    </row>
    <row r="1050" spans="1:9" x14ac:dyDescent="0.35">
      <c r="A1050" s="2">
        <v>1049</v>
      </c>
      <c r="B1050" s="2" t="s">
        <v>15</v>
      </c>
      <c r="C1050" s="3">
        <v>38210</v>
      </c>
      <c r="D1050" s="2">
        <f t="shared" si="16"/>
        <v>2004</v>
      </c>
      <c r="E1050" s="2">
        <f>MONTH(ProductLine[[#This Row],[Date]])</f>
        <v>8</v>
      </c>
      <c r="F1050" s="2" t="s">
        <v>9</v>
      </c>
      <c r="G1050" s="4">
        <v>79</v>
      </c>
      <c r="H1050" s="5">
        <v>238.63617965265877</v>
      </c>
      <c r="I1050" s="6">
        <f>ProductLine[[#This Row],[Units]]*ProductLine[[#This Row],[Dollars]]</f>
        <v>18852.258192560043</v>
      </c>
    </row>
    <row r="1051" spans="1:9" x14ac:dyDescent="0.35">
      <c r="A1051" s="2">
        <v>1050</v>
      </c>
      <c r="B1051" s="2" t="s">
        <v>8</v>
      </c>
      <c r="C1051" s="3">
        <v>38331</v>
      </c>
      <c r="D1051" s="2">
        <f t="shared" si="16"/>
        <v>2004</v>
      </c>
      <c r="E1051" s="2">
        <f>MONTH(ProductLine[[#This Row],[Date]])</f>
        <v>12</v>
      </c>
      <c r="F1051" s="2" t="s">
        <v>18</v>
      </c>
      <c r="G1051" s="4">
        <v>31</v>
      </c>
      <c r="H1051" s="5">
        <v>94.124548214467538</v>
      </c>
      <c r="I1051" s="6">
        <f>ProductLine[[#This Row],[Units]]*ProductLine[[#This Row],[Dollars]]</f>
        <v>2917.8609946484935</v>
      </c>
    </row>
    <row r="1052" spans="1:9" x14ac:dyDescent="0.35">
      <c r="A1052" s="2">
        <v>1051</v>
      </c>
      <c r="B1052" s="2" t="s">
        <v>21</v>
      </c>
      <c r="C1052" s="3">
        <v>38672</v>
      </c>
      <c r="D1052" s="2">
        <f t="shared" si="16"/>
        <v>2005</v>
      </c>
      <c r="E1052" s="2">
        <f>MONTH(ProductLine[[#This Row],[Date]])</f>
        <v>11</v>
      </c>
      <c r="F1052" s="2" t="s">
        <v>16</v>
      </c>
      <c r="G1052" s="4">
        <v>4</v>
      </c>
      <c r="H1052" s="5">
        <v>14.292798170188892</v>
      </c>
      <c r="I1052" s="6">
        <f>ProductLine[[#This Row],[Units]]*ProductLine[[#This Row],[Dollars]]</f>
        <v>57.171192680755567</v>
      </c>
    </row>
    <row r="1053" spans="1:9" x14ac:dyDescent="0.35">
      <c r="A1053" s="2">
        <v>1052</v>
      </c>
      <c r="B1053" s="2" t="s">
        <v>15</v>
      </c>
      <c r="C1053" s="3">
        <v>38804</v>
      </c>
      <c r="D1053" s="2">
        <f t="shared" si="16"/>
        <v>2006</v>
      </c>
      <c r="E1053" s="2">
        <f>MONTH(ProductLine[[#This Row],[Date]])</f>
        <v>3</v>
      </c>
      <c r="F1053" s="2" t="s">
        <v>11</v>
      </c>
      <c r="G1053" s="4">
        <v>91</v>
      </c>
      <c r="H1053" s="5">
        <v>275.5094232943423</v>
      </c>
      <c r="I1053" s="6">
        <f>ProductLine[[#This Row],[Units]]*ProductLine[[#This Row],[Dollars]]</f>
        <v>25071.35751978515</v>
      </c>
    </row>
    <row r="1054" spans="1:9" x14ac:dyDescent="0.35">
      <c r="A1054" s="2">
        <v>1053</v>
      </c>
      <c r="B1054" s="2" t="s">
        <v>10</v>
      </c>
      <c r="C1054" s="3">
        <v>38518</v>
      </c>
      <c r="D1054" s="2">
        <f t="shared" si="16"/>
        <v>2005</v>
      </c>
      <c r="E1054" s="2">
        <f>MONTH(ProductLine[[#This Row],[Date]])</f>
        <v>6</v>
      </c>
      <c r="F1054" s="2" t="s">
        <v>9</v>
      </c>
      <c r="G1054" s="4">
        <v>51</v>
      </c>
      <c r="H1054" s="5">
        <v>154.74630946716462</v>
      </c>
      <c r="I1054" s="6">
        <f>ProductLine[[#This Row],[Units]]*ProductLine[[#This Row],[Dollars]]</f>
        <v>7892.0617828253953</v>
      </c>
    </row>
    <row r="1055" spans="1:9" x14ac:dyDescent="0.35">
      <c r="A1055" s="2">
        <v>1054</v>
      </c>
      <c r="B1055" s="2" t="s">
        <v>19</v>
      </c>
      <c r="C1055" s="3">
        <v>38001</v>
      </c>
      <c r="D1055" s="2">
        <f t="shared" si="16"/>
        <v>2004</v>
      </c>
      <c r="E1055" s="2">
        <f>MONTH(ProductLine[[#This Row],[Date]])</f>
        <v>1</v>
      </c>
      <c r="F1055" s="2" t="s">
        <v>16</v>
      </c>
      <c r="G1055" s="4">
        <v>2</v>
      </c>
      <c r="H1055" s="5">
        <v>8.3443048208269879</v>
      </c>
      <c r="I1055" s="6">
        <f>ProductLine[[#This Row],[Units]]*ProductLine[[#This Row],[Dollars]]</f>
        <v>16.688609641653976</v>
      </c>
    </row>
    <row r="1056" spans="1:9" x14ac:dyDescent="0.35">
      <c r="A1056" s="2">
        <v>1055</v>
      </c>
      <c r="B1056" s="2" t="s">
        <v>20</v>
      </c>
      <c r="C1056" s="3">
        <v>38540</v>
      </c>
      <c r="D1056" s="2">
        <f t="shared" si="16"/>
        <v>2005</v>
      </c>
      <c r="E1056" s="2">
        <f>MONTH(ProductLine[[#This Row],[Date]])</f>
        <v>7</v>
      </c>
      <c r="F1056" s="2" t="s">
        <v>13</v>
      </c>
      <c r="G1056" s="4">
        <v>42</v>
      </c>
      <c r="H1056" s="5">
        <v>127.68402675435583</v>
      </c>
      <c r="I1056" s="6">
        <f>ProductLine[[#This Row],[Units]]*ProductLine[[#This Row],[Dollars]]</f>
        <v>5362.7291236829451</v>
      </c>
    </row>
    <row r="1057" spans="1:9" x14ac:dyDescent="0.35">
      <c r="A1057" s="2">
        <v>1056</v>
      </c>
      <c r="B1057" s="2" t="s">
        <v>8</v>
      </c>
      <c r="C1057" s="3">
        <v>38309</v>
      </c>
      <c r="D1057" s="2">
        <f t="shared" si="16"/>
        <v>2004</v>
      </c>
      <c r="E1057" s="2">
        <f>MONTH(ProductLine[[#This Row],[Date]])</f>
        <v>11</v>
      </c>
      <c r="F1057" s="2" t="s">
        <v>9</v>
      </c>
      <c r="G1057" s="4">
        <v>57</v>
      </c>
      <c r="H1057" s="5">
        <v>173.09988607692904</v>
      </c>
      <c r="I1057" s="6">
        <f>ProductLine[[#This Row],[Units]]*ProductLine[[#This Row],[Dollars]]</f>
        <v>9866.693506384956</v>
      </c>
    </row>
    <row r="1058" spans="1:9" x14ac:dyDescent="0.35">
      <c r="A1058" s="2">
        <v>1057</v>
      </c>
      <c r="B1058" s="2" t="s">
        <v>15</v>
      </c>
      <c r="C1058" s="3">
        <v>38254</v>
      </c>
      <c r="D1058" s="2">
        <f t="shared" si="16"/>
        <v>2004</v>
      </c>
      <c r="E1058" s="2">
        <f>MONTH(ProductLine[[#This Row],[Date]])</f>
        <v>9</v>
      </c>
      <c r="F1058" s="2" t="s">
        <v>11</v>
      </c>
      <c r="G1058" s="4">
        <v>63</v>
      </c>
      <c r="H1058" s="5">
        <v>190.20945346469671</v>
      </c>
      <c r="I1058" s="6">
        <f>ProductLine[[#This Row],[Units]]*ProductLine[[#This Row],[Dollars]]</f>
        <v>11983.195568275893</v>
      </c>
    </row>
    <row r="1059" spans="1:9" x14ac:dyDescent="0.35">
      <c r="A1059" s="2">
        <v>1058</v>
      </c>
      <c r="B1059" s="2" t="s">
        <v>8</v>
      </c>
      <c r="C1059" s="3">
        <v>38111</v>
      </c>
      <c r="D1059" s="2">
        <f t="shared" si="16"/>
        <v>2004</v>
      </c>
      <c r="E1059" s="2">
        <f>MONTH(ProductLine[[#This Row],[Date]])</f>
        <v>5</v>
      </c>
      <c r="F1059" s="2" t="s">
        <v>18</v>
      </c>
      <c r="G1059" s="4">
        <v>37</v>
      </c>
      <c r="H1059" s="5">
        <v>112.97090107811077</v>
      </c>
      <c r="I1059" s="6">
        <f>ProductLine[[#This Row],[Units]]*ProductLine[[#This Row],[Dollars]]</f>
        <v>4179.9233398900988</v>
      </c>
    </row>
    <row r="1060" spans="1:9" x14ac:dyDescent="0.35">
      <c r="A1060" s="2">
        <v>1059</v>
      </c>
      <c r="B1060" s="2" t="s">
        <v>8</v>
      </c>
      <c r="C1060" s="3">
        <v>38056</v>
      </c>
      <c r="D1060" s="2">
        <f t="shared" si="16"/>
        <v>2004</v>
      </c>
      <c r="E1060" s="2">
        <f>MONTH(ProductLine[[#This Row],[Date]])</f>
        <v>3</v>
      </c>
      <c r="F1060" s="2" t="s">
        <v>9</v>
      </c>
      <c r="G1060" s="4">
        <v>30</v>
      </c>
      <c r="H1060" s="5">
        <v>92.612099918838155</v>
      </c>
      <c r="I1060" s="6">
        <f>ProductLine[[#This Row],[Units]]*ProductLine[[#This Row],[Dollars]]</f>
        <v>2778.3629975651447</v>
      </c>
    </row>
    <row r="1061" spans="1:9" x14ac:dyDescent="0.35">
      <c r="A1061" s="2">
        <v>1060</v>
      </c>
      <c r="B1061" s="2" t="s">
        <v>10</v>
      </c>
      <c r="C1061" s="3">
        <v>38804</v>
      </c>
      <c r="D1061" s="2">
        <f t="shared" si="16"/>
        <v>2006</v>
      </c>
      <c r="E1061" s="2">
        <f>MONTH(ProductLine[[#This Row],[Date]])</f>
        <v>3</v>
      </c>
      <c r="F1061" s="2" t="s">
        <v>11</v>
      </c>
      <c r="G1061" s="4">
        <v>31</v>
      </c>
      <c r="H1061" s="5">
        <v>95.22083891239123</v>
      </c>
      <c r="I1061" s="6">
        <f>ProductLine[[#This Row],[Units]]*ProductLine[[#This Row],[Dollars]]</f>
        <v>2951.8460062841282</v>
      </c>
    </row>
    <row r="1062" spans="1:9" x14ac:dyDescent="0.35">
      <c r="A1062" s="2">
        <v>1061</v>
      </c>
      <c r="B1062" s="2" t="s">
        <v>17</v>
      </c>
      <c r="C1062" s="3">
        <v>38056</v>
      </c>
      <c r="D1062" s="2">
        <f t="shared" si="16"/>
        <v>2004</v>
      </c>
      <c r="E1062" s="2">
        <f>MONTH(ProductLine[[#This Row],[Date]])</f>
        <v>3</v>
      </c>
      <c r="F1062" s="2" t="s">
        <v>16</v>
      </c>
      <c r="G1062" s="4">
        <v>55</v>
      </c>
      <c r="H1062" s="5">
        <v>167.32540465961139</v>
      </c>
      <c r="I1062" s="6">
        <f>ProductLine[[#This Row],[Units]]*ProductLine[[#This Row],[Dollars]]</f>
        <v>9202.8972562786275</v>
      </c>
    </row>
    <row r="1063" spans="1:9" x14ac:dyDescent="0.35">
      <c r="A1063" s="2">
        <v>1062</v>
      </c>
      <c r="B1063" s="2" t="s">
        <v>20</v>
      </c>
      <c r="C1063" s="3">
        <v>38705</v>
      </c>
      <c r="D1063" s="2">
        <f t="shared" si="16"/>
        <v>2005</v>
      </c>
      <c r="E1063" s="2">
        <f>MONTH(ProductLine[[#This Row],[Date]])</f>
        <v>12</v>
      </c>
      <c r="F1063" s="2" t="s">
        <v>16</v>
      </c>
      <c r="G1063" s="4">
        <v>-5</v>
      </c>
      <c r="H1063" s="5">
        <v>-12.643881441117404</v>
      </c>
      <c r="I1063" s="6">
        <f>ProductLine[[#This Row],[Units]]*ProductLine[[#This Row],[Dollars]]</f>
        <v>63.219407205587018</v>
      </c>
    </row>
    <row r="1064" spans="1:9" x14ac:dyDescent="0.35">
      <c r="A1064" s="2">
        <v>1063</v>
      </c>
      <c r="B1064" s="2" t="s">
        <v>14</v>
      </c>
      <c r="C1064" s="3">
        <v>38100</v>
      </c>
      <c r="D1064" s="2">
        <f t="shared" si="16"/>
        <v>2004</v>
      </c>
      <c r="E1064" s="2">
        <f>MONTH(ProductLine[[#This Row],[Date]])</f>
        <v>4</v>
      </c>
      <c r="F1064" s="2" t="s">
        <v>9</v>
      </c>
      <c r="G1064" s="4">
        <v>28</v>
      </c>
      <c r="H1064" s="5">
        <v>85.460904685258157</v>
      </c>
      <c r="I1064" s="6">
        <f>ProductLine[[#This Row],[Units]]*ProductLine[[#This Row],[Dollars]]</f>
        <v>2392.9053311872285</v>
      </c>
    </row>
    <row r="1065" spans="1:9" x14ac:dyDescent="0.35">
      <c r="A1065" s="2">
        <v>1064</v>
      </c>
      <c r="B1065" s="2" t="s">
        <v>19</v>
      </c>
      <c r="C1065" s="3">
        <v>38584</v>
      </c>
      <c r="D1065" s="2">
        <f t="shared" si="16"/>
        <v>2005</v>
      </c>
      <c r="E1065" s="2">
        <f>MONTH(ProductLine[[#This Row],[Date]])</f>
        <v>8</v>
      </c>
      <c r="F1065" s="2" t="s">
        <v>16</v>
      </c>
      <c r="G1065" s="4">
        <v>93</v>
      </c>
      <c r="H1065" s="5">
        <v>280.15032356040319</v>
      </c>
      <c r="I1065" s="6">
        <f>ProductLine[[#This Row],[Units]]*ProductLine[[#This Row],[Dollars]]</f>
        <v>26053.980091117497</v>
      </c>
    </row>
    <row r="1066" spans="1:9" x14ac:dyDescent="0.35">
      <c r="A1066" s="2">
        <v>1065</v>
      </c>
      <c r="B1066" s="2" t="s">
        <v>20</v>
      </c>
      <c r="C1066" s="3">
        <v>38639</v>
      </c>
      <c r="D1066" s="2">
        <f t="shared" si="16"/>
        <v>2005</v>
      </c>
      <c r="E1066" s="2">
        <f>MONTH(ProductLine[[#This Row],[Date]])</f>
        <v>10</v>
      </c>
      <c r="F1066" s="2" t="s">
        <v>13</v>
      </c>
      <c r="G1066" s="4">
        <v>13</v>
      </c>
      <c r="H1066" s="5">
        <v>40.969412971677201</v>
      </c>
      <c r="I1066" s="6">
        <f>ProductLine[[#This Row],[Units]]*ProductLine[[#This Row],[Dollars]]</f>
        <v>532.60236863180364</v>
      </c>
    </row>
    <row r="1067" spans="1:9" x14ac:dyDescent="0.35">
      <c r="A1067" s="2">
        <v>1066</v>
      </c>
      <c r="B1067" s="2" t="s">
        <v>8</v>
      </c>
      <c r="C1067" s="3">
        <v>38782</v>
      </c>
      <c r="D1067" s="2">
        <f t="shared" si="16"/>
        <v>2006</v>
      </c>
      <c r="E1067" s="2">
        <f>MONTH(ProductLine[[#This Row],[Date]])</f>
        <v>3</v>
      </c>
      <c r="F1067" s="2" t="s">
        <v>11</v>
      </c>
      <c r="G1067" s="4">
        <v>94</v>
      </c>
      <c r="H1067" s="5">
        <v>283.90021520553751</v>
      </c>
      <c r="I1067" s="6">
        <f>ProductLine[[#This Row],[Units]]*ProductLine[[#This Row],[Dollars]]</f>
        <v>26686.620229320524</v>
      </c>
    </row>
    <row r="1068" spans="1:9" x14ac:dyDescent="0.35">
      <c r="A1068" s="2">
        <v>1067</v>
      </c>
      <c r="B1068" s="2" t="s">
        <v>20</v>
      </c>
      <c r="C1068" s="3">
        <v>38430</v>
      </c>
      <c r="D1068" s="2">
        <f t="shared" si="16"/>
        <v>2005</v>
      </c>
      <c r="E1068" s="2">
        <f>MONTH(ProductLine[[#This Row],[Date]])</f>
        <v>3</v>
      </c>
      <c r="F1068" s="2" t="s">
        <v>11</v>
      </c>
      <c r="G1068" s="4">
        <v>1</v>
      </c>
      <c r="H1068" s="5">
        <v>4.8568701800652914</v>
      </c>
      <c r="I1068" s="6">
        <f>ProductLine[[#This Row],[Units]]*ProductLine[[#This Row],[Dollars]]</f>
        <v>4.8568701800652914</v>
      </c>
    </row>
    <row r="1069" spans="1:9" x14ac:dyDescent="0.35">
      <c r="A1069" s="2">
        <v>1068</v>
      </c>
      <c r="B1069" s="2" t="s">
        <v>21</v>
      </c>
      <c r="C1069" s="3">
        <v>38628</v>
      </c>
      <c r="D1069" s="2">
        <f t="shared" si="16"/>
        <v>2005</v>
      </c>
      <c r="E1069" s="2">
        <f>MONTH(ProductLine[[#This Row],[Date]])</f>
        <v>10</v>
      </c>
      <c r="F1069" s="2" t="s">
        <v>11</v>
      </c>
      <c r="G1069" s="4">
        <v>5</v>
      </c>
      <c r="H1069" s="5">
        <v>16.493067805841463</v>
      </c>
      <c r="I1069" s="6">
        <f>ProductLine[[#This Row],[Units]]*ProductLine[[#This Row],[Dollars]]</f>
        <v>82.465339029207314</v>
      </c>
    </row>
    <row r="1070" spans="1:9" x14ac:dyDescent="0.35">
      <c r="A1070" s="2">
        <v>1069</v>
      </c>
      <c r="B1070" s="2" t="s">
        <v>15</v>
      </c>
      <c r="C1070" s="3">
        <v>38870</v>
      </c>
      <c r="D1070" s="2">
        <f t="shared" si="16"/>
        <v>2006</v>
      </c>
      <c r="E1070" s="2">
        <f>MONTH(ProductLine[[#This Row],[Date]])</f>
        <v>6</v>
      </c>
      <c r="F1070" s="2" t="s">
        <v>18</v>
      </c>
      <c r="G1070" s="4">
        <v>60</v>
      </c>
      <c r="H1070" s="5">
        <v>181.32960345577825</v>
      </c>
      <c r="I1070" s="6">
        <f>ProductLine[[#This Row],[Units]]*ProductLine[[#This Row],[Dollars]]</f>
        <v>10879.776207346695</v>
      </c>
    </row>
    <row r="1071" spans="1:9" x14ac:dyDescent="0.35">
      <c r="A1071" s="2">
        <v>1070</v>
      </c>
      <c r="B1071" s="2" t="s">
        <v>10</v>
      </c>
      <c r="C1071" s="3">
        <v>38188</v>
      </c>
      <c r="D1071" s="2">
        <f t="shared" si="16"/>
        <v>2004</v>
      </c>
      <c r="E1071" s="2">
        <f>MONTH(ProductLine[[#This Row],[Date]])</f>
        <v>7</v>
      </c>
      <c r="F1071" s="2" t="s">
        <v>9</v>
      </c>
      <c r="G1071" s="4">
        <v>67</v>
      </c>
      <c r="H1071" s="5">
        <v>203.02085582320817</v>
      </c>
      <c r="I1071" s="6">
        <f>ProductLine[[#This Row],[Units]]*ProductLine[[#This Row],[Dollars]]</f>
        <v>13602.397340154947</v>
      </c>
    </row>
    <row r="1072" spans="1:9" x14ac:dyDescent="0.35">
      <c r="A1072" s="2">
        <v>1071</v>
      </c>
      <c r="B1072" s="2" t="s">
        <v>10</v>
      </c>
      <c r="C1072" s="3">
        <v>38331</v>
      </c>
      <c r="D1072" s="2">
        <f t="shared" si="16"/>
        <v>2004</v>
      </c>
      <c r="E1072" s="2">
        <f>MONTH(ProductLine[[#This Row],[Date]])</f>
        <v>12</v>
      </c>
      <c r="F1072" s="2" t="s">
        <v>11</v>
      </c>
      <c r="G1072" s="4">
        <v>87</v>
      </c>
      <c r="H1072" s="5">
        <v>263.51929625786306</v>
      </c>
      <c r="I1072" s="6">
        <f>ProductLine[[#This Row],[Units]]*ProductLine[[#This Row],[Dollars]]</f>
        <v>22926.178774434087</v>
      </c>
    </row>
    <row r="1073" spans="1:9" x14ac:dyDescent="0.35">
      <c r="A1073" s="2">
        <v>1072</v>
      </c>
      <c r="B1073" s="2" t="s">
        <v>10</v>
      </c>
      <c r="C1073" s="3">
        <v>38309</v>
      </c>
      <c r="D1073" s="2">
        <f t="shared" si="16"/>
        <v>2004</v>
      </c>
      <c r="E1073" s="2">
        <f>MONTH(ProductLine[[#This Row],[Date]])</f>
        <v>11</v>
      </c>
      <c r="F1073" s="2" t="s">
        <v>18</v>
      </c>
      <c r="G1073" s="4">
        <v>53</v>
      </c>
      <c r="H1073" s="5">
        <v>161.06925467832338</v>
      </c>
      <c r="I1073" s="6">
        <f>ProductLine[[#This Row],[Units]]*ProductLine[[#This Row],[Dollars]]</f>
        <v>8536.6704979511396</v>
      </c>
    </row>
    <row r="1074" spans="1:9" x14ac:dyDescent="0.35">
      <c r="A1074" s="2">
        <v>1073</v>
      </c>
      <c r="B1074" s="2" t="s">
        <v>20</v>
      </c>
      <c r="C1074" s="3">
        <v>38573</v>
      </c>
      <c r="D1074" s="2">
        <f t="shared" si="16"/>
        <v>2005</v>
      </c>
      <c r="E1074" s="2">
        <f>MONTH(ProductLine[[#This Row],[Date]])</f>
        <v>8</v>
      </c>
      <c r="F1074" s="2" t="s">
        <v>9</v>
      </c>
      <c r="G1074" s="4">
        <v>74</v>
      </c>
      <c r="H1074" s="5">
        <v>224.19731799549618</v>
      </c>
      <c r="I1074" s="6">
        <f>ProductLine[[#This Row],[Units]]*ProductLine[[#This Row],[Dollars]]</f>
        <v>16590.601531666718</v>
      </c>
    </row>
    <row r="1075" spans="1:9" x14ac:dyDescent="0.35">
      <c r="A1075" s="2">
        <v>1074</v>
      </c>
      <c r="B1075" s="2" t="s">
        <v>8</v>
      </c>
      <c r="C1075" s="3">
        <v>39035</v>
      </c>
      <c r="D1075" s="2">
        <f t="shared" si="16"/>
        <v>2006</v>
      </c>
      <c r="E1075" s="2">
        <f>MONTH(ProductLine[[#This Row],[Date]])</f>
        <v>11</v>
      </c>
      <c r="F1075" s="2" t="s">
        <v>9</v>
      </c>
      <c r="G1075" s="4">
        <v>83</v>
      </c>
      <c r="H1075" s="5">
        <v>251.40105252927455</v>
      </c>
      <c r="I1075" s="6">
        <f>ProductLine[[#This Row],[Units]]*ProductLine[[#This Row],[Dollars]]</f>
        <v>20866.287359929789</v>
      </c>
    </row>
    <row r="1076" spans="1:9" x14ac:dyDescent="0.35">
      <c r="A1076" s="2">
        <v>1075</v>
      </c>
      <c r="B1076" s="2" t="s">
        <v>21</v>
      </c>
      <c r="C1076" s="3">
        <v>38639</v>
      </c>
      <c r="D1076" s="2">
        <f t="shared" si="16"/>
        <v>2005</v>
      </c>
      <c r="E1076" s="2">
        <f>MONTH(ProductLine[[#This Row],[Date]])</f>
        <v>10</v>
      </c>
      <c r="F1076" s="2" t="s">
        <v>18</v>
      </c>
      <c r="G1076" s="4">
        <v>45</v>
      </c>
      <c r="H1076" s="5">
        <v>136.79350682205418</v>
      </c>
      <c r="I1076" s="6">
        <f>ProductLine[[#This Row],[Units]]*ProductLine[[#This Row],[Dollars]]</f>
        <v>6155.7078069924382</v>
      </c>
    </row>
    <row r="1077" spans="1:9" x14ac:dyDescent="0.35">
      <c r="A1077" s="2">
        <v>1076</v>
      </c>
      <c r="B1077" s="2" t="s">
        <v>20</v>
      </c>
      <c r="C1077" s="3">
        <v>38166</v>
      </c>
      <c r="D1077" s="2">
        <f t="shared" si="16"/>
        <v>2004</v>
      </c>
      <c r="E1077" s="2">
        <f>MONTH(ProductLine[[#This Row],[Date]])</f>
        <v>6</v>
      </c>
      <c r="F1077" s="2" t="s">
        <v>9</v>
      </c>
      <c r="G1077" s="4">
        <v>36</v>
      </c>
      <c r="H1077" s="5">
        <v>109.96021821591992</v>
      </c>
      <c r="I1077" s="6">
        <f>ProductLine[[#This Row],[Units]]*ProductLine[[#This Row],[Dollars]]</f>
        <v>3958.5678557731171</v>
      </c>
    </row>
    <row r="1078" spans="1:9" x14ac:dyDescent="0.35">
      <c r="A1078" s="2">
        <v>1077</v>
      </c>
      <c r="B1078" s="2" t="s">
        <v>10</v>
      </c>
      <c r="C1078" s="3">
        <v>38705</v>
      </c>
      <c r="D1078" s="2">
        <f t="shared" si="16"/>
        <v>2005</v>
      </c>
      <c r="E1078" s="2">
        <f>MONTH(ProductLine[[#This Row],[Date]])</f>
        <v>12</v>
      </c>
      <c r="F1078" s="2" t="s">
        <v>11</v>
      </c>
      <c r="G1078" s="4">
        <v>82</v>
      </c>
      <c r="H1078" s="5">
        <v>248.19651758376037</v>
      </c>
      <c r="I1078" s="6">
        <f>ProductLine[[#This Row],[Units]]*ProductLine[[#This Row],[Dollars]]</f>
        <v>20352.114441868351</v>
      </c>
    </row>
    <row r="1079" spans="1:9" x14ac:dyDescent="0.35">
      <c r="A1079" s="2">
        <v>1078</v>
      </c>
      <c r="B1079" s="2" t="s">
        <v>12</v>
      </c>
      <c r="C1079" s="3">
        <v>38958</v>
      </c>
      <c r="D1079" s="2">
        <f t="shared" si="16"/>
        <v>2006</v>
      </c>
      <c r="E1079" s="2">
        <f>MONTH(ProductLine[[#This Row],[Date]])</f>
        <v>8</v>
      </c>
      <c r="F1079" s="2" t="s">
        <v>11</v>
      </c>
      <c r="G1079" s="4">
        <v>18</v>
      </c>
      <c r="H1079" s="5">
        <v>56.505060708421091</v>
      </c>
      <c r="I1079" s="6">
        <f>ProductLine[[#This Row],[Units]]*ProductLine[[#This Row],[Dollars]]</f>
        <v>1017.0910927515796</v>
      </c>
    </row>
    <row r="1080" spans="1:9" x14ac:dyDescent="0.35">
      <c r="A1080" s="2">
        <v>1079</v>
      </c>
      <c r="B1080" s="2" t="s">
        <v>19</v>
      </c>
      <c r="C1080" s="3">
        <v>38089</v>
      </c>
      <c r="D1080" s="2">
        <f t="shared" si="16"/>
        <v>2004</v>
      </c>
      <c r="E1080" s="2">
        <f>MONTH(ProductLine[[#This Row],[Date]])</f>
        <v>4</v>
      </c>
      <c r="F1080" s="2" t="s">
        <v>11</v>
      </c>
      <c r="G1080" s="4">
        <v>21</v>
      </c>
      <c r="H1080" s="5">
        <v>64.56759924886002</v>
      </c>
      <c r="I1080" s="6">
        <f>ProductLine[[#This Row],[Units]]*ProductLine[[#This Row],[Dollars]]</f>
        <v>1355.9195842260604</v>
      </c>
    </row>
    <row r="1081" spans="1:9" x14ac:dyDescent="0.35">
      <c r="A1081" s="2">
        <v>1080</v>
      </c>
      <c r="B1081" s="2" t="s">
        <v>15</v>
      </c>
      <c r="C1081" s="3">
        <v>38529</v>
      </c>
      <c r="D1081" s="2">
        <f t="shared" si="16"/>
        <v>2005</v>
      </c>
      <c r="E1081" s="2">
        <f>MONTH(ProductLine[[#This Row],[Date]])</f>
        <v>6</v>
      </c>
      <c r="F1081" s="2" t="s">
        <v>11</v>
      </c>
      <c r="G1081" s="4">
        <v>56</v>
      </c>
      <c r="H1081" s="5">
        <v>170.16525129894848</v>
      </c>
      <c r="I1081" s="6">
        <f>ProductLine[[#This Row],[Units]]*ProductLine[[#This Row],[Dollars]]</f>
        <v>9529.2540727411142</v>
      </c>
    </row>
    <row r="1082" spans="1:9" x14ac:dyDescent="0.35">
      <c r="A1082" s="2">
        <v>1081</v>
      </c>
      <c r="B1082" s="2" t="s">
        <v>21</v>
      </c>
      <c r="C1082" s="3">
        <v>38837</v>
      </c>
      <c r="D1082" s="2">
        <f t="shared" si="16"/>
        <v>2006</v>
      </c>
      <c r="E1082" s="2">
        <f>MONTH(ProductLine[[#This Row],[Date]])</f>
        <v>4</v>
      </c>
      <c r="F1082" s="2" t="s">
        <v>16</v>
      </c>
      <c r="G1082" s="4">
        <v>51</v>
      </c>
      <c r="H1082" s="5">
        <v>154.96390627719521</v>
      </c>
      <c r="I1082" s="6">
        <f>ProductLine[[#This Row],[Units]]*ProductLine[[#This Row],[Dollars]]</f>
        <v>7903.1592201369558</v>
      </c>
    </row>
    <row r="1083" spans="1:9" x14ac:dyDescent="0.35">
      <c r="A1083" s="2">
        <v>1082</v>
      </c>
      <c r="B1083" s="2" t="s">
        <v>17</v>
      </c>
      <c r="C1083" s="3">
        <v>38782</v>
      </c>
      <c r="D1083" s="2">
        <f t="shared" si="16"/>
        <v>2006</v>
      </c>
      <c r="E1083" s="2">
        <f>MONTH(ProductLine[[#This Row],[Date]])</f>
        <v>3</v>
      </c>
      <c r="F1083" s="2" t="s">
        <v>11</v>
      </c>
      <c r="G1083" s="4">
        <v>88</v>
      </c>
      <c r="H1083" s="5">
        <v>266.15496391241169</v>
      </c>
      <c r="I1083" s="6">
        <f>ProductLine[[#This Row],[Units]]*ProductLine[[#This Row],[Dollars]]</f>
        <v>23421.636824292229</v>
      </c>
    </row>
    <row r="1084" spans="1:9" x14ac:dyDescent="0.35">
      <c r="A1084" s="2">
        <v>1083</v>
      </c>
      <c r="B1084" s="2" t="s">
        <v>19</v>
      </c>
      <c r="C1084" s="3">
        <v>38463</v>
      </c>
      <c r="D1084" s="2">
        <f t="shared" si="16"/>
        <v>2005</v>
      </c>
      <c r="E1084" s="2">
        <f>MONTH(ProductLine[[#This Row],[Date]])</f>
        <v>4</v>
      </c>
      <c r="F1084" s="2" t="s">
        <v>16</v>
      </c>
      <c r="G1084" s="4">
        <v>93</v>
      </c>
      <c r="H1084" s="5">
        <v>280.95785849203958</v>
      </c>
      <c r="I1084" s="6">
        <f>ProductLine[[#This Row],[Units]]*ProductLine[[#This Row],[Dollars]]</f>
        <v>26129.080839759681</v>
      </c>
    </row>
    <row r="1085" spans="1:9" x14ac:dyDescent="0.35">
      <c r="A1085" s="2">
        <v>1084</v>
      </c>
      <c r="B1085" s="2" t="s">
        <v>12</v>
      </c>
      <c r="C1085" s="3">
        <v>38254</v>
      </c>
      <c r="D1085" s="2">
        <f t="shared" si="16"/>
        <v>2004</v>
      </c>
      <c r="E1085" s="2">
        <f>MONTH(ProductLine[[#This Row],[Date]])</f>
        <v>9</v>
      </c>
      <c r="F1085" s="2" t="s">
        <v>9</v>
      </c>
      <c r="G1085" s="4">
        <v>-4</v>
      </c>
      <c r="H1085" s="5">
        <v>-9.79509378079055</v>
      </c>
      <c r="I1085" s="6">
        <f>ProductLine[[#This Row],[Units]]*ProductLine[[#This Row],[Dollars]]</f>
        <v>39.1803751231622</v>
      </c>
    </row>
    <row r="1086" spans="1:9" x14ac:dyDescent="0.35">
      <c r="A1086" s="2">
        <v>1085</v>
      </c>
      <c r="B1086" s="2" t="s">
        <v>15</v>
      </c>
      <c r="C1086" s="3">
        <v>38463</v>
      </c>
      <c r="D1086" s="2">
        <f t="shared" si="16"/>
        <v>2005</v>
      </c>
      <c r="E1086" s="2">
        <f>MONTH(ProductLine[[#This Row],[Date]])</f>
        <v>4</v>
      </c>
      <c r="F1086" s="2" t="s">
        <v>16</v>
      </c>
      <c r="G1086" s="4">
        <v>30</v>
      </c>
      <c r="H1086" s="5">
        <v>91.838519584417725</v>
      </c>
      <c r="I1086" s="6">
        <f>ProductLine[[#This Row],[Units]]*ProductLine[[#This Row],[Dollars]]</f>
        <v>2755.1555875325316</v>
      </c>
    </row>
    <row r="1087" spans="1:9" x14ac:dyDescent="0.35">
      <c r="A1087" s="2">
        <v>1086</v>
      </c>
      <c r="B1087" s="2" t="s">
        <v>20</v>
      </c>
      <c r="C1087" s="3">
        <v>38705</v>
      </c>
      <c r="D1087" s="2">
        <f t="shared" si="16"/>
        <v>2005</v>
      </c>
      <c r="E1087" s="2">
        <f>MONTH(ProductLine[[#This Row],[Date]])</f>
        <v>12</v>
      </c>
      <c r="F1087" s="2" t="s">
        <v>11</v>
      </c>
      <c r="G1087" s="4">
        <v>81</v>
      </c>
      <c r="H1087" s="5">
        <v>245.61829415980108</v>
      </c>
      <c r="I1087" s="6">
        <f>ProductLine[[#This Row],[Units]]*ProductLine[[#This Row],[Dollars]]</f>
        <v>19895.081826943886</v>
      </c>
    </row>
    <row r="1088" spans="1:9" x14ac:dyDescent="0.35">
      <c r="A1088" s="2">
        <v>1087</v>
      </c>
      <c r="B1088" s="2" t="s">
        <v>15</v>
      </c>
      <c r="C1088" s="3">
        <v>38463</v>
      </c>
      <c r="D1088" s="2">
        <f t="shared" si="16"/>
        <v>2005</v>
      </c>
      <c r="E1088" s="2">
        <f>MONTH(ProductLine[[#This Row],[Date]])</f>
        <v>4</v>
      </c>
      <c r="F1088" s="2" t="s">
        <v>11</v>
      </c>
      <c r="G1088" s="4">
        <v>58</v>
      </c>
      <c r="H1088" s="5">
        <v>175.7935070061545</v>
      </c>
      <c r="I1088" s="6">
        <f>ProductLine[[#This Row],[Units]]*ProductLine[[#This Row],[Dollars]]</f>
        <v>10196.023406356961</v>
      </c>
    </row>
    <row r="1089" spans="1:9" x14ac:dyDescent="0.35">
      <c r="A1089" s="2">
        <v>1088</v>
      </c>
      <c r="B1089" s="2" t="s">
        <v>12</v>
      </c>
      <c r="C1089" s="3">
        <v>37990</v>
      </c>
      <c r="D1089" s="2">
        <f t="shared" si="16"/>
        <v>2004</v>
      </c>
      <c r="E1089" s="2">
        <f>MONTH(ProductLine[[#This Row],[Date]])</f>
        <v>1</v>
      </c>
      <c r="F1089" s="2" t="s">
        <v>18</v>
      </c>
      <c r="G1089" s="4">
        <v>50</v>
      </c>
      <c r="H1089" s="5">
        <v>151.96180824733827</v>
      </c>
      <c r="I1089" s="6">
        <f>ProductLine[[#This Row],[Units]]*ProductLine[[#This Row],[Dollars]]</f>
        <v>7598.0904123669134</v>
      </c>
    </row>
    <row r="1090" spans="1:9" x14ac:dyDescent="0.35">
      <c r="A1090" s="2">
        <v>1089</v>
      </c>
      <c r="B1090" s="2" t="s">
        <v>14</v>
      </c>
      <c r="C1090" s="3">
        <v>38166</v>
      </c>
      <c r="D1090" s="2">
        <f t="shared" si="16"/>
        <v>2004</v>
      </c>
      <c r="E1090" s="2">
        <f>MONTH(ProductLine[[#This Row],[Date]])</f>
        <v>6</v>
      </c>
      <c r="F1090" s="2" t="s">
        <v>9</v>
      </c>
      <c r="G1090" s="4">
        <v>92</v>
      </c>
      <c r="H1090" s="5">
        <v>277.64731000872155</v>
      </c>
      <c r="I1090" s="6">
        <f>ProductLine[[#This Row],[Units]]*ProductLine[[#This Row],[Dollars]]</f>
        <v>25543.552520802383</v>
      </c>
    </row>
    <row r="1091" spans="1:9" x14ac:dyDescent="0.35">
      <c r="A1091" s="2">
        <v>1090</v>
      </c>
      <c r="B1091" s="2" t="s">
        <v>12</v>
      </c>
      <c r="C1091" s="3">
        <v>39035</v>
      </c>
      <c r="D1091" s="2">
        <f t="shared" ref="D1091:D1154" si="17">YEAR(C1091)</f>
        <v>2006</v>
      </c>
      <c r="E1091" s="2">
        <f>MONTH(ProductLine[[#This Row],[Date]])</f>
        <v>11</v>
      </c>
      <c r="F1091" s="2" t="s">
        <v>11</v>
      </c>
      <c r="G1091" s="4">
        <v>27</v>
      </c>
      <c r="H1091" s="5">
        <v>82.124904169698794</v>
      </c>
      <c r="I1091" s="6">
        <f>ProductLine[[#This Row],[Units]]*ProductLine[[#This Row],[Dollars]]</f>
        <v>2217.3724125818676</v>
      </c>
    </row>
    <row r="1092" spans="1:9" x14ac:dyDescent="0.35">
      <c r="A1092" s="2">
        <v>1091</v>
      </c>
      <c r="B1092" s="2" t="s">
        <v>14</v>
      </c>
      <c r="C1092" s="3">
        <v>38221</v>
      </c>
      <c r="D1092" s="2">
        <f t="shared" si="17"/>
        <v>2004</v>
      </c>
      <c r="E1092" s="2">
        <f>MONTH(ProductLine[[#This Row],[Date]])</f>
        <v>8</v>
      </c>
      <c r="F1092" s="2" t="s">
        <v>11</v>
      </c>
      <c r="G1092" s="4">
        <v>61</v>
      </c>
      <c r="H1092" s="5">
        <v>184.45390394551416</v>
      </c>
      <c r="I1092" s="6">
        <f>ProductLine[[#This Row],[Units]]*ProductLine[[#This Row],[Dollars]]</f>
        <v>11251.688140676364</v>
      </c>
    </row>
    <row r="1093" spans="1:9" x14ac:dyDescent="0.35">
      <c r="A1093" s="2">
        <v>1092</v>
      </c>
      <c r="B1093" s="2" t="s">
        <v>15</v>
      </c>
      <c r="C1093" s="3">
        <v>38925</v>
      </c>
      <c r="D1093" s="2">
        <f t="shared" si="17"/>
        <v>2006</v>
      </c>
      <c r="E1093" s="2">
        <f>MONTH(ProductLine[[#This Row],[Date]])</f>
        <v>7</v>
      </c>
      <c r="F1093" s="2" t="s">
        <v>18</v>
      </c>
      <c r="G1093" s="4">
        <v>7</v>
      </c>
      <c r="H1093" s="5">
        <v>23.198272342782062</v>
      </c>
      <c r="I1093" s="6">
        <f>ProductLine[[#This Row],[Units]]*ProductLine[[#This Row],[Dollars]]</f>
        <v>162.38790639947445</v>
      </c>
    </row>
    <row r="1094" spans="1:9" x14ac:dyDescent="0.35">
      <c r="A1094" s="2">
        <v>1093</v>
      </c>
      <c r="B1094" s="2" t="s">
        <v>8</v>
      </c>
      <c r="C1094" s="3">
        <v>38331</v>
      </c>
      <c r="D1094" s="2">
        <f t="shared" si="17"/>
        <v>2004</v>
      </c>
      <c r="E1094" s="2">
        <f>MONTH(ProductLine[[#This Row],[Date]])</f>
        <v>12</v>
      </c>
      <c r="F1094" s="2" t="s">
        <v>9</v>
      </c>
      <c r="G1094" s="4">
        <v>25</v>
      </c>
      <c r="H1094" s="5">
        <v>76.517978614258837</v>
      </c>
      <c r="I1094" s="6">
        <f>ProductLine[[#This Row],[Units]]*ProductLine[[#This Row],[Dollars]]</f>
        <v>1912.9494653564709</v>
      </c>
    </row>
    <row r="1095" spans="1:9" x14ac:dyDescent="0.35">
      <c r="A1095" s="2">
        <v>1094</v>
      </c>
      <c r="B1095" s="2" t="s">
        <v>12</v>
      </c>
      <c r="C1095" s="3">
        <v>38221</v>
      </c>
      <c r="D1095" s="2">
        <f t="shared" si="17"/>
        <v>2004</v>
      </c>
      <c r="E1095" s="2">
        <f>MONTH(ProductLine[[#This Row],[Date]])</f>
        <v>8</v>
      </c>
      <c r="F1095" s="2" t="s">
        <v>9</v>
      </c>
      <c r="G1095" s="4">
        <v>84</v>
      </c>
      <c r="H1095" s="5">
        <v>254.21310769001889</v>
      </c>
      <c r="I1095" s="6">
        <f>ProductLine[[#This Row],[Units]]*ProductLine[[#This Row],[Dollars]]</f>
        <v>21353.901045961586</v>
      </c>
    </row>
    <row r="1096" spans="1:9" x14ac:dyDescent="0.35">
      <c r="A1096" s="2">
        <v>1095</v>
      </c>
      <c r="B1096" s="2" t="s">
        <v>8</v>
      </c>
      <c r="C1096" s="3">
        <v>38078</v>
      </c>
      <c r="D1096" s="2">
        <f t="shared" si="17"/>
        <v>2004</v>
      </c>
      <c r="E1096" s="2">
        <f>MONTH(ProductLine[[#This Row],[Date]])</f>
        <v>4</v>
      </c>
      <c r="F1096" s="2" t="s">
        <v>16</v>
      </c>
      <c r="G1096" s="4">
        <v>66</v>
      </c>
      <c r="H1096" s="5">
        <v>199.92451734594025</v>
      </c>
      <c r="I1096" s="6">
        <f>ProductLine[[#This Row],[Units]]*ProductLine[[#This Row],[Dollars]]</f>
        <v>13195.018144832056</v>
      </c>
    </row>
    <row r="1097" spans="1:9" x14ac:dyDescent="0.35">
      <c r="A1097" s="2">
        <v>1096</v>
      </c>
      <c r="B1097" s="2" t="s">
        <v>19</v>
      </c>
      <c r="C1097" s="3">
        <v>38111</v>
      </c>
      <c r="D1097" s="2">
        <f t="shared" si="17"/>
        <v>2004</v>
      </c>
      <c r="E1097" s="2">
        <f>MONTH(ProductLine[[#This Row],[Date]])</f>
        <v>5</v>
      </c>
      <c r="F1097" s="2" t="s">
        <v>16</v>
      </c>
      <c r="G1097" s="4">
        <v>89</v>
      </c>
      <c r="H1097" s="5">
        <v>269.23471780277339</v>
      </c>
      <c r="I1097" s="6">
        <f>ProductLine[[#This Row],[Units]]*ProductLine[[#This Row],[Dollars]]</f>
        <v>23961.889884446831</v>
      </c>
    </row>
    <row r="1098" spans="1:9" x14ac:dyDescent="0.35">
      <c r="A1098" s="2">
        <v>1097</v>
      </c>
      <c r="B1098" s="2" t="s">
        <v>17</v>
      </c>
      <c r="C1098" s="3">
        <v>38485</v>
      </c>
      <c r="D1098" s="2">
        <f t="shared" si="17"/>
        <v>2005</v>
      </c>
      <c r="E1098" s="2">
        <f>MONTH(ProductLine[[#This Row],[Date]])</f>
        <v>5</v>
      </c>
      <c r="F1098" s="2" t="s">
        <v>11</v>
      </c>
      <c r="G1098" s="4">
        <v>32</v>
      </c>
      <c r="H1098" s="5">
        <v>97.883310582745409</v>
      </c>
      <c r="I1098" s="6">
        <f>ProductLine[[#This Row],[Units]]*ProductLine[[#This Row],[Dollars]]</f>
        <v>3132.2659386478531</v>
      </c>
    </row>
    <row r="1099" spans="1:9" x14ac:dyDescent="0.35">
      <c r="A1099" s="2">
        <v>1098</v>
      </c>
      <c r="B1099" s="2" t="s">
        <v>17</v>
      </c>
      <c r="C1099" s="3">
        <v>38903</v>
      </c>
      <c r="D1099" s="2">
        <f t="shared" si="17"/>
        <v>2006</v>
      </c>
      <c r="E1099" s="2">
        <f>MONTH(ProductLine[[#This Row],[Date]])</f>
        <v>7</v>
      </c>
      <c r="F1099" s="2" t="s">
        <v>9</v>
      </c>
      <c r="G1099" s="4">
        <v>78</v>
      </c>
      <c r="H1099" s="5">
        <v>236.26032561473036</v>
      </c>
      <c r="I1099" s="6">
        <f>ProductLine[[#This Row],[Units]]*ProductLine[[#This Row],[Dollars]]</f>
        <v>18428.305397948967</v>
      </c>
    </row>
    <row r="1100" spans="1:9" x14ac:dyDescent="0.35">
      <c r="A1100" s="2">
        <v>1099</v>
      </c>
      <c r="B1100" s="2" t="s">
        <v>19</v>
      </c>
      <c r="C1100" s="3">
        <v>38793</v>
      </c>
      <c r="D1100" s="2">
        <f t="shared" si="17"/>
        <v>2006</v>
      </c>
      <c r="E1100" s="2">
        <f>MONTH(ProductLine[[#This Row],[Date]])</f>
        <v>3</v>
      </c>
      <c r="F1100" s="2" t="s">
        <v>13</v>
      </c>
      <c r="G1100" s="4">
        <v>56</v>
      </c>
      <c r="H1100" s="5">
        <v>169.98666558680949</v>
      </c>
      <c r="I1100" s="6">
        <f>ProductLine[[#This Row],[Units]]*ProductLine[[#This Row],[Dollars]]</f>
        <v>9519.2532728613314</v>
      </c>
    </row>
    <row r="1101" spans="1:9" x14ac:dyDescent="0.35">
      <c r="A1101" s="2">
        <v>1100</v>
      </c>
      <c r="B1101" s="2" t="s">
        <v>15</v>
      </c>
      <c r="C1101" s="3">
        <v>39079</v>
      </c>
      <c r="D1101" s="2">
        <f t="shared" si="17"/>
        <v>2006</v>
      </c>
      <c r="E1101" s="2">
        <f>MONTH(ProductLine[[#This Row],[Date]])</f>
        <v>12</v>
      </c>
      <c r="F1101" s="2" t="s">
        <v>11</v>
      </c>
      <c r="G1101" s="4">
        <v>80</v>
      </c>
      <c r="H1101" s="5">
        <v>241.53786763068013</v>
      </c>
      <c r="I1101" s="6">
        <f>ProductLine[[#This Row],[Units]]*ProductLine[[#This Row],[Dollars]]</f>
        <v>19323.029410454408</v>
      </c>
    </row>
    <row r="1102" spans="1:9" x14ac:dyDescent="0.35">
      <c r="A1102" s="2">
        <v>1101</v>
      </c>
      <c r="B1102" s="2" t="s">
        <v>21</v>
      </c>
      <c r="C1102" s="3">
        <v>38386</v>
      </c>
      <c r="D1102" s="2">
        <f t="shared" si="17"/>
        <v>2005</v>
      </c>
      <c r="E1102" s="2">
        <f>MONTH(ProductLine[[#This Row],[Date]])</f>
        <v>2</v>
      </c>
      <c r="F1102" s="2" t="s">
        <v>18</v>
      </c>
      <c r="G1102" s="4">
        <v>72</v>
      </c>
      <c r="H1102" s="5">
        <v>218.32896513434619</v>
      </c>
      <c r="I1102" s="6">
        <f>ProductLine[[#This Row],[Units]]*ProductLine[[#This Row],[Dollars]]</f>
        <v>15719.685489672926</v>
      </c>
    </row>
    <row r="1103" spans="1:9" x14ac:dyDescent="0.35">
      <c r="A1103" s="2">
        <v>1102</v>
      </c>
      <c r="B1103" s="2" t="s">
        <v>14</v>
      </c>
      <c r="C1103" s="3">
        <v>38672</v>
      </c>
      <c r="D1103" s="2">
        <f t="shared" si="17"/>
        <v>2005</v>
      </c>
      <c r="E1103" s="2">
        <f>MONTH(ProductLine[[#This Row],[Date]])</f>
        <v>11</v>
      </c>
      <c r="F1103" s="2" t="s">
        <v>9</v>
      </c>
      <c r="G1103" s="4">
        <v>23</v>
      </c>
      <c r="H1103" s="5">
        <v>71.298686579104526</v>
      </c>
      <c r="I1103" s="6">
        <f>ProductLine[[#This Row],[Units]]*ProductLine[[#This Row],[Dollars]]</f>
        <v>1639.8697913194042</v>
      </c>
    </row>
    <row r="1104" spans="1:9" x14ac:dyDescent="0.35">
      <c r="A1104" s="2">
        <v>1103</v>
      </c>
      <c r="B1104" s="2" t="s">
        <v>21</v>
      </c>
      <c r="C1104" s="3">
        <v>38782</v>
      </c>
      <c r="D1104" s="2">
        <f t="shared" si="17"/>
        <v>2006</v>
      </c>
      <c r="E1104" s="2">
        <f>MONTH(ProductLine[[#This Row],[Date]])</f>
        <v>3</v>
      </c>
      <c r="F1104" s="2" t="s">
        <v>18</v>
      </c>
      <c r="G1104" s="4">
        <v>-2</v>
      </c>
      <c r="H1104" s="5">
        <v>-3.6886090441469834</v>
      </c>
      <c r="I1104" s="6">
        <f>ProductLine[[#This Row],[Units]]*ProductLine[[#This Row],[Dollars]]</f>
        <v>7.3772180882939669</v>
      </c>
    </row>
    <row r="1105" spans="1:9" x14ac:dyDescent="0.35">
      <c r="A1105" s="2">
        <v>1104</v>
      </c>
      <c r="B1105" s="2" t="s">
        <v>15</v>
      </c>
      <c r="C1105" s="3">
        <v>38265</v>
      </c>
      <c r="D1105" s="2">
        <f t="shared" si="17"/>
        <v>2004</v>
      </c>
      <c r="E1105" s="2">
        <f>MONTH(ProductLine[[#This Row],[Date]])</f>
        <v>10</v>
      </c>
      <c r="F1105" s="2" t="s">
        <v>9</v>
      </c>
      <c r="G1105" s="4">
        <v>81</v>
      </c>
      <c r="H1105" s="5">
        <v>245.36857839567088</v>
      </c>
      <c r="I1105" s="6">
        <f>ProductLine[[#This Row],[Units]]*ProductLine[[#This Row],[Dollars]]</f>
        <v>19874.854850049342</v>
      </c>
    </row>
    <row r="1106" spans="1:9" x14ac:dyDescent="0.35">
      <c r="A1106" s="2">
        <v>1105</v>
      </c>
      <c r="B1106" s="2" t="s">
        <v>19</v>
      </c>
      <c r="C1106" s="3">
        <v>38661</v>
      </c>
      <c r="D1106" s="2">
        <f t="shared" si="17"/>
        <v>2005</v>
      </c>
      <c r="E1106" s="2">
        <f>MONTH(ProductLine[[#This Row],[Date]])</f>
        <v>11</v>
      </c>
      <c r="F1106" s="2" t="s">
        <v>13</v>
      </c>
      <c r="G1106" s="4">
        <v>-4</v>
      </c>
      <c r="H1106" s="5">
        <v>-10.626598892969428</v>
      </c>
      <c r="I1106" s="6">
        <f>ProductLine[[#This Row],[Units]]*ProductLine[[#This Row],[Dollars]]</f>
        <v>42.506395571877711</v>
      </c>
    </row>
    <row r="1107" spans="1:9" x14ac:dyDescent="0.35">
      <c r="A1107" s="2">
        <v>1106</v>
      </c>
      <c r="B1107" s="2" t="s">
        <v>8</v>
      </c>
      <c r="C1107" s="3">
        <v>38353</v>
      </c>
      <c r="D1107" s="2">
        <f t="shared" si="17"/>
        <v>2005</v>
      </c>
      <c r="E1107" s="2">
        <f>MONTH(ProductLine[[#This Row],[Date]])</f>
        <v>1</v>
      </c>
      <c r="F1107" s="2" t="s">
        <v>18</v>
      </c>
      <c r="G1107" s="4">
        <v>81</v>
      </c>
      <c r="H1107" s="5">
        <v>245.47079100584946</v>
      </c>
      <c r="I1107" s="6">
        <f>ProductLine[[#This Row],[Units]]*ProductLine[[#This Row],[Dollars]]</f>
        <v>19883.134071473807</v>
      </c>
    </row>
    <row r="1108" spans="1:9" x14ac:dyDescent="0.35">
      <c r="A1108" s="2">
        <v>1107</v>
      </c>
      <c r="B1108" s="2" t="s">
        <v>15</v>
      </c>
      <c r="C1108" s="3">
        <v>38056</v>
      </c>
      <c r="D1108" s="2">
        <f t="shared" si="17"/>
        <v>2004</v>
      </c>
      <c r="E1108" s="2">
        <f>MONTH(ProductLine[[#This Row],[Date]])</f>
        <v>3</v>
      </c>
      <c r="F1108" s="2" t="s">
        <v>13</v>
      </c>
      <c r="G1108" s="4">
        <v>-9</v>
      </c>
      <c r="H1108" s="5">
        <v>-24.901607770449246</v>
      </c>
      <c r="I1108" s="6">
        <f>ProductLine[[#This Row],[Units]]*ProductLine[[#This Row],[Dollars]]</f>
        <v>224.1144699340432</v>
      </c>
    </row>
    <row r="1109" spans="1:9" x14ac:dyDescent="0.35">
      <c r="A1109" s="2">
        <v>1108</v>
      </c>
      <c r="B1109" s="2" t="s">
        <v>10</v>
      </c>
      <c r="C1109" s="3">
        <v>38419</v>
      </c>
      <c r="D1109" s="2">
        <f t="shared" si="17"/>
        <v>2005</v>
      </c>
      <c r="E1109" s="2">
        <f>MONTH(ProductLine[[#This Row],[Date]])</f>
        <v>3</v>
      </c>
      <c r="F1109" s="2" t="s">
        <v>16</v>
      </c>
      <c r="G1109" s="4">
        <v>67</v>
      </c>
      <c r="H1109" s="5">
        <v>203.3886615347389</v>
      </c>
      <c r="I1109" s="6">
        <f>ProductLine[[#This Row],[Units]]*ProductLine[[#This Row],[Dollars]]</f>
        <v>13627.040322827506</v>
      </c>
    </row>
    <row r="1110" spans="1:9" x14ac:dyDescent="0.35">
      <c r="A1110" s="2">
        <v>1109</v>
      </c>
      <c r="B1110" s="2" t="s">
        <v>8</v>
      </c>
      <c r="C1110" s="3">
        <v>38386</v>
      </c>
      <c r="D1110" s="2">
        <f t="shared" si="17"/>
        <v>2005</v>
      </c>
      <c r="E1110" s="2">
        <f>MONTH(ProductLine[[#This Row],[Date]])</f>
        <v>2</v>
      </c>
      <c r="F1110" s="2" t="s">
        <v>18</v>
      </c>
      <c r="G1110" s="4">
        <v>27</v>
      </c>
      <c r="H1110" s="5">
        <v>83.259650238493791</v>
      </c>
      <c r="I1110" s="6">
        <f>ProductLine[[#This Row],[Units]]*ProductLine[[#This Row],[Dollars]]</f>
        <v>2248.0105564393325</v>
      </c>
    </row>
    <row r="1111" spans="1:9" x14ac:dyDescent="0.35">
      <c r="A1111" s="2">
        <v>1110</v>
      </c>
      <c r="B1111" s="2" t="s">
        <v>15</v>
      </c>
      <c r="C1111" s="3">
        <v>38782</v>
      </c>
      <c r="D1111" s="2">
        <f t="shared" si="17"/>
        <v>2006</v>
      </c>
      <c r="E1111" s="2">
        <f>MONTH(ProductLine[[#This Row],[Date]])</f>
        <v>3</v>
      </c>
      <c r="F1111" s="2" t="s">
        <v>18</v>
      </c>
      <c r="G1111" s="4">
        <v>-1</v>
      </c>
      <c r="H1111" s="5">
        <v>-1.4486502930593175</v>
      </c>
      <c r="I1111" s="6">
        <f>ProductLine[[#This Row],[Units]]*ProductLine[[#This Row],[Dollars]]</f>
        <v>1.4486502930593175</v>
      </c>
    </row>
    <row r="1112" spans="1:9" x14ac:dyDescent="0.35">
      <c r="A1112" s="2">
        <v>1111</v>
      </c>
      <c r="B1112" s="2" t="s">
        <v>12</v>
      </c>
      <c r="C1112" s="3">
        <v>38595</v>
      </c>
      <c r="D1112" s="2">
        <f t="shared" si="17"/>
        <v>2005</v>
      </c>
      <c r="E1112" s="2">
        <f>MONTH(ProductLine[[#This Row],[Date]])</f>
        <v>8</v>
      </c>
      <c r="F1112" s="2" t="s">
        <v>18</v>
      </c>
      <c r="G1112" s="4">
        <v>24</v>
      </c>
      <c r="H1112" s="5">
        <v>74.448442468444156</v>
      </c>
      <c r="I1112" s="6">
        <f>ProductLine[[#This Row],[Units]]*ProductLine[[#This Row],[Dollars]]</f>
        <v>1786.7626192426596</v>
      </c>
    </row>
    <row r="1113" spans="1:9" x14ac:dyDescent="0.35">
      <c r="A1113" s="2">
        <v>1112</v>
      </c>
      <c r="B1113" s="2" t="s">
        <v>10</v>
      </c>
      <c r="C1113" s="3">
        <v>38749</v>
      </c>
      <c r="D1113" s="2">
        <f t="shared" si="17"/>
        <v>2006</v>
      </c>
      <c r="E1113" s="2">
        <f>MONTH(ProductLine[[#This Row],[Date]])</f>
        <v>2</v>
      </c>
      <c r="F1113" s="2" t="s">
        <v>16</v>
      </c>
      <c r="G1113" s="4">
        <v>80</v>
      </c>
      <c r="H1113" s="5">
        <v>241.96811222876255</v>
      </c>
      <c r="I1113" s="6">
        <f>ProductLine[[#This Row],[Units]]*ProductLine[[#This Row],[Dollars]]</f>
        <v>19357.448978301003</v>
      </c>
    </row>
    <row r="1114" spans="1:9" x14ac:dyDescent="0.35">
      <c r="A1114" s="2">
        <v>1113</v>
      </c>
      <c r="B1114" s="2" t="s">
        <v>14</v>
      </c>
      <c r="C1114" s="3">
        <v>38265</v>
      </c>
      <c r="D1114" s="2">
        <f t="shared" si="17"/>
        <v>2004</v>
      </c>
      <c r="E1114" s="2">
        <f>MONTH(ProductLine[[#This Row],[Date]])</f>
        <v>10</v>
      </c>
      <c r="F1114" s="2" t="s">
        <v>9</v>
      </c>
      <c r="G1114" s="4">
        <v>82</v>
      </c>
      <c r="H1114" s="5">
        <v>248.20917526875209</v>
      </c>
      <c r="I1114" s="6">
        <f>ProductLine[[#This Row],[Units]]*ProductLine[[#This Row],[Dollars]]</f>
        <v>20353.152372037672</v>
      </c>
    </row>
    <row r="1115" spans="1:9" x14ac:dyDescent="0.35">
      <c r="A1115" s="2">
        <v>1114</v>
      </c>
      <c r="B1115" s="2" t="s">
        <v>20</v>
      </c>
      <c r="C1115" s="3">
        <v>38716</v>
      </c>
      <c r="D1115" s="2">
        <f t="shared" si="17"/>
        <v>2005</v>
      </c>
      <c r="E1115" s="2">
        <f>MONTH(ProductLine[[#This Row],[Date]])</f>
        <v>12</v>
      </c>
      <c r="F1115" s="2" t="s">
        <v>11</v>
      </c>
      <c r="G1115" s="4">
        <v>1</v>
      </c>
      <c r="H1115" s="5">
        <v>5.5518623429739176</v>
      </c>
      <c r="I1115" s="6">
        <f>ProductLine[[#This Row],[Units]]*ProductLine[[#This Row],[Dollars]]</f>
        <v>5.5518623429739176</v>
      </c>
    </row>
    <row r="1116" spans="1:9" x14ac:dyDescent="0.35">
      <c r="A1116" s="2">
        <v>1115</v>
      </c>
      <c r="B1116" s="2" t="s">
        <v>17</v>
      </c>
      <c r="C1116" s="3">
        <v>38089</v>
      </c>
      <c r="D1116" s="2">
        <f t="shared" si="17"/>
        <v>2004</v>
      </c>
      <c r="E1116" s="2">
        <f>MONTH(ProductLine[[#This Row],[Date]])</f>
        <v>4</v>
      </c>
      <c r="F1116" s="2" t="s">
        <v>11</v>
      </c>
      <c r="G1116" s="4">
        <v>11</v>
      </c>
      <c r="H1116" s="5">
        <v>35.277547883231819</v>
      </c>
      <c r="I1116" s="6">
        <f>ProductLine[[#This Row],[Units]]*ProductLine[[#This Row],[Dollars]]</f>
        <v>388.05302671555</v>
      </c>
    </row>
    <row r="1117" spans="1:9" x14ac:dyDescent="0.35">
      <c r="A1117" s="2">
        <v>1116</v>
      </c>
      <c r="B1117" s="2" t="s">
        <v>8</v>
      </c>
      <c r="C1117" s="3">
        <v>38914</v>
      </c>
      <c r="D1117" s="2">
        <f t="shared" si="17"/>
        <v>2006</v>
      </c>
      <c r="E1117" s="2">
        <f>MONTH(ProductLine[[#This Row],[Date]])</f>
        <v>7</v>
      </c>
      <c r="F1117" s="2" t="s">
        <v>18</v>
      </c>
      <c r="G1117" s="4">
        <v>12</v>
      </c>
      <c r="H1117" s="5">
        <v>37.331388811713445</v>
      </c>
      <c r="I1117" s="6">
        <f>ProductLine[[#This Row],[Units]]*ProductLine[[#This Row],[Dollars]]</f>
        <v>447.97666574056132</v>
      </c>
    </row>
    <row r="1118" spans="1:9" x14ac:dyDescent="0.35">
      <c r="A1118" s="2">
        <v>1117</v>
      </c>
      <c r="B1118" s="2" t="s">
        <v>21</v>
      </c>
      <c r="C1118" s="3">
        <v>38331</v>
      </c>
      <c r="D1118" s="2">
        <f t="shared" si="17"/>
        <v>2004</v>
      </c>
      <c r="E1118" s="2">
        <f>MONTH(ProductLine[[#This Row],[Date]])</f>
        <v>12</v>
      </c>
      <c r="F1118" s="2" t="s">
        <v>16</v>
      </c>
      <c r="G1118" s="4">
        <v>54</v>
      </c>
      <c r="H1118" s="5">
        <v>164.38171569287022</v>
      </c>
      <c r="I1118" s="6">
        <f>ProductLine[[#This Row],[Units]]*ProductLine[[#This Row],[Dollars]]</f>
        <v>8876.6126474149914</v>
      </c>
    </row>
    <row r="1119" spans="1:9" x14ac:dyDescent="0.35">
      <c r="A1119" s="2">
        <v>1118</v>
      </c>
      <c r="B1119" s="2" t="s">
        <v>20</v>
      </c>
      <c r="C1119" s="3">
        <v>39024</v>
      </c>
      <c r="D1119" s="2">
        <f t="shared" si="17"/>
        <v>2006</v>
      </c>
      <c r="E1119" s="2">
        <f>MONTH(ProductLine[[#This Row],[Date]])</f>
        <v>11</v>
      </c>
      <c r="F1119" s="2" t="s">
        <v>18</v>
      </c>
      <c r="G1119" s="4">
        <v>78</v>
      </c>
      <c r="H1119" s="5">
        <v>236.65619273355256</v>
      </c>
      <c r="I1119" s="6">
        <f>ProductLine[[#This Row],[Units]]*ProductLine[[#This Row],[Dollars]]</f>
        <v>18459.183033217101</v>
      </c>
    </row>
    <row r="1120" spans="1:9" x14ac:dyDescent="0.35">
      <c r="A1120" s="2">
        <v>1119</v>
      </c>
      <c r="B1120" s="2" t="s">
        <v>21</v>
      </c>
      <c r="C1120" s="3">
        <v>38023</v>
      </c>
      <c r="D1120" s="2">
        <f t="shared" si="17"/>
        <v>2004</v>
      </c>
      <c r="E1120" s="2">
        <f>MONTH(ProductLine[[#This Row],[Date]])</f>
        <v>2</v>
      </c>
      <c r="F1120" s="2" t="s">
        <v>18</v>
      </c>
      <c r="G1120" s="4">
        <v>-8</v>
      </c>
      <c r="H1120" s="5">
        <v>-21.770000035096253</v>
      </c>
      <c r="I1120" s="6">
        <f>ProductLine[[#This Row],[Units]]*ProductLine[[#This Row],[Dollars]]</f>
        <v>174.16000028077002</v>
      </c>
    </row>
    <row r="1121" spans="1:9" x14ac:dyDescent="0.35">
      <c r="A1121" s="2">
        <v>1120</v>
      </c>
      <c r="B1121" s="2" t="s">
        <v>8</v>
      </c>
      <c r="C1121" s="3">
        <v>38034</v>
      </c>
      <c r="D1121" s="2">
        <f t="shared" si="17"/>
        <v>2004</v>
      </c>
      <c r="E1121" s="2">
        <f>MONTH(ProductLine[[#This Row],[Date]])</f>
        <v>2</v>
      </c>
      <c r="F1121" s="2" t="s">
        <v>16</v>
      </c>
      <c r="G1121" s="4">
        <v>6</v>
      </c>
      <c r="H1121" s="5">
        <v>19.844298491399009</v>
      </c>
      <c r="I1121" s="6">
        <f>ProductLine[[#This Row],[Units]]*ProductLine[[#This Row],[Dollars]]</f>
        <v>119.06579094839405</v>
      </c>
    </row>
    <row r="1122" spans="1:9" x14ac:dyDescent="0.35">
      <c r="A1122" s="2">
        <v>1121</v>
      </c>
      <c r="B1122" s="2" t="s">
        <v>14</v>
      </c>
      <c r="C1122" s="3">
        <v>38265</v>
      </c>
      <c r="D1122" s="2">
        <f t="shared" si="17"/>
        <v>2004</v>
      </c>
      <c r="E1122" s="2">
        <f>MONTH(ProductLine[[#This Row],[Date]])</f>
        <v>10</v>
      </c>
      <c r="F1122" s="2" t="s">
        <v>11</v>
      </c>
      <c r="G1122" s="4">
        <v>30</v>
      </c>
      <c r="H1122" s="5">
        <v>91.748243472806891</v>
      </c>
      <c r="I1122" s="6">
        <f>ProductLine[[#This Row],[Units]]*ProductLine[[#This Row],[Dollars]]</f>
        <v>2752.4473041842066</v>
      </c>
    </row>
    <row r="1123" spans="1:9" x14ac:dyDescent="0.35">
      <c r="A1123" s="2">
        <v>1122</v>
      </c>
      <c r="B1123" s="2" t="s">
        <v>15</v>
      </c>
      <c r="C1123" s="3">
        <v>38749</v>
      </c>
      <c r="D1123" s="2">
        <f t="shared" si="17"/>
        <v>2006</v>
      </c>
      <c r="E1123" s="2">
        <f>MONTH(ProductLine[[#This Row],[Date]])</f>
        <v>2</v>
      </c>
      <c r="F1123" s="2" t="s">
        <v>9</v>
      </c>
      <c r="G1123" s="4">
        <v>55</v>
      </c>
      <c r="H1123" s="5">
        <v>166.81449022634519</v>
      </c>
      <c r="I1123" s="6">
        <f>ProductLine[[#This Row],[Units]]*ProductLine[[#This Row],[Dollars]]</f>
        <v>9174.7969624489851</v>
      </c>
    </row>
    <row r="1124" spans="1:9" x14ac:dyDescent="0.35">
      <c r="A1124" s="2">
        <v>1123</v>
      </c>
      <c r="B1124" s="2" t="s">
        <v>21</v>
      </c>
      <c r="C1124" s="3">
        <v>38804</v>
      </c>
      <c r="D1124" s="2">
        <f t="shared" si="17"/>
        <v>2006</v>
      </c>
      <c r="E1124" s="2">
        <f>MONTH(ProductLine[[#This Row],[Date]])</f>
        <v>3</v>
      </c>
      <c r="F1124" s="2" t="s">
        <v>16</v>
      </c>
      <c r="G1124" s="4">
        <v>53</v>
      </c>
      <c r="H1124" s="5">
        <v>161.24130416457103</v>
      </c>
      <c r="I1124" s="6">
        <f>ProductLine[[#This Row],[Units]]*ProductLine[[#This Row],[Dollars]]</f>
        <v>8545.7891207222656</v>
      </c>
    </row>
    <row r="1125" spans="1:9" x14ac:dyDescent="0.35">
      <c r="A1125" s="2">
        <v>1124</v>
      </c>
      <c r="B1125" s="2" t="s">
        <v>12</v>
      </c>
      <c r="C1125" s="3">
        <v>38397</v>
      </c>
      <c r="D1125" s="2">
        <f t="shared" si="17"/>
        <v>2005</v>
      </c>
      <c r="E1125" s="2">
        <f>MONTH(ProductLine[[#This Row],[Date]])</f>
        <v>2</v>
      </c>
      <c r="F1125" s="2" t="s">
        <v>18</v>
      </c>
      <c r="G1125" s="4">
        <v>29</v>
      </c>
      <c r="H1125" s="5">
        <v>88.931035912155679</v>
      </c>
      <c r="I1125" s="6">
        <f>ProductLine[[#This Row],[Units]]*ProductLine[[#This Row],[Dollars]]</f>
        <v>2579.0000414525148</v>
      </c>
    </row>
    <row r="1126" spans="1:9" x14ac:dyDescent="0.35">
      <c r="A1126" s="2">
        <v>1125</v>
      </c>
      <c r="B1126" s="2" t="s">
        <v>8</v>
      </c>
      <c r="C1126" s="3">
        <v>38089</v>
      </c>
      <c r="D1126" s="2">
        <f t="shared" si="17"/>
        <v>2004</v>
      </c>
      <c r="E1126" s="2">
        <f>MONTH(ProductLine[[#This Row],[Date]])</f>
        <v>4</v>
      </c>
      <c r="F1126" s="2" t="s">
        <v>9</v>
      </c>
      <c r="G1126" s="4">
        <v>75</v>
      </c>
      <c r="H1126" s="5">
        <v>227.03788190973427</v>
      </c>
      <c r="I1126" s="6">
        <f>ProductLine[[#This Row],[Units]]*ProductLine[[#This Row],[Dollars]]</f>
        <v>17027.841143230071</v>
      </c>
    </row>
    <row r="1127" spans="1:9" x14ac:dyDescent="0.35">
      <c r="A1127" s="2">
        <v>1126</v>
      </c>
      <c r="B1127" s="2" t="s">
        <v>12</v>
      </c>
      <c r="C1127" s="3">
        <v>38320</v>
      </c>
      <c r="D1127" s="2">
        <f t="shared" si="17"/>
        <v>2004</v>
      </c>
      <c r="E1127" s="2">
        <f>MONTH(ProductLine[[#This Row],[Date]])</f>
        <v>11</v>
      </c>
      <c r="F1127" s="2" t="s">
        <v>11</v>
      </c>
      <c r="G1127" s="4">
        <v>78</v>
      </c>
      <c r="H1127" s="5">
        <v>235.68084148847547</v>
      </c>
      <c r="I1127" s="6">
        <f>ProductLine[[#This Row],[Units]]*ProductLine[[#This Row],[Dollars]]</f>
        <v>18383.105636101085</v>
      </c>
    </row>
    <row r="1128" spans="1:9" x14ac:dyDescent="0.35">
      <c r="A1128" s="2">
        <v>1127</v>
      </c>
      <c r="B1128" s="2" t="s">
        <v>14</v>
      </c>
      <c r="C1128" s="3">
        <v>38980</v>
      </c>
      <c r="D1128" s="2">
        <f t="shared" si="17"/>
        <v>2006</v>
      </c>
      <c r="E1128" s="2">
        <f>MONTH(ProductLine[[#This Row],[Date]])</f>
        <v>9</v>
      </c>
      <c r="F1128" s="2" t="s">
        <v>11</v>
      </c>
      <c r="G1128" s="4">
        <v>6</v>
      </c>
      <c r="H1128" s="5">
        <v>20.386126115237083</v>
      </c>
      <c r="I1128" s="6">
        <f>ProductLine[[#This Row],[Units]]*ProductLine[[#This Row],[Dollars]]</f>
        <v>122.3167566914225</v>
      </c>
    </row>
    <row r="1129" spans="1:9" x14ac:dyDescent="0.35">
      <c r="A1129" s="2">
        <v>1128</v>
      </c>
      <c r="B1129" s="2" t="s">
        <v>15</v>
      </c>
      <c r="C1129" s="3">
        <v>38562</v>
      </c>
      <c r="D1129" s="2">
        <f t="shared" si="17"/>
        <v>2005</v>
      </c>
      <c r="E1129" s="2">
        <f>MONTH(ProductLine[[#This Row],[Date]])</f>
        <v>7</v>
      </c>
      <c r="F1129" s="2" t="s">
        <v>9</v>
      </c>
      <c r="G1129" s="4">
        <v>57</v>
      </c>
      <c r="H1129" s="5">
        <v>172.66966829976792</v>
      </c>
      <c r="I1129" s="6">
        <f>ProductLine[[#This Row],[Units]]*ProductLine[[#This Row],[Dollars]]</f>
        <v>9842.1710930867721</v>
      </c>
    </row>
    <row r="1130" spans="1:9" x14ac:dyDescent="0.35">
      <c r="A1130" s="2">
        <v>1129</v>
      </c>
      <c r="B1130" s="2" t="s">
        <v>10</v>
      </c>
      <c r="C1130" s="3">
        <v>38452</v>
      </c>
      <c r="D1130" s="2">
        <f t="shared" si="17"/>
        <v>2005</v>
      </c>
      <c r="E1130" s="2">
        <f>MONTH(ProductLine[[#This Row],[Date]])</f>
        <v>4</v>
      </c>
      <c r="F1130" s="2" t="s">
        <v>16</v>
      </c>
      <c r="G1130" s="4">
        <v>35</v>
      </c>
      <c r="H1130" s="5">
        <v>106.52782470569326</v>
      </c>
      <c r="I1130" s="6">
        <f>ProductLine[[#This Row],[Units]]*ProductLine[[#This Row],[Dollars]]</f>
        <v>3728.4738646992641</v>
      </c>
    </row>
    <row r="1131" spans="1:9" x14ac:dyDescent="0.35">
      <c r="A1131" s="2">
        <v>1130</v>
      </c>
      <c r="B1131" s="2" t="s">
        <v>21</v>
      </c>
      <c r="C1131" s="3">
        <v>39035</v>
      </c>
      <c r="D1131" s="2">
        <f t="shared" si="17"/>
        <v>2006</v>
      </c>
      <c r="E1131" s="2">
        <f>MONTH(ProductLine[[#This Row],[Date]])</f>
        <v>11</v>
      </c>
      <c r="F1131" s="2" t="s">
        <v>16</v>
      </c>
      <c r="G1131" s="4">
        <v>72</v>
      </c>
      <c r="H1131" s="5">
        <v>217.3653218325137</v>
      </c>
      <c r="I1131" s="6">
        <f>ProductLine[[#This Row],[Units]]*ProductLine[[#This Row],[Dollars]]</f>
        <v>15650.303171940986</v>
      </c>
    </row>
    <row r="1132" spans="1:9" x14ac:dyDescent="0.35">
      <c r="A1132" s="2">
        <v>1131</v>
      </c>
      <c r="B1132" s="2" t="s">
        <v>20</v>
      </c>
      <c r="C1132" s="3">
        <v>38155</v>
      </c>
      <c r="D1132" s="2">
        <f t="shared" si="17"/>
        <v>2004</v>
      </c>
      <c r="E1132" s="2">
        <f>MONTH(ProductLine[[#This Row],[Date]])</f>
        <v>6</v>
      </c>
      <c r="F1132" s="2" t="s">
        <v>18</v>
      </c>
      <c r="G1132" s="4">
        <v>79</v>
      </c>
      <c r="H1132" s="5">
        <v>238.31546571286182</v>
      </c>
      <c r="I1132" s="6">
        <f>ProductLine[[#This Row],[Units]]*ProductLine[[#This Row],[Dollars]]</f>
        <v>18826.921791316083</v>
      </c>
    </row>
    <row r="1133" spans="1:9" x14ac:dyDescent="0.35">
      <c r="A1133" s="2">
        <v>1132</v>
      </c>
      <c r="B1133" s="2" t="s">
        <v>21</v>
      </c>
      <c r="C1133" s="3">
        <v>38463</v>
      </c>
      <c r="D1133" s="2">
        <f t="shared" si="17"/>
        <v>2005</v>
      </c>
      <c r="E1133" s="2">
        <f>MONTH(ProductLine[[#This Row],[Date]])</f>
        <v>4</v>
      </c>
      <c r="F1133" s="2" t="s">
        <v>9</v>
      </c>
      <c r="G1133" s="4">
        <v>89</v>
      </c>
      <c r="H1133" s="5">
        <v>269.0186169961018</v>
      </c>
      <c r="I1133" s="6">
        <f>ProductLine[[#This Row],[Units]]*ProductLine[[#This Row],[Dollars]]</f>
        <v>23942.656912653059</v>
      </c>
    </row>
    <row r="1134" spans="1:9" x14ac:dyDescent="0.35">
      <c r="A1134" s="2">
        <v>1133</v>
      </c>
      <c r="B1134" s="2" t="s">
        <v>20</v>
      </c>
      <c r="C1134" s="3">
        <v>38474</v>
      </c>
      <c r="D1134" s="2">
        <f t="shared" si="17"/>
        <v>2005</v>
      </c>
      <c r="E1134" s="2">
        <f>MONTH(ProductLine[[#This Row],[Date]])</f>
        <v>5</v>
      </c>
      <c r="F1134" s="2" t="s">
        <v>16</v>
      </c>
      <c r="G1134" s="4">
        <v>84</v>
      </c>
      <c r="H1134" s="5">
        <v>252.58494974261927</v>
      </c>
      <c r="I1134" s="6">
        <f>ProductLine[[#This Row],[Units]]*ProductLine[[#This Row],[Dollars]]</f>
        <v>21217.135778380019</v>
      </c>
    </row>
    <row r="1135" spans="1:9" x14ac:dyDescent="0.35">
      <c r="A1135" s="2">
        <v>1134</v>
      </c>
      <c r="B1135" s="2" t="s">
        <v>17</v>
      </c>
      <c r="C1135" s="3">
        <v>38969</v>
      </c>
      <c r="D1135" s="2">
        <f t="shared" si="17"/>
        <v>2006</v>
      </c>
      <c r="E1135" s="2">
        <f>MONTH(ProductLine[[#This Row],[Date]])</f>
        <v>9</v>
      </c>
      <c r="F1135" s="2" t="s">
        <v>18</v>
      </c>
      <c r="G1135" s="4">
        <v>43</v>
      </c>
      <c r="H1135" s="5">
        <v>130.65515170314279</v>
      </c>
      <c r="I1135" s="6">
        <f>ProductLine[[#This Row],[Units]]*ProductLine[[#This Row],[Dollars]]</f>
        <v>5618.1715232351398</v>
      </c>
    </row>
    <row r="1136" spans="1:9" x14ac:dyDescent="0.35">
      <c r="A1136" s="2">
        <v>1135</v>
      </c>
      <c r="B1136" s="2" t="s">
        <v>19</v>
      </c>
      <c r="C1136" s="3">
        <v>38738</v>
      </c>
      <c r="D1136" s="2">
        <f t="shared" si="17"/>
        <v>2006</v>
      </c>
      <c r="E1136" s="2">
        <f>MONTH(ProductLine[[#This Row],[Date]])</f>
        <v>1</v>
      </c>
      <c r="F1136" s="2" t="s">
        <v>9</v>
      </c>
      <c r="G1136" s="4">
        <v>-4</v>
      </c>
      <c r="H1136" s="5">
        <v>-9.965195042789297</v>
      </c>
      <c r="I1136" s="6">
        <f>ProductLine[[#This Row],[Units]]*ProductLine[[#This Row],[Dollars]]</f>
        <v>39.860780171157188</v>
      </c>
    </row>
    <row r="1137" spans="1:9" x14ac:dyDescent="0.35">
      <c r="A1137" s="2">
        <v>1136</v>
      </c>
      <c r="B1137" s="2" t="s">
        <v>19</v>
      </c>
      <c r="C1137" s="3">
        <v>38364</v>
      </c>
      <c r="D1137" s="2">
        <f t="shared" si="17"/>
        <v>2005</v>
      </c>
      <c r="E1137" s="2">
        <f>MONTH(ProductLine[[#This Row],[Date]])</f>
        <v>1</v>
      </c>
      <c r="F1137" s="2" t="s">
        <v>11</v>
      </c>
      <c r="G1137" s="4">
        <v>51</v>
      </c>
      <c r="H1137" s="5">
        <v>154.66031011925435</v>
      </c>
      <c r="I1137" s="6">
        <f>ProductLine[[#This Row],[Units]]*ProductLine[[#This Row],[Dollars]]</f>
        <v>7887.6758160819718</v>
      </c>
    </row>
    <row r="1138" spans="1:9" x14ac:dyDescent="0.35">
      <c r="A1138" s="2">
        <v>1137</v>
      </c>
      <c r="B1138" s="2" t="s">
        <v>8</v>
      </c>
      <c r="C1138" s="3">
        <v>38859</v>
      </c>
      <c r="D1138" s="2">
        <f t="shared" si="17"/>
        <v>2006</v>
      </c>
      <c r="E1138" s="2">
        <f>MONTH(ProductLine[[#This Row],[Date]])</f>
        <v>5</v>
      </c>
      <c r="F1138" s="2" t="s">
        <v>9</v>
      </c>
      <c r="G1138" s="4">
        <v>17</v>
      </c>
      <c r="H1138" s="5">
        <v>53.072576846761372</v>
      </c>
      <c r="I1138" s="6">
        <f>ProductLine[[#This Row],[Units]]*ProductLine[[#This Row],[Dollars]]</f>
        <v>902.23380639494337</v>
      </c>
    </row>
    <row r="1139" spans="1:9" x14ac:dyDescent="0.35">
      <c r="A1139" s="2">
        <v>1138</v>
      </c>
      <c r="B1139" s="2" t="s">
        <v>10</v>
      </c>
      <c r="C1139" s="3">
        <v>39035</v>
      </c>
      <c r="D1139" s="2">
        <f t="shared" si="17"/>
        <v>2006</v>
      </c>
      <c r="E1139" s="2">
        <f>MONTH(ProductLine[[#This Row],[Date]])</f>
        <v>11</v>
      </c>
      <c r="F1139" s="2" t="s">
        <v>18</v>
      </c>
      <c r="G1139" s="4">
        <v>51</v>
      </c>
      <c r="H1139" s="5">
        <v>155.23584686430669</v>
      </c>
      <c r="I1139" s="6">
        <f>ProductLine[[#This Row],[Units]]*ProductLine[[#This Row],[Dollars]]</f>
        <v>7917.0281900796417</v>
      </c>
    </row>
    <row r="1140" spans="1:9" x14ac:dyDescent="0.35">
      <c r="A1140" s="2">
        <v>1139</v>
      </c>
      <c r="B1140" s="2" t="s">
        <v>20</v>
      </c>
      <c r="C1140" s="3">
        <v>38782</v>
      </c>
      <c r="D1140" s="2">
        <f t="shared" si="17"/>
        <v>2006</v>
      </c>
      <c r="E1140" s="2">
        <f>MONTH(ProductLine[[#This Row],[Date]])</f>
        <v>3</v>
      </c>
      <c r="F1140" s="2" t="s">
        <v>16</v>
      </c>
      <c r="G1140" s="4">
        <v>14</v>
      </c>
      <c r="H1140" s="5">
        <v>44.195651647644979</v>
      </c>
      <c r="I1140" s="6">
        <f>ProductLine[[#This Row],[Units]]*ProductLine[[#This Row],[Dollars]]</f>
        <v>618.73912306702971</v>
      </c>
    </row>
    <row r="1141" spans="1:9" x14ac:dyDescent="0.35">
      <c r="A1141" s="2">
        <v>1140</v>
      </c>
      <c r="B1141" s="2" t="s">
        <v>12</v>
      </c>
      <c r="C1141" s="3">
        <v>39068</v>
      </c>
      <c r="D1141" s="2">
        <f t="shared" si="17"/>
        <v>2006</v>
      </c>
      <c r="E1141" s="2">
        <f>MONTH(ProductLine[[#This Row],[Date]])</f>
        <v>12</v>
      </c>
      <c r="F1141" s="2" t="s">
        <v>9</v>
      </c>
      <c r="G1141" s="4">
        <v>60</v>
      </c>
      <c r="H1141" s="5">
        <v>181.87259058007896</v>
      </c>
      <c r="I1141" s="6">
        <f>ProductLine[[#This Row],[Units]]*ProductLine[[#This Row],[Dollars]]</f>
        <v>10912.355434804738</v>
      </c>
    </row>
    <row r="1142" spans="1:9" x14ac:dyDescent="0.35">
      <c r="A1142" s="2">
        <v>1141</v>
      </c>
      <c r="B1142" s="2" t="s">
        <v>21</v>
      </c>
      <c r="C1142" s="3">
        <v>38309</v>
      </c>
      <c r="D1142" s="2">
        <f t="shared" si="17"/>
        <v>2004</v>
      </c>
      <c r="E1142" s="2">
        <f>MONTH(ProductLine[[#This Row],[Date]])</f>
        <v>11</v>
      </c>
      <c r="F1142" s="2" t="s">
        <v>18</v>
      </c>
      <c r="G1142" s="4">
        <v>-8</v>
      </c>
      <c r="H1142" s="5">
        <v>-21.981669305596434</v>
      </c>
      <c r="I1142" s="6">
        <f>ProductLine[[#This Row],[Units]]*ProductLine[[#This Row],[Dollars]]</f>
        <v>175.85335444477147</v>
      </c>
    </row>
    <row r="1143" spans="1:9" x14ac:dyDescent="0.35">
      <c r="A1143" s="2">
        <v>1142</v>
      </c>
      <c r="B1143" s="2" t="s">
        <v>15</v>
      </c>
      <c r="C1143" s="3">
        <v>38529</v>
      </c>
      <c r="D1143" s="2">
        <f t="shared" si="17"/>
        <v>2005</v>
      </c>
      <c r="E1143" s="2">
        <f>MONTH(ProductLine[[#This Row],[Date]])</f>
        <v>6</v>
      </c>
      <c r="F1143" s="2" t="s">
        <v>11</v>
      </c>
      <c r="G1143" s="4">
        <v>95</v>
      </c>
      <c r="H1143" s="5">
        <v>286.66171116702549</v>
      </c>
      <c r="I1143" s="6">
        <f>ProductLine[[#This Row],[Units]]*ProductLine[[#This Row],[Dollars]]</f>
        <v>27232.862560867423</v>
      </c>
    </row>
    <row r="1144" spans="1:9" x14ac:dyDescent="0.35">
      <c r="A1144" s="2">
        <v>1143</v>
      </c>
      <c r="B1144" s="2" t="s">
        <v>14</v>
      </c>
      <c r="C1144" s="3">
        <v>38749</v>
      </c>
      <c r="D1144" s="2">
        <f t="shared" si="17"/>
        <v>2006</v>
      </c>
      <c r="E1144" s="2">
        <f>MONTH(ProductLine[[#This Row],[Date]])</f>
        <v>2</v>
      </c>
      <c r="F1144" s="2" t="s">
        <v>11</v>
      </c>
      <c r="G1144" s="4">
        <v>66</v>
      </c>
      <c r="H1144" s="5">
        <v>199.59386136754239</v>
      </c>
      <c r="I1144" s="6">
        <f>ProductLine[[#This Row],[Units]]*ProductLine[[#This Row],[Dollars]]</f>
        <v>13173.194850257798</v>
      </c>
    </row>
    <row r="1145" spans="1:9" x14ac:dyDescent="0.35">
      <c r="A1145" s="2">
        <v>1144</v>
      </c>
      <c r="B1145" s="2" t="s">
        <v>14</v>
      </c>
      <c r="C1145" s="3">
        <v>38342</v>
      </c>
      <c r="D1145" s="2">
        <f t="shared" si="17"/>
        <v>2004</v>
      </c>
      <c r="E1145" s="2">
        <f>MONTH(ProductLine[[#This Row],[Date]])</f>
        <v>12</v>
      </c>
      <c r="F1145" s="2" t="s">
        <v>9</v>
      </c>
      <c r="G1145" s="4">
        <v>77</v>
      </c>
      <c r="H1145" s="5">
        <v>232.62615004199816</v>
      </c>
      <c r="I1145" s="6">
        <f>ProductLine[[#This Row],[Units]]*ProductLine[[#This Row],[Dollars]]</f>
        <v>17912.213553233858</v>
      </c>
    </row>
    <row r="1146" spans="1:9" x14ac:dyDescent="0.35">
      <c r="A1146" s="2">
        <v>1145</v>
      </c>
      <c r="B1146" s="2" t="s">
        <v>10</v>
      </c>
      <c r="C1146" s="3">
        <v>38331</v>
      </c>
      <c r="D1146" s="2">
        <f t="shared" si="17"/>
        <v>2004</v>
      </c>
      <c r="E1146" s="2">
        <f>MONTH(ProductLine[[#This Row],[Date]])</f>
        <v>12</v>
      </c>
      <c r="F1146" s="2" t="s">
        <v>16</v>
      </c>
      <c r="G1146" s="4">
        <v>65</v>
      </c>
      <c r="H1146" s="5">
        <v>197.3309600781289</v>
      </c>
      <c r="I1146" s="6">
        <f>ProductLine[[#This Row],[Units]]*ProductLine[[#This Row],[Dollars]]</f>
        <v>12826.512405078378</v>
      </c>
    </row>
    <row r="1147" spans="1:9" x14ac:dyDescent="0.35">
      <c r="A1147" s="2">
        <v>1146</v>
      </c>
      <c r="B1147" s="2" t="s">
        <v>10</v>
      </c>
      <c r="C1147" s="3">
        <v>38463</v>
      </c>
      <c r="D1147" s="2">
        <f t="shared" si="17"/>
        <v>2005</v>
      </c>
      <c r="E1147" s="2">
        <f>MONTH(ProductLine[[#This Row],[Date]])</f>
        <v>4</v>
      </c>
      <c r="F1147" s="2" t="s">
        <v>18</v>
      </c>
      <c r="G1147" s="4">
        <v>29</v>
      </c>
      <c r="H1147" s="5">
        <v>89.184247826635968</v>
      </c>
      <c r="I1147" s="6">
        <f>ProductLine[[#This Row],[Units]]*ProductLine[[#This Row],[Dollars]]</f>
        <v>2586.3431869724432</v>
      </c>
    </row>
    <row r="1148" spans="1:9" x14ac:dyDescent="0.35">
      <c r="A1148" s="2">
        <v>1147</v>
      </c>
      <c r="B1148" s="2" t="s">
        <v>14</v>
      </c>
      <c r="C1148" s="3">
        <v>38177</v>
      </c>
      <c r="D1148" s="2">
        <f t="shared" si="17"/>
        <v>2004</v>
      </c>
      <c r="E1148" s="2">
        <f>MONTH(ProductLine[[#This Row],[Date]])</f>
        <v>7</v>
      </c>
      <c r="F1148" s="2" t="s">
        <v>13</v>
      </c>
      <c r="G1148" s="4">
        <v>8</v>
      </c>
      <c r="H1148" s="5">
        <v>26.088167418036129</v>
      </c>
      <c r="I1148" s="6">
        <f>ProductLine[[#This Row],[Units]]*ProductLine[[#This Row],[Dollars]]</f>
        <v>208.70533934428903</v>
      </c>
    </row>
    <row r="1149" spans="1:9" x14ac:dyDescent="0.35">
      <c r="A1149" s="2">
        <v>1148</v>
      </c>
      <c r="B1149" s="2" t="s">
        <v>12</v>
      </c>
      <c r="C1149" s="3">
        <v>38727</v>
      </c>
      <c r="D1149" s="2">
        <f t="shared" si="17"/>
        <v>2006</v>
      </c>
      <c r="E1149" s="2">
        <f>MONTH(ProductLine[[#This Row],[Date]])</f>
        <v>1</v>
      </c>
      <c r="F1149" s="2" t="s">
        <v>13</v>
      </c>
      <c r="G1149" s="4">
        <v>42</v>
      </c>
      <c r="H1149" s="5">
        <v>127.86858054734927</v>
      </c>
      <c r="I1149" s="6">
        <f>ProductLine[[#This Row],[Units]]*ProductLine[[#This Row],[Dollars]]</f>
        <v>5370.4803829886696</v>
      </c>
    </row>
    <row r="1150" spans="1:9" x14ac:dyDescent="0.35">
      <c r="A1150" s="2">
        <v>1149</v>
      </c>
      <c r="B1150" s="2" t="s">
        <v>8</v>
      </c>
      <c r="C1150" s="3">
        <v>38045</v>
      </c>
      <c r="D1150" s="2">
        <f t="shared" si="17"/>
        <v>2004</v>
      </c>
      <c r="E1150" s="2">
        <f>MONTH(ProductLine[[#This Row],[Date]])</f>
        <v>2</v>
      </c>
      <c r="F1150" s="2" t="s">
        <v>11</v>
      </c>
      <c r="G1150" s="4">
        <v>93</v>
      </c>
      <c r="H1150" s="5">
        <v>280.72118754503384</v>
      </c>
      <c r="I1150" s="6">
        <f>ProductLine[[#This Row],[Units]]*ProductLine[[#This Row],[Dollars]]</f>
        <v>26107.070441688149</v>
      </c>
    </row>
    <row r="1151" spans="1:9" x14ac:dyDescent="0.35">
      <c r="A1151" s="2">
        <v>1150</v>
      </c>
      <c r="B1151" s="2" t="s">
        <v>14</v>
      </c>
      <c r="C1151" s="3">
        <v>38144</v>
      </c>
      <c r="D1151" s="2">
        <f t="shared" si="17"/>
        <v>2004</v>
      </c>
      <c r="E1151" s="2">
        <f>MONTH(ProductLine[[#This Row],[Date]])</f>
        <v>6</v>
      </c>
      <c r="F1151" s="2" t="s">
        <v>11</v>
      </c>
      <c r="G1151" s="4">
        <v>69</v>
      </c>
      <c r="H1151" s="5">
        <v>209.153628171767</v>
      </c>
      <c r="I1151" s="6">
        <f>ProductLine[[#This Row],[Units]]*ProductLine[[#This Row],[Dollars]]</f>
        <v>14431.600343851922</v>
      </c>
    </row>
    <row r="1152" spans="1:9" x14ac:dyDescent="0.35">
      <c r="A1152" s="2">
        <v>1151</v>
      </c>
      <c r="B1152" s="2" t="s">
        <v>15</v>
      </c>
      <c r="C1152" s="3">
        <v>38903</v>
      </c>
      <c r="D1152" s="2">
        <f t="shared" si="17"/>
        <v>2006</v>
      </c>
      <c r="E1152" s="2">
        <f>MONTH(ProductLine[[#This Row],[Date]])</f>
        <v>7</v>
      </c>
      <c r="F1152" s="2" t="s">
        <v>18</v>
      </c>
      <c r="G1152" s="4">
        <v>91</v>
      </c>
      <c r="H1152" s="5">
        <v>274.80447122686729</v>
      </c>
      <c r="I1152" s="6">
        <f>ProductLine[[#This Row],[Units]]*ProductLine[[#This Row],[Dollars]]</f>
        <v>25007.206881644925</v>
      </c>
    </row>
    <row r="1153" spans="1:9" x14ac:dyDescent="0.35">
      <c r="A1153" s="2">
        <v>1152</v>
      </c>
      <c r="B1153" s="2" t="s">
        <v>10</v>
      </c>
      <c r="C1153" s="3">
        <v>38386</v>
      </c>
      <c r="D1153" s="2">
        <f t="shared" si="17"/>
        <v>2005</v>
      </c>
      <c r="E1153" s="2">
        <f>MONTH(ProductLine[[#This Row],[Date]])</f>
        <v>2</v>
      </c>
      <c r="F1153" s="2" t="s">
        <v>16</v>
      </c>
      <c r="G1153" s="4">
        <v>11</v>
      </c>
      <c r="H1153" s="5">
        <v>34.520998663564384</v>
      </c>
      <c r="I1153" s="6">
        <f>ProductLine[[#This Row],[Units]]*ProductLine[[#This Row],[Dollars]]</f>
        <v>379.73098529920821</v>
      </c>
    </row>
    <row r="1154" spans="1:9" x14ac:dyDescent="0.35">
      <c r="A1154" s="2">
        <v>1153</v>
      </c>
      <c r="B1154" s="2" t="s">
        <v>10</v>
      </c>
      <c r="C1154" s="3">
        <v>38353</v>
      </c>
      <c r="D1154" s="2">
        <f t="shared" si="17"/>
        <v>2005</v>
      </c>
      <c r="E1154" s="2">
        <f>MONTH(ProductLine[[#This Row],[Date]])</f>
        <v>1</v>
      </c>
      <c r="F1154" s="2" t="s">
        <v>9</v>
      </c>
      <c r="G1154" s="4">
        <v>-1</v>
      </c>
      <c r="H1154" s="5">
        <v>-1.5629041843202898</v>
      </c>
      <c r="I1154" s="6">
        <f>ProductLine[[#This Row],[Units]]*ProductLine[[#This Row],[Dollars]]</f>
        <v>1.5629041843202898</v>
      </c>
    </row>
    <row r="1155" spans="1:9" x14ac:dyDescent="0.35">
      <c r="A1155" s="2">
        <v>1154</v>
      </c>
      <c r="B1155" s="2" t="s">
        <v>20</v>
      </c>
      <c r="C1155" s="3">
        <v>38342</v>
      </c>
      <c r="D1155" s="2">
        <f t="shared" ref="D1155:D1218" si="18">YEAR(C1155)</f>
        <v>2004</v>
      </c>
      <c r="E1155" s="2">
        <f>MONTH(ProductLine[[#This Row],[Date]])</f>
        <v>12</v>
      </c>
      <c r="F1155" s="2" t="s">
        <v>18</v>
      </c>
      <c r="G1155" s="4">
        <v>52</v>
      </c>
      <c r="H1155" s="5">
        <v>158.21071487768182</v>
      </c>
      <c r="I1155" s="6">
        <f>ProductLine[[#This Row],[Units]]*ProductLine[[#This Row],[Dollars]]</f>
        <v>8226.9571736394555</v>
      </c>
    </row>
    <row r="1156" spans="1:9" x14ac:dyDescent="0.35">
      <c r="A1156" s="2">
        <v>1155</v>
      </c>
      <c r="B1156" s="2" t="s">
        <v>8</v>
      </c>
      <c r="C1156" s="3">
        <v>38782</v>
      </c>
      <c r="D1156" s="2">
        <f t="shared" si="18"/>
        <v>2006</v>
      </c>
      <c r="E1156" s="2">
        <f>MONTH(ProductLine[[#This Row],[Date]])</f>
        <v>3</v>
      </c>
      <c r="F1156" s="2" t="s">
        <v>13</v>
      </c>
      <c r="G1156" s="4">
        <v>-10</v>
      </c>
      <c r="H1156" s="5">
        <v>-28.635014383965792</v>
      </c>
      <c r="I1156" s="6">
        <f>ProductLine[[#This Row],[Units]]*ProductLine[[#This Row],[Dollars]]</f>
        <v>286.3501438396579</v>
      </c>
    </row>
    <row r="1157" spans="1:9" x14ac:dyDescent="0.35">
      <c r="A1157" s="2">
        <v>1156</v>
      </c>
      <c r="B1157" s="2" t="s">
        <v>14</v>
      </c>
      <c r="C1157" s="3">
        <v>39046</v>
      </c>
      <c r="D1157" s="2">
        <f t="shared" si="18"/>
        <v>2006</v>
      </c>
      <c r="E1157" s="2">
        <f>MONTH(ProductLine[[#This Row],[Date]])</f>
        <v>11</v>
      </c>
      <c r="F1157" s="2" t="s">
        <v>18</v>
      </c>
      <c r="G1157" s="4">
        <v>33</v>
      </c>
      <c r="H1157" s="5">
        <v>100.50696775814504</v>
      </c>
      <c r="I1157" s="6">
        <f>ProductLine[[#This Row],[Units]]*ProductLine[[#This Row],[Dollars]]</f>
        <v>3316.7299360187862</v>
      </c>
    </row>
    <row r="1158" spans="1:9" x14ac:dyDescent="0.35">
      <c r="A1158" s="2">
        <v>1157</v>
      </c>
      <c r="B1158" s="2" t="s">
        <v>8</v>
      </c>
      <c r="C1158" s="3">
        <v>38265</v>
      </c>
      <c r="D1158" s="2">
        <f t="shared" si="18"/>
        <v>2004</v>
      </c>
      <c r="E1158" s="2">
        <f>MONTH(ProductLine[[#This Row],[Date]])</f>
        <v>10</v>
      </c>
      <c r="F1158" s="2" t="s">
        <v>13</v>
      </c>
      <c r="G1158" s="4">
        <v>-1</v>
      </c>
      <c r="H1158" s="5">
        <v>-1.1155837084126869</v>
      </c>
      <c r="I1158" s="6">
        <f>ProductLine[[#This Row],[Units]]*ProductLine[[#This Row],[Dollars]]</f>
        <v>1.1155837084126869</v>
      </c>
    </row>
    <row r="1159" spans="1:9" x14ac:dyDescent="0.35">
      <c r="A1159" s="2">
        <v>1158</v>
      </c>
      <c r="B1159" s="2" t="s">
        <v>15</v>
      </c>
      <c r="C1159" s="3">
        <v>38958</v>
      </c>
      <c r="D1159" s="2">
        <f t="shared" si="18"/>
        <v>2006</v>
      </c>
      <c r="E1159" s="2">
        <f>MONTH(ProductLine[[#This Row],[Date]])</f>
        <v>8</v>
      </c>
      <c r="F1159" s="2" t="s">
        <v>18</v>
      </c>
      <c r="G1159" s="4">
        <v>24</v>
      </c>
      <c r="H1159" s="5">
        <v>73.541516730294589</v>
      </c>
      <c r="I1159" s="6">
        <f>ProductLine[[#This Row],[Units]]*ProductLine[[#This Row],[Dollars]]</f>
        <v>1764.9964015270702</v>
      </c>
    </row>
    <row r="1160" spans="1:9" x14ac:dyDescent="0.35">
      <c r="A1160" s="2">
        <v>1159</v>
      </c>
      <c r="B1160" s="2" t="s">
        <v>20</v>
      </c>
      <c r="C1160" s="3">
        <v>38122</v>
      </c>
      <c r="D1160" s="2">
        <f t="shared" si="18"/>
        <v>2004</v>
      </c>
      <c r="E1160" s="2">
        <f>MONTH(ProductLine[[#This Row],[Date]])</f>
        <v>5</v>
      </c>
      <c r="F1160" s="2" t="s">
        <v>11</v>
      </c>
      <c r="G1160" s="4">
        <v>71</v>
      </c>
      <c r="H1160" s="5">
        <v>214.70316225183416</v>
      </c>
      <c r="I1160" s="6">
        <f>ProductLine[[#This Row],[Units]]*ProductLine[[#This Row],[Dollars]]</f>
        <v>15243.924519880225</v>
      </c>
    </row>
    <row r="1161" spans="1:9" x14ac:dyDescent="0.35">
      <c r="A1161" s="2">
        <v>1160</v>
      </c>
      <c r="B1161" s="2" t="s">
        <v>10</v>
      </c>
      <c r="C1161" s="3">
        <v>38309</v>
      </c>
      <c r="D1161" s="2">
        <f t="shared" si="18"/>
        <v>2004</v>
      </c>
      <c r="E1161" s="2">
        <f>MONTH(ProductLine[[#This Row],[Date]])</f>
        <v>11</v>
      </c>
      <c r="F1161" s="2" t="s">
        <v>9</v>
      </c>
      <c r="G1161" s="4">
        <v>88</v>
      </c>
      <c r="H1161" s="5">
        <v>265.86483001134803</v>
      </c>
      <c r="I1161" s="6">
        <f>ProductLine[[#This Row],[Units]]*ProductLine[[#This Row],[Dollars]]</f>
        <v>23396.105040998627</v>
      </c>
    </row>
    <row r="1162" spans="1:9" x14ac:dyDescent="0.35">
      <c r="A1162" s="2">
        <v>1161</v>
      </c>
      <c r="B1162" s="2" t="s">
        <v>8</v>
      </c>
      <c r="C1162" s="3">
        <v>38562</v>
      </c>
      <c r="D1162" s="2">
        <f t="shared" si="18"/>
        <v>2005</v>
      </c>
      <c r="E1162" s="2">
        <f>MONTH(ProductLine[[#This Row],[Date]])</f>
        <v>7</v>
      </c>
      <c r="F1162" s="2" t="s">
        <v>9</v>
      </c>
      <c r="G1162" s="4">
        <v>16</v>
      </c>
      <c r="H1162" s="5">
        <v>49.990501805612737</v>
      </c>
      <c r="I1162" s="6">
        <f>ProductLine[[#This Row],[Units]]*ProductLine[[#This Row],[Dollars]]</f>
        <v>799.8480288898038</v>
      </c>
    </row>
    <row r="1163" spans="1:9" x14ac:dyDescent="0.35">
      <c r="A1163" s="2">
        <v>1162</v>
      </c>
      <c r="B1163" s="2" t="s">
        <v>21</v>
      </c>
      <c r="C1163" s="3">
        <v>38518</v>
      </c>
      <c r="D1163" s="2">
        <f t="shared" si="18"/>
        <v>2005</v>
      </c>
      <c r="E1163" s="2">
        <f>MONTH(ProductLine[[#This Row],[Date]])</f>
        <v>6</v>
      </c>
      <c r="F1163" s="2" t="s">
        <v>11</v>
      </c>
      <c r="G1163" s="4">
        <v>7</v>
      </c>
      <c r="H1163" s="5">
        <v>23.192150694784473</v>
      </c>
      <c r="I1163" s="6">
        <f>ProductLine[[#This Row],[Units]]*ProductLine[[#This Row],[Dollars]]</f>
        <v>162.34505486349133</v>
      </c>
    </row>
    <row r="1164" spans="1:9" x14ac:dyDescent="0.35">
      <c r="A1164" s="2">
        <v>1163</v>
      </c>
      <c r="B1164" s="2" t="s">
        <v>19</v>
      </c>
      <c r="C1164" s="3">
        <v>38254</v>
      </c>
      <c r="D1164" s="2">
        <f t="shared" si="18"/>
        <v>2004</v>
      </c>
      <c r="E1164" s="2">
        <f>MONTH(ProductLine[[#This Row],[Date]])</f>
        <v>9</v>
      </c>
      <c r="F1164" s="2" t="s">
        <v>18</v>
      </c>
      <c r="G1164" s="4">
        <v>46</v>
      </c>
      <c r="H1164" s="5">
        <v>140.4791075192903</v>
      </c>
      <c r="I1164" s="6">
        <f>ProductLine[[#This Row],[Units]]*ProductLine[[#This Row],[Dollars]]</f>
        <v>6462.0389458873533</v>
      </c>
    </row>
    <row r="1165" spans="1:9" x14ac:dyDescent="0.35">
      <c r="A1165" s="2">
        <v>1164</v>
      </c>
      <c r="B1165" s="2" t="s">
        <v>12</v>
      </c>
      <c r="C1165" s="3">
        <v>38320</v>
      </c>
      <c r="D1165" s="2">
        <f t="shared" si="18"/>
        <v>2004</v>
      </c>
      <c r="E1165" s="2">
        <f>MONTH(ProductLine[[#This Row],[Date]])</f>
        <v>11</v>
      </c>
      <c r="F1165" s="2" t="s">
        <v>11</v>
      </c>
      <c r="G1165" s="4">
        <v>-10</v>
      </c>
      <c r="H1165" s="5">
        <v>-27.584277375696701</v>
      </c>
      <c r="I1165" s="6">
        <f>ProductLine[[#This Row],[Units]]*ProductLine[[#This Row],[Dollars]]</f>
        <v>275.84277375696701</v>
      </c>
    </row>
    <row r="1166" spans="1:9" x14ac:dyDescent="0.35">
      <c r="A1166" s="2">
        <v>1165</v>
      </c>
      <c r="B1166" s="2" t="s">
        <v>10</v>
      </c>
      <c r="C1166" s="3">
        <v>38892</v>
      </c>
      <c r="D1166" s="2">
        <f t="shared" si="18"/>
        <v>2006</v>
      </c>
      <c r="E1166" s="2">
        <f>MONTH(ProductLine[[#This Row],[Date]])</f>
        <v>6</v>
      </c>
      <c r="F1166" s="2" t="s">
        <v>9</v>
      </c>
      <c r="G1166" s="4">
        <v>83</v>
      </c>
      <c r="H1166" s="5">
        <v>251.13323611062162</v>
      </c>
      <c r="I1166" s="6">
        <f>ProductLine[[#This Row],[Units]]*ProductLine[[#This Row],[Dollars]]</f>
        <v>20844.058597181596</v>
      </c>
    </row>
    <row r="1167" spans="1:9" x14ac:dyDescent="0.35">
      <c r="A1167" s="2">
        <v>1166</v>
      </c>
      <c r="B1167" s="2" t="s">
        <v>20</v>
      </c>
      <c r="C1167" s="3">
        <v>38793</v>
      </c>
      <c r="D1167" s="2">
        <f t="shared" si="18"/>
        <v>2006</v>
      </c>
      <c r="E1167" s="2">
        <f>MONTH(ProductLine[[#This Row],[Date]])</f>
        <v>3</v>
      </c>
      <c r="F1167" s="2" t="s">
        <v>9</v>
      </c>
      <c r="G1167" s="4">
        <v>85</v>
      </c>
      <c r="H1167" s="5">
        <v>256.22552874700915</v>
      </c>
      <c r="I1167" s="6">
        <f>ProductLine[[#This Row],[Units]]*ProductLine[[#This Row],[Dollars]]</f>
        <v>21779.169943495777</v>
      </c>
    </row>
    <row r="1168" spans="1:9" x14ac:dyDescent="0.35">
      <c r="A1168" s="2">
        <v>1167</v>
      </c>
      <c r="B1168" s="2" t="s">
        <v>14</v>
      </c>
      <c r="C1168" s="3">
        <v>38606</v>
      </c>
      <c r="D1168" s="2">
        <f t="shared" si="18"/>
        <v>2005</v>
      </c>
      <c r="E1168" s="2">
        <f>MONTH(ProductLine[[#This Row],[Date]])</f>
        <v>9</v>
      </c>
      <c r="F1168" s="2" t="s">
        <v>16</v>
      </c>
      <c r="G1168" s="4">
        <v>18</v>
      </c>
      <c r="H1168" s="5">
        <v>56.221796879126835</v>
      </c>
      <c r="I1168" s="6">
        <f>ProductLine[[#This Row],[Units]]*ProductLine[[#This Row],[Dollars]]</f>
        <v>1011.992343824283</v>
      </c>
    </row>
    <row r="1169" spans="1:9" x14ac:dyDescent="0.35">
      <c r="A1169" s="2">
        <v>1168</v>
      </c>
      <c r="B1169" s="2" t="s">
        <v>17</v>
      </c>
      <c r="C1169" s="3">
        <v>38254</v>
      </c>
      <c r="D1169" s="2">
        <f t="shared" si="18"/>
        <v>2004</v>
      </c>
      <c r="E1169" s="2">
        <f>MONTH(ProductLine[[#This Row],[Date]])</f>
        <v>9</v>
      </c>
      <c r="F1169" s="2" t="s">
        <v>13</v>
      </c>
      <c r="G1169" s="4">
        <v>83</v>
      </c>
      <c r="H1169" s="5">
        <v>251.40375169999851</v>
      </c>
      <c r="I1169" s="6">
        <f>ProductLine[[#This Row],[Units]]*ProductLine[[#This Row],[Dollars]]</f>
        <v>20866.511391099877</v>
      </c>
    </row>
    <row r="1170" spans="1:9" x14ac:dyDescent="0.35">
      <c r="A1170" s="2">
        <v>1169</v>
      </c>
      <c r="B1170" s="2" t="s">
        <v>21</v>
      </c>
      <c r="C1170" s="3">
        <v>39046</v>
      </c>
      <c r="D1170" s="2">
        <f t="shared" si="18"/>
        <v>2006</v>
      </c>
      <c r="E1170" s="2">
        <f>MONTH(ProductLine[[#This Row],[Date]])</f>
        <v>11</v>
      </c>
      <c r="F1170" s="2" t="s">
        <v>9</v>
      </c>
      <c r="G1170" s="4">
        <v>71</v>
      </c>
      <c r="H1170" s="5">
        <v>214.72037779298833</v>
      </c>
      <c r="I1170" s="6">
        <f>ProductLine[[#This Row],[Units]]*ProductLine[[#This Row],[Dollars]]</f>
        <v>15245.146823302171</v>
      </c>
    </row>
    <row r="1171" spans="1:9" x14ac:dyDescent="0.35">
      <c r="A1171" s="2">
        <v>1170</v>
      </c>
      <c r="B1171" s="2" t="s">
        <v>19</v>
      </c>
      <c r="C1171" s="3">
        <v>38232</v>
      </c>
      <c r="D1171" s="2">
        <f t="shared" si="18"/>
        <v>2004</v>
      </c>
      <c r="E1171" s="2">
        <f>MONTH(ProductLine[[#This Row],[Date]])</f>
        <v>9</v>
      </c>
      <c r="F1171" s="2" t="s">
        <v>16</v>
      </c>
      <c r="G1171" s="4">
        <v>2</v>
      </c>
      <c r="H1171" s="5">
        <v>7.9324854406454115</v>
      </c>
      <c r="I1171" s="6">
        <f>ProductLine[[#This Row],[Units]]*ProductLine[[#This Row],[Dollars]]</f>
        <v>15.864970881290823</v>
      </c>
    </row>
    <row r="1172" spans="1:9" x14ac:dyDescent="0.35">
      <c r="A1172" s="2">
        <v>1171</v>
      </c>
      <c r="B1172" s="2" t="s">
        <v>8</v>
      </c>
      <c r="C1172" s="3">
        <v>39035</v>
      </c>
      <c r="D1172" s="2">
        <f t="shared" si="18"/>
        <v>2006</v>
      </c>
      <c r="E1172" s="2">
        <f>MONTH(ProductLine[[#This Row],[Date]])</f>
        <v>11</v>
      </c>
      <c r="F1172" s="2" t="s">
        <v>11</v>
      </c>
      <c r="G1172" s="4">
        <v>71</v>
      </c>
      <c r="H1172" s="5">
        <v>215.03086098171244</v>
      </c>
      <c r="I1172" s="6">
        <f>ProductLine[[#This Row],[Units]]*ProductLine[[#This Row],[Dollars]]</f>
        <v>15267.191129701583</v>
      </c>
    </row>
    <row r="1173" spans="1:9" x14ac:dyDescent="0.35">
      <c r="A1173" s="2">
        <v>1172</v>
      </c>
      <c r="B1173" s="2" t="s">
        <v>14</v>
      </c>
      <c r="C1173" s="3">
        <v>38617</v>
      </c>
      <c r="D1173" s="2">
        <f t="shared" si="18"/>
        <v>2005</v>
      </c>
      <c r="E1173" s="2">
        <f>MONTH(ProductLine[[#This Row],[Date]])</f>
        <v>9</v>
      </c>
      <c r="F1173" s="2" t="s">
        <v>13</v>
      </c>
      <c r="G1173" s="4">
        <v>68</v>
      </c>
      <c r="H1173" s="5">
        <v>206.20589088795145</v>
      </c>
      <c r="I1173" s="6">
        <f>ProductLine[[#This Row],[Units]]*ProductLine[[#This Row],[Dollars]]</f>
        <v>14022.0005803807</v>
      </c>
    </row>
    <row r="1174" spans="1:9" x14ac:dyDescent="0.35">
      <c r="A1174" s="2">
        <v>1173</v>
      </c>
      <c r="B1174" s="2" t="s">
        <v>19</v>
      </c>
      <c r="C1174" s="3">
        <v>38298</v>
      </c>
      <c r="D1174" s="2">
        <f t="shared" si="18"/>
        <v>2004</v>
      </c>
      <c r="E1174" s="2">
        <f>MONTH(ProductLine[[#This Row],[Date]])</f>
        <v>11</v>
      </c>
      <c r="F1174" s="2" t="s">
        <v>16</v>
      </c>
      <c r="G1174" s="4">
        <v>30</v>
      </c>
      <c r="H1174" s="5">
        <v>92.33205932019861</v>
      </c>
      <c r="I1174" s="6">
        <f>ProductLine[[#This Row],[Units]]*ProductLine[[#This Row],[Dollars]]</f>
        <v>2769.9617796059583</v>
      </c>
    </row>
    <row r="1175" spans="1:9" x14ac:dyDescent="0.35">
      <c r="A1175" s="2">
        <v>1174</v>
      </c>
      <c r="B1175" s="2" t="s">
        <v>10</v>
      </c>
      <c r="C1175" s="3">
        <v>38749</v>
      </c>
      <c r="D1175" s="2">
        <f t="shared" si="18"/>
        <v>2006</v>
      </c>
      <c r="E1175" s="2">
        <f>MONTH(ProductLine[[#This Row],[Date]])</f>
        <v>2</v>
      </c>
      <c r="F1175" s="2" t="s">
        <v>13</v>
      </c>
      <c r="G1175" s="4">
        <v>72</v>
      </c>
      <c r="H1175" s="5">
        <v>217.8071938981364</v>
      </c>
      <c r="I1175" s="6">
        <f>ProductLine[[#This Row],[Units]]*ProductLine[[#This Row],[Dollars]]</f>
        <v>15682.117960665821</v>
      </c>
    </row>
    <row r="1176" spans="1:9" x14ac:dyDescent="0.35">
      <c r="A1176" s="2">
        <v>1175</v>
      </c>
      <c r="B1176" s="2" t="s">
        <v>20</v>
      </c>
      <c r="C1176" s="3">
        <v>38221</v>
      </c>
      <c r="D1176" s="2">
        <f t="shared" si="18"/>
        <v>2004</v>
      </c>
      <c r="E1176" s="2">
        <f>MONTH(ProductLine[[#This Row],[Date]])</f>
        <v>8</v>
      </c>
      <c r="F1176" s="2" t="s">
        <v>16</v>
      </c>
      <c r="G1176" s="4">
        <v>73</v>
      </c>
      <c r="H1176" s="5">
        <v>221.36652611293488</v>
      </c>
      <c r="I1176" s="6">
        <f>ProductLine[[#This Row],[Units]]*ProductLine[[#This Row],[Dollars]]</f>
        <v>16159.756406244245</v>
      </c>
    </row>
    <row r="1177" spans="1:9" x14ac:dyDescent="0.35">
      <c r="A1177" s="2">
        <v>1176</v>
      </c>
      <c r="B1177" s="2" t="s">
        <v>8</v>
      </c>
      <c r="C1177" s="3">
        <v>38738</v>
      </c>
      <c r="D1177" s="2">
        <f t="shared" si="18"/>
        <v>2006</v>
      </c>
      <c r="E1177" s="2">
        <f>MONTH(ProductLine[[#This Row],[Date]])</f>
        <v>1</v>
      </c>
      <c r="F1177" s="2" t="s">
        <v>9</v>
      </c>
      <c r="G1177" s="4">
        <v>28</v>
      </c>
      <c r="H1177" s="5">
        <v>86.468421123864729</v>
      </c>
      <c r="I1177" s="6">
        <f>ProductLine[[#This Row],[Units]]*ProductLine[[#This Row],[Dollars]]</f>
        <v>2421.1157914682126</v>
      </c>
    </row>
    <row r="1178" spans="1:9" x14ac:dyDescent="0.35">
      <c r="A1178" s="2">
        <v>1177</v>
      </c>
      <c r="B1178" s="2" t="s">
        <v>21</v>
      </c>
      <c r="C1178" s="3">
        <v>38793</v>
      </c>
      <c r="D1178" s="2">
        <f t="shared" si="18"/>
        <v>2006</v>
      </c>
      <c r="E1178" s="2">
        <f>MONTH(ProductLine[[#This Row],[Date]])</f>
        <v>3</v>
      </c>
      <c r="F1178" s="2" t="s">
        <v>18</v>
      </c>
      <c r="G1178" s="4">
        <v>40</v>
      </c>
      <c r="H1178" s="5">
        <v>122.63642805944112</v>
      </c>
      <c r="I1178" s="6">
        <f>ProductLine[[#This Row],[Units]]*ProductLine[[#This Row],[Dollars]]</f>
        <v>4905.4571223776447</v>
      </c>
    </row>
    <row r="1179" spans="1:9" x14ac:dyDescent="0.35">
      <c r="A1179" s="2">
        <v>1178</v>
      </c>
      <c r="B1179" s="2" t="s">
        <v>19</v>
      </c>
      <c r="C1179" s="3">
        <v>39057</v>
      </c>
      <c r="D1179" s="2">
        <f t="shared" si="18"/>
        <v>2006</v>
      </c>
      <c r="E1179" s="2">
        <f>MONTH(ProductLine[[#This Row],[Date]])</f>
        <v>12</v>
      </c>
      <c r="F1179" s="2" t="s">
        <v>11</v>
      </c>
      <c r="G1179" s="4">
        <v>-8</v>
      </c>
      <c r="H1179" s="5">
        <v>-22.295514644563095</v>
      </c>
      <c r="I1179" s="6">
        <f>ProductLine[[#This Row],[Units]]*ProductLine[[#This Row],[Dollars]]</f>
        <v>178.36411715650476</v>
      </c>
    </row>
    <row r="1180" spans="1:9" x14ac:dyDescent="0.35">
      <c r="A1180" s="2">
        <v>1179</v>
      </c>
      <c r="B1180" s="2" t="s">
        <v>12</v>
      </c>
      <c r="C1180" s="3">
        <v>38452</v>
      </c>
      <c r="D1180" s="2">
        <f t="shared" si="18"/>
        <v>2005</v>
      </c>
      <c r="E1180" s="2">
        <f>MONTH(ProductLine[[#This Row],[Date]])</f>
        <v>4</v>
      </c>
      <c r="F1180" s="2" t="s">
        <v>13</v>
      </c>
      <c r="G1180" s="4">
        <v>70</v>
      </c>
      <c r="H1180" s="5">
        <v>211.69145448851842</v>
      </c>
      <c r="I1180" s="6">
        <f>ProductLine[[#This Row],[Units]]*ProductLine[[#This Row],[Dollars]]</f>
        <v>14818.40181419629</v>
      </c>
    </row>
    <row r="1181" spans="1:9" x14ac:dyDescent="0.35">
      <c r="A1181" s="2">
        <v>1180</v>
      </c>
      <c r="B1181" s="2" t="s">
        <v>8</v>
      </c>
      <c r="C1181" s="3">
        <v>38705</v>
      </c>
      <c r="D1181" s="2">
        <f t="shared" si="18"/>
        <v>2005</v>
      </c>
      <c r="E1181" s="2">
        <f>MONTH(ProductLine[[#This Row],[Date]])</f>
        <v>12</v>
      </c>
      <c r="F1181" s="2" t="s">
        <v>16</v>
      </c>
      <c r="G1181" s="4">
        <v>3</v>
      </c>
      <c r="H1181" s="5">
        <v>10.721781338210716</v>
      </c>
      <c r="I1181" s="6">
        <f>ProductLine[[#This Row],[Units]]*ProductLine[[#This Row],[Dollars]]</f>
        <v>32.165344014632147</v>
      </c>
    </row>
    <row r="1182" spans="1:9" x14ac:dyDescent="0.35">
      <c r="A1182" s="2">
        <v>1181</v>
      </c>
      <c r="B1182" s="2" t="s">
        <v>8</v>
      </c>
      <c r="C1182" s="3">
        <v>38331</v>
      </c>
      <c r="D1182" s="2">
        <f t="shared" si="18"/>
        <v>2004</v>
      </c>
      <c r="E1182" s="2">
        <f>MONTH(ProductLine[[#This Row],[Date]])</f>
        <v>12</v>
      </c>
      <c r="F1182" s="2" t="s">
        <v>16</v>
      </c>
      <c r="G1182" s="4">
        <v>33</v>
      </c>
      <c r="H1182" s="5">
        <v>100.68258329871269</v>
      </c>
      <c r="I1182" s="6">
        <f>ProductLine[[#This Row],[Units]]*ProductLine[[#This Row],[Dollars]]</f>
        <v>3322.5252488575188</v>
      </c>
    </row>
    <row r="1183" spans="1:9" x14ac:dyDescent="0.35">
      <c r="A1183" s="2">
        <v>1182</v>
      </c>
      <c r="B1183" s="2" t="s">
        <v>15</v>
      </c>
      <c r="C1183" s="3">
        <v>38221</v>
      </c>
      <c r="D1183" s="2">
        <f t="shared" si="18"/>
        <v>2004</v>
      </c>
      <c r="E1183" s="2">
        <f>MONTH(ProductLine[[#This Row],[Date]])</f>
        <v>8</v>
      </c>
      <c r="F1183" s="2" t="s">
        <v>9</v>
      </c>
      <c r="G1183" s="4">
        <v>88</v>
      </c>
      <c r="H1183" s="5">
        <v>265.74766319973446</v>
      </c>
      <c r="I1183" s="6">
        <f>ProductLine[[#This Row],[Units]]*ProductLine[[#This Row],[Dollars]]</f>
        <v>23385.794361576634</v>
      </c>
    </row>
    <row r="1184" spans="1:9" x14ac:dyDescent="0.35">
      <c r="A1184" s="2">
        <v>1183</v>
      </c>
      <c r="B1184" s="2" t="s">
        <v>19</v>
      </c>
      <c r="C1184" s="3">
        <v>38353</v>
      </c>
      <c r="D1184" s="2">
        <f t="shared" si="18"/>
        <v>2005</v>
      </c>
      <c r="E1184" s="2">
        <f>MONTH(ProductLine[[#This Row],[Date]])</f>
        <v>1</v>
      </c>
      <c r="F1184" s="2" t="s">
        <v>18</v>
      </c>
      <c r="G1184" s="4">
        <v>39</v>
      </c>
      <c r="H1184" s="5">
        <v>119.1661098521913</v>
      </c>
      <c r="I1184" s="6">
        <f>ProductLine[[#This Row],[Units]]*ProductLine[[#This Row],[Dollars]]</f>
        <v>4647.4782842354607</v>
      </c>
    </row>
    <row r="1185" spans="1:9" x14ac:dyDescent="0.35">
      <c r="A1185" s="2">
        <v>1184</v>
      </c>
      <c r="B1185" s="2" t="s">
        <v>21</v>
      </c>
      <c r="C1185" s="3">
        <v>38529</v>
      </c>
      <c r="D1185" s="2">
        <f t="shared" si="18"/>
        <v>2005</v>
      </c>
      <c r="E1185" s="2">
        <f>MONTH(ProductLine[[#This Row],[Date]])</f>
        <v>6</v>
      </c>
      <c r="F1185" s="2" t="s">
        <v>13</v>
      </c>
      <c r="G1185" s="4">
        <v>64</v>
      </c>
      <c r="H1185" s="5">
        <v>193.63735378454803</v>
      </c>
      <c r="I1185" s="6">
        <f>ProductLine[[#This Row],[Units]]*ProductLine[[#This Row],[Dollars]]</f>
        <v>12392.790642211074</v>
      </c>
    </row>
    <row r="1186" spans="1:9" x14ac:dyDescent="0.35">
      <c r="A1186" s="2">
        <v>1185</v>
      </c>
      <c r="B1186" s="2" t="s">
        <v>20</v>
      </c>
      <c r="C1186" s="3">
        <v>38892</v>
      </c>
      <c r="D1186" s="2">
        <f t="shared" si="18"/>
        <v>2006</v>
      </c>
      <c r="E1186" s="2">
        <f>MONTH(ProductLine[[#This Row],[Date]])</f>
        <v>6</v>
      </c>
      <c r="F1186" s="2" t="s">
        <v>9</v>
      </c>
      <c r="G1186" s="4">
        <v>0</v>
      </c>
      <c r="H1186" s="5">
        <v>2.1318123006760317</v>
      </c>
      <c r="I1186" s="6">
        <f>ProductLine[[#This Row],[Units]]*ProductLine[[#This Row],[Dollars]]</f>
        <v>0</v>
      </c>
    </row>
    <row r="1187" spans="1:9" x14ac:dyDescent="0.35">
      <c r="A1187" s="2">
        <v>1186</v>
      </c>
      <c r="B1187" s="2" t="s">
        <v>17</v>
      </c>
      <c r="C1187" s="3">
        <v>38067</v>
      </c>
      <c r="D1187" s="2">
        <f t="shared" si="18"/>
        <v>2004</v>
      </c>
      <c r="E1187" s="2">
        <f>MONTH(ProductLine[[#This Row],[Date]])</f>
        <v>3</v>
      </c>
      <c r="F1187" s="2" t="s">
        <v>13</v>
      </c>
      <c r="G1187" s="4">
        <v>26</v>
      </c>
      <c r="H1187" s="5">
        <v>80.373766797749937</v>
      </c>
      <c r="I1187" s="6">
        <f>ProductLine[[#This Row],[Units]]*ProductLine[[#This Row],[Dollars]]</f>
        <v>2089.7179367414983</v>
      </c>
    </row>
    <row r="1188" spans="1:9" x14ac:dyDescent="0.35">
      <c r="A1188" s="2">
        <v>1187</v>
      </c>
      <c r="B1188" s="2" t="s">
        <v>12</v>
      </c>
      <c r="C1188" s="3">
        <v>38056</v>
      </c>
      <c r="D1188" s="2">
        <f t="shared" si="18"/>
        <v>2004</v>
      </c>
      <c r="E1188" s="2">
        <f>MONTH(ProductLine[[#This Row],[Date]])</f>
        <v>3</v>
      </c>
      <c r="F1188" s="2" t="s">
        <v>9</v>
      </c>
      <c r="G1188" s="4">
        <v>0</v>
      </c>
      <c r="H1188" s="5">
        <v>1.4880685060494558</v>
      </c>
      <c r="I1188" s="6">
        <f>ProductLine[[#This Row],[Units]]*ProductLine[[#This Row],[Dollars]]</f>
        <v>0</v>
      </c>
    </row>
    <row r="1189" spans="1:9" x14ac:dyDescent="0.35">
      <c r="A1189" s="2">
        <v>1188</v>
      </c>
      <c r="B1189" s="2" t="s">
        <v>8</v>
      </c>
      <c r="C1189" s="3">
        <v>38881</v>
      </c>
      <c r="D1189" s="2">
        <f t="shared" si="18"/>
        <v>2006</v>
      </c>
      <c r="E1189" s="2">
        <f>MONTH(ProductLine[[#This Row],[Date]])</f>
        <v>6</v>
      </c>
      <c r="F1189" s="2" t="s">
        <v>11</v>
      </c>
      <c r="G1189" s="4">
        <v>76</v>
      </c>
      <c r="H1189" s="5">
        <v>229.77238860248113</v>
      </c>
      <c r="I1189" s="6">
        <f>ProductLine[[#This Row],[Units]]*ProductLine[[#This Row],[Dollars]]</f>
        <v>17462.701533788564</v>
      </c>
    </row>
    <row r="1190" spans="1:9" x14ac:dyDescent="0.35">
      <c r="A1190" s="2">
        <v>1189</v>
      </c>
      <c r="B1190" s="2" t="s">
        <v>19</v>
      </c>
      <c r="C1190" s="3">
        <v>38287</v>
      </c>
      <c r="D1190" s="2">
        <f t="shared" si="18"/>
        <v>2004</v>
      </c>
      <c r="E1190" s="2">
        <f>MONTH(ProductLine[[#This Row],[Date]])</f>
        <v>10</v>
      </c>
      <c r="F1190" s="2" t="s">
        <v>16</v>
      </c>
      <c r="G1190" s="4">
        <v>75</v>
      </c>
      <c r="H1190" s="5">
        <v>227.61957571703351</v>
      </c>
      <c r="I1190" s="6">
        <f>ProductLine[[#This Row],[Units]]*ProductLine[[#This Row],[Dollars]]</f>
        <v>17071.468178777512</v>
      </c>
    </row>
    <row r="1191" spans="1:9" x14ac:dyDescent="0.35">
      <c r="A1191" s="2">
        <v>1190</v>
      </c>
      <c r="B1191" s="2" t="s">
        <v>19</v>
      </c>
      <c r="C1191" s="3">
        <v>38155</v>
      </c>
      <c r="D1191" s="2">
        <f t="shared" si="18"/>
        <v>2004</v>
      </c>
      <c r="E1191" s="2">
        <f>MONTH(ProductLine[[#This Row],[Date]])</f>
        <v>6</v>
      </c>
      <c r="F1191" s="2" t="s">
        <v>9</v>
      </c>
      <c r="G1191" s="4">
        <v>61</v>
      </c>
      <c r="H1191" s="5">
        <v>184.47481128177199</v>
      </c>
      <c r="I1191" s="6">
        <f>ProductLine[[#This Row],[Units]]*ProductLine[[#This Row],[Dollars]]</f>
        <v>11252.963488188092</v>
      </c>
    </row>
    <row r="1192" spans="1:9" x14ac:dyDescent="0.35">
      <c r="A1192" s="2">
        <v>1191</v>
      </c>
      <c r="B1192" s="2" t="s">
        <v>21</v>
      </c>
      <c r="C1192" s="3">
        <v>38551</v>
      </c>
      <c r="D1192" s="2">
        <f t="shared" si="18"/>
        <v>2005</v>
      </c>
      <c r="E1192" s="2">
        <f>MONTH(ProductLine[[#This Row],[Date]])</f>
        <v>7</v>
      </c>
      <c r="F1192" s="2" t="s">
        <v>16</v>
      </c>
      <c r="G1192" s="4">
        <v>-2</v>
      </c>
      <c r="H1192" s="5">
        <v>-4.2806028749734537</v>
      </c>
      <c r="I1192" s="6">
        <f>ProductLine[[#This Row],[Units]]*ProductLine[[#This Row],[Dollars]]</f>
        <v>8.5612057499469074</v>
      </c>
    </row>
    <row r="1193" spans="1:9" x14ac:dyDescent="0.35">
      <c r="A1193" s="2">
        <v>1192</v>
      </c>
      <c r="B1193" s="2" t="s">
        <v>10</v>
      </c>
      <c r="C1193" s="3">
        <v>38023</v>
      </c>
      <c r="D1193" s="2">
        <f t="shared" si="18"/>
        <v>2004</v>
      </c>
      <c r="E1193" s="2">
        <f>MONTH(ProductLine[[#This Row],[Date]])</f>
        <v>2</v>
      </c>
      <c r="F1193" s="2" t="s">
        <v>13</v>
      </c>
      <c r="G1193" s="4">
        <v>40</v>
      </c>
      <c r="H1193" s="5">
        <v>122.55161793559111</v>
      </c>
      <c r="I1193" s="6">
        <f>ProductLine[[#This Row],[Units]]*ProductLine[[#This Row],[Dollars]]</f>
        <v>4902.0647174236447</v>
      </c>
    </row>
    <row r="1194" spans="1:9" x14ac:dyDescent="0.35">
      <c r="A1194" s="2">
        <v>1193</v>
      </c>
      <c r="B1194" s="2" t="s">
        <v>15</v>
      </c>
      <c r="C1194" s="3">
        <v>38397</v>
      </c>
      <c r="D1194" s="2">
        <f t="shared" si="18"/>
        <v>2005</v>
      </c>
      <c r="E1194" s="2">
        <f>MONTH(ProductLine[[#This Row],[Date]])</f>
        <v>2</v>
      </c>
      <c r="F1194" s="2" t="s">
        <v>16</v>
      </c>
      <c r="G1194" s="4">
        <v>5</v>
      </c>
      <c r="H1194" s="5">
        <v>17.384002396298932</v>
      </c>
      <c r="I1194" s="6">
        <f>ProductLine[[#This Row],[Units]]*ProductLine[[#This Row],[Dollars]]</f>
        <v>86.920011981494667</v>
      </c>
    </row>
    <row r="1195" spans="1:9" x14ac:dyDescent="0.35">
      <c r="A1195" s="2">
        <v>1194</v>
      </c>
      <c r="B1195" s="2" t="s">
        <v>15</v>
      </c>
      <c r="C1195" s="3">
        <v>38980</v>
      </c>
      <c r="D1195" s="2">
        <f t="shared" si="18"/>
        <v>2006</v>
      </c>
      <c r="E1195" s="2">
        <f>MONTH(ProductLine[[#This Row],[Date]])</f>
        <v>9</v>
      </c>
      <c r="F1195" s="2" t="s">
        <v>16</v>
      </c>
      <c r="G1195" s="4">
        <v>57</v>
      </c>
      <c r="H1195" s="5">
        <v>172.52313391180516</v>
      </c>
      <c r="I1195" s="6">
        <f>ProductLine[[#This Row],[Units]]*ProductLine[[#This Row],[Dollars]]</f>
        <v>9833.8186329728942</v>
      </c>
    </row>
    <row r="1196" spans="1:9" x14ac:dyDescent="0.35">
      <c r="A1196" s="2">
        <v>1195</v>
      </c>
      <c r="B1196" s="2" t="s">
        <v>20</v>
      </c>
      <c r="C1196" s="3">
        <v>38804</v>
      </c>
      <c r="D1196" s="2">
        <f t="shared" si="18"/>
        <v>2006</v>
      </c>
      <c r="E1196" s="2">
        <f>MONTH(ProductLine[[#This Row],[Date]])</f>
        <v>3</v>
      </c>
      <c r="F1196" s="2" t="s">
        <v>16</v>
      </c>
      <c r="G1196" s="4">
        <v>86</v>
      </c>
      <c r="H1196" s="5">
        <v>259.81646524411644</v>
      </c>
      <c r="I1196" s="6">
        <f>ProductLine[[#This Row],[Units]]*ProductLine[[#This Row],[Dollars]]</f>
        <v>22344.216010994016</v>
      </c>
    </row>
    <row r="1197" spans="1:9" x14ac:dyDescent="0.35">
      <c r="A1197" s="2">
        <v>1196</v>
      </c>
      <c r="B1197" s="2" t="s">
        <v>8</v>
      </c>
      <c r="C1197" s="3">
        <v>38155</v>
      </c>
      <c r="D1197" s="2">
        <f t="shared" si="18"/>
        <v>2004</v>
      </c>
      <c r="E1197" s="2">
        <f>MONTH(ProductLine[[#This Row],[Date]])</f>
        <v>6</v>
      </c>
      <c r="F1197" s="2" t="s">
        <v>13</v>
      </c>
      <c r="G1197" s="4">
        <v>15</v>
      </c>
      <c r="H1197" s="5">
        <v>46.529110883082438</v>
      </c>
      <c r="I1197" s="6">
        <f>ProductLine[[#This Row],[Units]]*ProductLine[[#This Row],[Dollars]]</f>
        <v>697.93666324623655</v>
      </c>
    </row>
    <row r="1198" spans="1:9" x14ac:dyDescent="0.35">
      <c r="A1198" s="2">
        <v>1197</v>
      </c>
      <c r="B1198" s="2" t="s">
        <v>21</v>
      </c>
      <c r="C1198" s="3">
        <v>38969</v>
      </c>
      <c r="D1198" s="2">
        <f t="shared" si="18"/>
        <v>2006</v>
      </c>
      <c r="E1198" s="2">
        <f>MONTH(ProductLine[[#This Row],[Date]])</f>
        <v>9</v>
      </c>
      <c r="F1198" s="2" t="s">
        <v>16</v>
      </c>
      <c r="G1198" s="4">
        <v>39</v>
      </c>
      <c r="H1198" s="5">
        <v>118.84027043467471</v>
      </c>
      <c r="I1198" s="6">
        <f>ProductLine[[#This Row],[Units]]*ProductLine[[#This Row],[Dollars]]</f>
        <v>4634.7705469523135</v>
      </c>
    </row>
    <row r="1199" spans="1:9" x14ac:dyDescent="0.35">
      <c r="A1199" s="2">
        <v>1198</v>
      </c>
      <c r="B1199" s="2" t="s">
        <v>8</v>
      </c>
      <c r="C1199" s="3">
        <v>38111</v>
      </c>
      <c r="D1199" s="2">
        <f t="shared" si="18"/>
        <v>2004</v>
      </c>
      <c r="E1199" s="2">
        <f>MONTH(ProductLine[[#This Row],[Date]])</f>
        <v>5</v>
      </c>
      <c r="F1199" s="2" t="s">
        <v>11</v>
      </c>
      <c r="G1199" s="4">
        <v>94</v>
      </c>
      <c r="H1199" s="5">
        <v>284.28308169489765</v>
      </c>
      <c r="I1199" s="6">
        <f>ProductLine[[#This Row],[Units]]*ProductLine[[#This Row],[Dollars]]</f>
        <v>26722.60967932038</v>
      </c>
    </row>
    <row r="1200" spans="1:9" x14ac:dyDescent="0.35">
      <c r="A1200" s="2">
        <v>1199</v>
      </c>
      <c r="B1200" s="2" t="s">
        <v>8</v>
      </c>
      <c r="C1200" s="3">
        <v>38804</v>
      </c>
      <c r="D1200" s="2">
        <f t="shared" si="18"/>
        <v>2006</v>
      </c>
      <c r="E1200" s="2">
        <f>MONTH(ProductLine[[#This Row],[Date]])</f>
        <v>3</v>
      </c>
      <c r="F1200" s="2" t="s">
        <v>9</v>
      </c>
      <c r="G1200" s="4">
        <v>78</v>
      </c>
      <c r="H1200" s="5">
        <v>235.94909602444432</v>
      </c>
      <c r="I1200" s="6">
        <f>ProductLine[[#This Row],[Units]]*ProductLine[[#This Row],[Dollars]]</f>
        <v>18404.029489906658</v>
      </c>
    </row>
    <row r="1201" spans="1:9" x14ac:dyDescent="0.35">
      <c r="A1201" s="2">
        <v>1200</v>
      </c>
      <c r="B1201" s="2" t="s">
        <v>21</v>
      </c>
      <c r="C1201" s="3">
        <v>38738</v>
      </c>
      <c r="D1201" s="2">
        <f t="shared" si="18"/>
        <v>2006</v>
      </c>
      <c r="E1201" s="2">
        <f>MONTH(ProductLine[[#This Row],[Date]])</f>
        <v>1</v>
      </c>
      <c r="F1201" s="2" t="s">
        <v>16</v>
      </c>
      <c r="G1201" s="4">
        <v>65</v>
      </c>
      <c r="H1201" s="5">
        <v>196.94723752480948</v>
      </c>
      <c r="I1201" s="6">
        <f>ProductLine[[#This Row],[Units]]*ProductLine[[#This Row],[Dollars]]</f>
        <v>12801.570439112616</v>
      </c>
    </row>
    <row r="1202" spans="1:9" x14ac:dyDescent="0.35">
      <c r="A1202" s="2">
        <v>1201</v>
      </c>
      <c r="B1202" s="2" t="s">
        <v>12</v>
      </c>
      <c r="C1202" s="3">
        <v>39068</v>
      </c>
      <c r="D1202" s="2">
        <f t="shared" si="18"/>
        <v>2006</v>
      </c>
      <c r="E1202" s="2">
        <f>MONTH(ProductLine[[#This Row],[Date]])</f>
        <v>12</v>
      </c>
      <c r="F1202" s="2" t="s">
        <v>16</v>
      </c>
      <c r="G1202" s="4">
        <v>66</v>
      </c>
      <c r="H1202" s="5">
        <v>199.89422548511391</v>
      </c>
      <c r="I1202" s="6">
        <f>ProductLine[[#This Row],[Units]]*ProductLine[[#This Row],[Dollars]]</f>
        <v>13193.018882017517</v>
      </c>
    </row>
    <row r="1203" spans="1:9" x14ac:dyDescent="0.35">
      <c r="A1203" s="2">
        <v>1202</v>
      </c>
      <c r="B1203" s="2" t="s">
        <v>19</v>
      </c>
      <c r="C1203" s="3">
        <v>38485</v>
      </c>
      <c r="D1203" s="2">
        <f t="shared" si="18"/>
        <v>2005</v>
      </c>
      <c r="E1203" s="2">
        <f>MONTH(ProductLine[[#This Row],[Date]])</f>
        <v>5</v>
      </c>
      <c r="F1203" s="2" t="s">
        <v>18</v>
      </c>
      <c r="G1203" s="4">
        <v>84</v>
      </c>
      <c r="H1203" s="5">
        <v>254.09765790734036</v>
      </c>
      <c r="I1203" s="6">
        <f>ProductLine[[#This Row],[Units]]*ProductLine[[#This Row],[Dollars]]</f>
        <v>21344.20326421659</v>
      </c>
    </row>
    <row r="1204" spans="1:9" x14ac:dyDescent="0.35">
      <c r="A1204" s="2">
        <v>1203</v>
      </c>
      <c r="B1204" s="2" t="s">
        <v>8</v>
      </c>
      <c r="C1204" s="3">
        <v>38793</v>
      </c>
      <c r="D1204" s="2">
        <f t="shared" si="18"/>
        <v>2006</v>
      </c>
      <c r="E1204" s="2">
        <f>MONTH(ProductLine[[#This Row],[Date]])</f>
        <v>3</v>
      </c>
      <c r="F1204" s="2" t="s">
        <v>18</v>
      </c>
      <c r="G1204" s="4">
        <v>35</v>
      </c>
      <c r="H1204" s="5">
        <v>107.42230334811192</v>
      </c>
      <c r="I1204" s="6">
        <f>ProductLine[[#This Row],[Units]]*ProductLine[[#This Row],[Dollars]]</f>
        <v>3759.7806171839175</v>
      </c>
    </row>
    <row r="1205" spans="1:9" x14ac:dyDescent="0.35">
      <c r="A1205" s="2">
        <v>1204</v>
      </c>
      <c r="B1205" s="2" t="s">
        <v>17</v>
      </c>
      <c r="C1205" s="3">
        <v>38144</v>
      </c>
      <c r="D1205" s="2">
        <f t="shared" si="18"/>
        <v>2004</v>
      </c>
      <c r="E1205" s="2">
        <f>MONTH(ProductLine[[#This Row],[Date]])</f>
        <v>6</v>
      </c>
      <c r="F1205" s="2" t="s">
        <v>18</v>
      </c>
      <c r="G1205" s="4">
        <v>94</v>
      </c>
      <c r="H1205" s="5">
        <v>284.44960047674812</v>
      </c>
      <c r="I1205" s="6">
        <f>ProductLine[[#This Row],[Units]]*ProductLine[[#This Row],[Dollars]]</f>
        <v>26738.262444814321</v>
      </c>
    </row>
    <row r="1206" spans="1:9" x14ac:dyDescent="0.35">
      <c r="A1206" s="2">
        <v>1205</v>
      </c>
      <c r="B1206" s="2" t="s">
        <v>15</v>
      </c>
      <c r="C1206" s="3">
        <v>38452</v>
      </c>
      <c r="D1206" s="2">
        <f t="shared" si="18"/>
        <v>2005</v>
      </c>
      <c r="E1206" s="2">
        <f>MONTH(ProductLine[[#This Row],[Date]])</f>
        <v>4</v>
      </c>
      <c r="F1206" s="2" t="s">
        <v>9</v>
      </c>
      <c r="G1206" s="4">
        <v>26</v>
      </c>
      <c r="H1206" s="5">
        <v>80.008907895331433</v>
      </c>
      <c r="I1206" s="6">
        <f>ProductLine[[#This Row],[Units]]*ProductLine[[#This Row],[Dollars]]</f>
        <v>2080.2316052786173</v>
      </c>
    </row>
    <row r="1207" spans="1:9" x14ac:dyDescent="0.35">
      <c r="A1207" s="2">
        <v>1206</v>
      </c>
      <c r="B1207" s="2" t="s">
        <v>20</v>
      </c>
      <c r="C1207" s="3">
        <v>38925</v>
      </c>
      <c r="D1207" s="2">
        <f t="shared" si="18"/>
        <v>2006</v>
      </c>
      <c r="E1207" s="2">
        <f>MONTH(ProductLine[[#This Row],[Date]])</f>
        <v>7</v>
      </c>
      <c r="F1207" s="2" t="s">
        <v>16</v>
      </c>
      <c r="G1207" s="4">
        <v>80</v>
      </c>
      <c r="H1207" s="5">
        <v>242.68960514739433</v>
      </c>
      <c r="I1207" s="6">
        <f>ProductLine[[#This Row],[Units]]*ProductLine[[#This Row],[Dollars]]</f>
        <v>19415.168411791547</v>
      </c>
    </row>
    <row r="1208" spans="1:9" x14ac:dyDescent="0.35">
      <c r="A1208" s="2">
        <v>1207</v>
      </c>
      <c r="B1208" s="2" t="s">
        <v>17</v>
      </c>
      <c r="C1208" s="3">
        <v>38133</v>
      </c>
      <c r="D1208" s="2">
        <f t="shared" si="18"/>
        <v>2004</v>
      </c>
      <c r="E1208" s="2">
        <f>MONTH(ProductLine[[#This Row],[Date]])</f>
        <v>5</v>
      </c>
      <c r="F1208" s="2" t="s">
        <v>9</v>
      </c>
      <c r="G1208" s="4">
        <v>7</v>
      </c>
      <c r="H1208" s="5">
        <v>22.749084769262449</v>
      </c>
      <c r="I1208" s="6">
        <f>ProductLine[[#This Row],[Units]]*ProductLine[[#This Row],[Dollars]]</f>
        <v>159.24359338483714</v>
      </c>
    </row>
    <row r="1209" spans="1:9" x14ac:dyDescent="0.35">
      <c r="A1209" s="2">
        <v>1208</v>
      </c>
      <c r="B1209" s="2" t="s">
        <v>10</v>
      </c>
      <c r="C1209" s="3">
        <v>38925</v>
      </c>
      <c r="D1209" s="2">
        <f t="shared" si="18"/>
        <v>2006</v>
      </c>
      <c r="E1209" s="2">
        <f>MONTH(ProductLine[[#This Row],[Date]])</f>
        <v>7</v>
      </c>
      <c r="F1209" s="2" t="s">
        <v>18</v>
      </c>
      <c r="G1209" s="4">
        <v>47</v>
      </c>
      <c r="H1209" s="5">
        <v>142.45293344391169</v>
      </c>
      <c r="I1209" s="6">
        <f>ProductLine[[#This Row],[Units]]*ProductLine[[#This Row],[Dollars]]</f>
        <v>6695.2878718638494</v>
      </c>
    </row>
    <row r="1210" spans="1:9" x14ac:dyDescent="0.35">
      <c r="A1210" s="2">
        <v>1209</v>
      </c>
      <c r="B1210" s="2" t="s">
        <v>15</v>
      </c>
      <c r="C1210" s="3">
        <v>38243</v>
      </c>
      <c r="D1210" s="2">
        <f t="shared" si="18"/>
        <v>2004</v>
      </c>
      <c r="E1210" s="2">
        <f>MONTH(ProductLine[[#This Row],[Date]])</f>
        <v>9</v>
      </c>
      <c r="F1210" s="2" t="s">
        <v>9</v>
      </c>
      <c r="G1210" s="4">
        <v>32</v>
      </c>
      <c r="H1210" s="5">
        <v>98.66880662051085</v>
      </c>
      <c r="I1210" s="6">
        <f>ProductLine[[#This Row],[Units]]*ProductLine[[#This Row],[Dollars]]</f>
        <v>3157.4018118563472</v>
      </c>
    </row>
    <row r="1211" spans="1:9" x14ac:dyDescent="0.35">
      <c r="A1211" s="2">
        <v>1210</v>
      </c>
      <c r="B1211" s="2" t="s">
        <v>10</v>
      </c>
      <c r="C1211" s="3">
        <v>38683</v>
      </c>
      <c r="D1211" s="2">
        <f t="shared" si="18"/>
        <v>2005</v>
      </c>
      <c r="E1211" s="2">
        <f>MONTH(ProductLine[[#This Row],[Date]])</f>
        <v>11</v>
      </c>
      <c r="F1211" s="2" t="s">
        <v>9</v>
      </c>
      <c r="G1211" s="4">
        <v>8</v>
      </c>
      <c r="H1211" s="5">
        <v>25.397181435002494</v>
      </c>
      <c r="I1211" s="6">
        <f>ProductLine[[#This Row],[Units]]*ProductLine[[#This Row],[Dollars]]</f>
        <v>203.17745148001995</v>
      </c>
    </row>
    <row r="1212" spans="1:9" x14ac:dyDescent="0.35">
      <c r="A1212" s="2">
        <v>1211</v>
      </c>
      <c r="B1212" s="2" t="s">
        <v>12</v>
      </c>
      <c r="C1212" s="3">
        <v>38199</v>
      </c>
      <c r="D1212" s="2">
        <f t="shared" si="18"/>
        <v>2004</v>
      </c>
      <c r="E1212" s="2">
        <f>MONTH(ProductLine[[#This Row],[Date]])</f>
        <v>7</v>
      </c>
      <c r="F1212" s="2" t="s">
        <v>18</v>
      </c>
      <c r="G1212" s="4">
        <v>33</v>
      </c>
      <c r="H1212" s="5">
        <v>100.90835792644413</v>
      </c>
      <c r="I1212" s="6">
        <f>ProductLine[[#This Row],[Units]]*ProductLine[[#This Row],[Dollars]]</f>
        <v>3329.9758115726563</v>
      </c>
    </row>
    <row r="1213" spans="1:9" x14ac:dyDescent="0.35">
      <c r="A1213" s="2">
        <v>1212</v>
      </c>
      <c r="B1213" s="2" t="s">
        <v>20</v>
      </c>
      <c r="C1213" s="3">
        <v>38232</v>
      </c>
      <c r="D1213" s="2">
        <f t="shared" si="18"/>
        <v>2004</v>
      </c>
      <c r="E1213" s="2">
        <f>MONTH(ProductLine[[#This Row],[Date]])</f>
        <v>9</v>
      </c>
      <c r="F1213" s="2" t="s">
        <v>16</v>
      </c>
      <c r="G1213" s="4">
        <v>22</v>
      </c>
      <c r="H1213" s="5">
        <v>68.443266596535878</v>
      </c>
      <c r="I1213" s="6">
        <f>ProductLine[[#This Row],[Units]]*ProductLine[[#This Row],[Dollars]]</f>
        <v>1505.7518651237892</v>
      </c>
    </row>
    <row r="1214" spans="1:9" x14ac:dyDescent="0.35">
      <c r="A1214" s="2">
        <v>1213</v>
      </c>
      <c r="B1214" s="2" t="s">
        <v>21</v>
      </c>
      <c r="C1214" s="3">
        <v>38650</v>
      </c>
      <c r="D1214" s="2">
        <f t="shared" si="18"/>
        <v>2005</v>
      </c>
      <c r="E1214" s="2">
        <f>MONTH(ProductLine[[#This Row],[Date]])</f>
        <v>10</v>
      </c>
      <c r="F1214" s="2" t="s">
        <v>9</v>
      </c>
      <c r="G1214" s="4">
        <v>81</v>
      </c>
      <c r="H1214" s="5">
        <v>244.7024907032648</v>
      </c>
      <c r="I1214" s="6">
        <f>ProductLine[[#This Row],[Units]]*ProductLine[[#This Row],[Dollars]]</f>
        <v>19820.90174696445</v>
      </c>
    </row>
    <row r="1215" spans="1:9" x14ac:dyDescent="0.35">
      <c r="A1215" s="2">
        <v>1214</v>
      </c>
      <c r="B1215" s="2" t="s">
        <v>21</v>
      </c>
      <c r="C1215" s="3">
        <v>38881</v>
      </c>
      <c r="D1215" s="2">
        <f t="shared" si="18"/>
        <v>2006</v>
      </c>
      <c r="E1215" s="2">
        <f>MONTH(ProductLine[[#This Row],[Date]])</f>
        <v>6</v>
      </c>
      <c r="F1215" s="2" t="s">
        <v>13</v>
      </c>
      <c r="G1215" s="4">
        <v>81</v>
      </c>
      <c r="H1215" s="5">
        <v>244.87385074051761</v>
      </c>
      <c r="I1215" s="6">
        <f>ProductLine[[#This Row],[Units]]*ProductLine[[#This Row],[Dollars]]</f>
        <v>19834.781909981928</v>
      </c>
    </row>
    <row r="1216" spans="1:9" x14ac:dyDescent="0.35">
      <c r="A1216" s="2">
        <v>1215</v>
      </c>
      <c r="B1216" s="2" t="s">
        <v>12</v>
      </c>
      <c r="C1216" s="3">
        <v>38199</v>
      </c>
      <c r="D1216" s="2">
        <f t="shared" si="18"/>
        <v>2004</v>
      </c>
      <c r="E1216" s="2">
        <f>MONTH(ProductLine[[#This Row],[Date]])</f>
        <v>7</v>
      </c>
      <c r="F1216" s="2" t="s">
        <v>11</v>
      </c>
      <c r="G1216" s="4">
        <v>30</v>
      </c>
      <c r="H1216" s="5">
        <v>91.738843901415805</v>
      </c>
      <c r="I1216" s="6">
        <f>ProductLine[[#This Row],[Units]]*ProductLine[[#This Row],[Dollars]]</f>
        <v>2752.1653170424743</v>
      </c>
    </row>
    <row r="1217" spans="1:9" x14ac:dyDescent="0.35">
      <c r="A1217" s="2">
        <v>1216</v>
      </c>
      <c r="B1217" s="2" t="s">
        <v>14</v>
      </c>
      <c r="C1217" s="3">
        <v>38243</v>
      </c>
      <c r="D1217" s="2">
        <f t="shared" si="18"/>
        <v>2004</v>
      </c>
      <c r="E1217" s="2">
        <f>MONTH(ProductLine[[#This Row],[Date]])</f>
        <v>9</v>
      </c>
      <c r="F1217" s="2" t="s">
        <v>9</v>
      </c>
      <c r="G1217" s="4">
        <v>-1</v>
      </c>
      <c r="H1217" s="5">
        <v>-1.145171893891844</v>
      </c>
      <c r="I1217" s="6">
        <f>ProductLine[[#This Row],[Units]]*ProductLine[[#This Row],[Dollars]]</f>
        <v>1.145171893891844</v>
      </c>
    </row>
    <row r="1218" spans="1:9" x14ac:dyDescent="0.35">
      <c r="A1218" s="2">
        <v>1217</v>
      </c>
      <c r="B1218" s="2" t="s">
        <v>10</v>
      </c>
      <c r="C1218" s="3">
        <v>38859</v>
      </c>
      <c r="D1218" s="2">
        <f t="shared" si="18"/>
        <v>2006</v>
      </c>
      <c r="E1218" s="2">
        <f>MONTH(ProductLine[[#This Row],[Date]])</f>
        <v>5</v>
      </c>
      <c r="F1218" s="2" t="s">
        <v>18</v>
      </c>
      <c r="G1218" s="4">
        <v>35</v>
      </c>
      <c r="H1218" s="5">
        <v>106.85440305953027</v>
      </c>
      <c r="I1218" s="6">
        <f>ProductLine[[#This Row],[Units]]*ProductLine[[#This Row],[Dollars]]</f>
        <v>3739.9041070835597</v>
      </c>
    </row>
    <row r="1219" spans="1:9" x14ac:dyDescent="0.35">
      <c r="A1219" s="2">
        <v>1218</v>
      </c>
      <c r="B1219" s="2" t="s">
        <v>21</v>
      </c>
      <c r="C1219" s="3">
        <v>38793</v>
      </c>
      <c r="D1219" s="2">
        <f t="shared" ref="D1219:D1282" si="19">YEAR(C1219)</f>
        <v>2006</v>
      </c>
      <c r="E1219" s="2">
        <f>MONTH(ProductLine[[#This Row],[Date]])</f>
        <v>3</v>
      </c>
      <c r="F1219" s="2" t="s">
        <v>18</v>
      </c>
      <c r="G1219" s="4">
        <v>78</v>
      </c>
      <c r="H1219" s="5">
        <v>235.96052865922752</v>
      </c>
      <c r="I1219" s="6">
        <f>ProductLine[[#This Row],[Units]]*ProductLine[[#This Row],[Dollars]]</f>
        <v>18404.921235419748</v>
      </c>
    </row>
    <row r="1220" spans="1:9" x14ac:dyDescent="0.35">
      <c r="A1220" s="2">
        <v>1219</v>
      </c>
      <c r="B1220" s="2" t="s">
        <v>8</v>
      </c>
      <c r="C1220" s="3">
        <v>38936</v>
      </c>
      <c r="D1220" s="2">
        <f t="shared" si="19"/>
        <v>2006</v>
      </c>
      <c r="E1220" s="2">
        <f>MONTH(ProductLine[[#This Row],[Date]])</f>
        <v>8</v>
      </c>
      <c r="F1220" s="2" t="s">
        <v>9</v>
      </c>
      <c r="G1220" s="4">
        <v>15</v>
      </c>
      <c r="H1220" s="5">
        <v>47.22639965086119</v>
      </c>
      <c r="I1220" s="6">
        <f>ProductLine[[#This Row],[Units]]*ProductLine[[#This Row],[Dollars]]</f>
        <v>708.39599476291789</v>
      </c>
    </row>
    <row r="1221" spans="1:9" x14ac:dyDescent="0.35">
      <c r="A1221" s="2">
        <v>1220</v>
      </c>
      <c r="B1221" s="2" t="s">
        <v>20</v>
      </c>
      <c r="C1221" s="3">
        <v>38375</v>
      </c>
      <c r="D1221" s="2">
        <f t="shared" si="19"/>
        <v>2005</v>
      </c>
      <c r="E1221" s="2">
        <f>MONTH(ProductLine[[#This Row],[Date]])</f>
        <v>1</v>
      </c>
      <c r="F1221" s="2" t="s">
        <v>18</v>
      </c>
      <c r="G1221" s="4">
        <v>75</v>
      </c>
      <c r="H1221" s="5">
        <v>226.87742764461669</v>
      </c>
      <c r="I1221" s="6">
        <f>ProductLine[[#This Row],[Units]]*ProductLine[[#This Row],[Dollars]]</f>
        <v>17015.807073346252</v>
      </c>
    </row>
    <row r="1222" spans="1:9" x14ac:dyDescent="0.35">
      <c r="A1222" s="2">
        <v>1221</v>
      </c>
      <c r="B1222" s="2" t="s">
        <v>19</v>
      </c>
      <c r="C1222" s="3">
        <v>39002</v>
      </c>
      <c r="D1222" s="2">
        <f t="shared" si="19"/>
        <v>2006</v>
      </c>
      <c r="E1222" s="2">
        <f>MONTH(ProductLine[[#This Row],[Date]])</f>
        <v>10</v>
      </c>
      <c r="F1222" s="2" t="s">
        <v>16</v>
      </c>
      <c r="G1222" s="4">
        <v>12</v>
      </c>
      <c r="H1222" s="5">
        <v>38.143038750044731</v>
      </c>
      <c r="I1222" s="6">
        <f>ProductLine[[#This Row],[Units]]*ProductLine[[#This Row],[Dollars]]</f>
        <v>457.7164650005368</v>
      </c>
    </row>
    <row r="1223" spans="1:9" x14ac:dyDescent="0.35">
      <c r="A1223" s="2">
        <v>1222</v>
      </c>
      <c r="B1223" s="2" t="s">
        <v>17</v>
      </c>
      <c r="C1223" s="3">
        <v>38672</v>
      </c>
      <c r="D1223" s="2">
        <f t="shared" si="19"/>
        <v>2005</v>
      </c>
      <c r="E1223" s="2">
        <f>MONTH(ProductLine[[#This Row],[Date]])</f>
        <v>11</v>
      </c>
      <c r="F1223" s="2" t="s">
        <v>18</v>
      </c>
      <c r="G1223" s="4">
        <v>30</v>
      </c>
      <c r="H1223" s="5">
        <v>91.983337200833716</v>
      </c>
      <c r="I1223" s="6">
        <f>ProductLine[[#This Row],[Units]]*ProductLine[[#This Row],[Dollars]]</f>
        <v>2759.5001160250113</v>
      </c>
    </row>
    <row r="1224" spans="1:9" x14ac:dyDescent="0.35">
      <c r="A1224" s="2">
        <v>1223</v>
      </c>
      <c r="B1224" s="2" t="s">
        <v>17</v>
      </c>
      <c r="C1224" s="3">
        <v>38485</v>
      </c>
      <c r="D1224" s="2">
        <f t="shared" si="19"/>
        <v>2005</v>
      </c>
      <c r="E1224" s="2">
        <f>MONTH(ProductLine[[#This Row],[Date]])</f>
        <v>5</v>
      </c>
      <c r="F1224" s="2" t="s">
        <v>16</v>
      </c>
      <c r="G1224" s="4">
        <v>42</v>
      </c>
      <c r="H1224" s="5">
        <v>128.0454928316145</v>
      </c>
      <c r="I1224" s="6">
        <f>ProductLine[[#This Row],[Units]]*ProductLine[[#This Row],[Dollars]]</f>
        <v>5377.9106989278089</v>
      </c>
    </row>
    <row r="1225" spans="1:9" x14ac:dyDescent="0.35">
      <c r="A1225" s="2">
        <v>1224</v>
      </c>
      <c r="B1225" s="2" t="s">
        <v>19</v>
      </c>
      <c r="C1225" s="3">
        <v>37990</v>
      </c>
      <c r="D1225" s="2">
        <f t="shared" si="19"/>
        <v>2004</v>
      </c>
      <c r="E1225" s="2">
        <f>MONTH(ProductLine[[#This Row],[Date]])</f>
        <v>1</v>
      </c>
      <c r="F1225" s="2" t="s">
        <v>16</v>
      </c>
      <c r="G1225" s="4">
        <v>-8</v>
      </c>
      <c r="H1225" s="5">
        <v>-22.146929145267091</v>
      </c>
      <c r="I1225" s="6">
        <f>ProductLine[[#This Row],[Units]]*ProductLine[[#This Row],[Dollars]]</f>
        <v>177.17543316213673</v>
      </c>
    </row>
    <row r="1226" spans="1:9" x14ac:dyDescent="0.35">
      <c r="A1226" s="2">
        <v>1225</v>
      </c>
      <c r="B1226" s="2" t="s">
        <v>20</v>
      </c>
      <c r="C1226" s="3">
        <v>38089</v>
      </c>
      <c r="D1226" s="2">
        <f t="shared" si="19"/>
        <v>2004</v>
      </c>
      <c r="E1226" s="2">
        <f>MONTH(ProductLine[[#This Row],[Date]])</f>
        <v>4</v>
      </c>
      <c r="F1226" s="2" t="s">
        <v>13</v>
      </c>
      <c r="G1226" s="4">
        <v>93</v>
      </c>
      <c r="H1226" s="5">
        <v>280.73714428830147</v>
      </c>
      <c r="I1226" s="6">
        <f>ProductLine[[#This Row],[Units]]*ProductLine[[#This Row],[Dollars]]</f>
        <v>26108.554418812037</v>
      </c>
    </row>
    <row r="1227" spans="1:9" x14ac:dyDescent="0.35">
      <c r="A1227" s="2">
        <v>1226</v>
      </c>
      <c r="B1227" s="2" t="s">
        <v>10</v>
      </c>
      <c r="C1227" s="3">
        <v>38958</v>
      </c>
      <c r="D1227" s="2">
        <f t="shared" si="19"/>
        <v>2006</v>
      </c>
      <c r="E1227" s="2">
        <f>MONTH(ProductLine[[#This Row],[Date]])</f>
        <v>8</v>
      </c>
      <c r="F1227" s="2" t="s">
        <v>16</v>
      </c>
      <c r="G1227" s="4">
        <v>55</v>
      </c>
      <c r="H1227" s="5">
        <v>167.57524533229733</v>
      </c>
      <c r="I1227" s="6">
        <f>ProductLine[[#This Row],[Units]]*ProductLine[[#This Row],[Dollars]]</f>
        <v>9216.6384932763522</v>
      </c>
    </row>
    <row r="1228" spans="1:9" x14ac:dyDescent="0.35">
      <c r="A1228" s="2">
        <v>1227</v>
      </c>
      <c r="B1228" s="2" t="s">
        <v>12</v>
      </c>
      <c r="C1228" s="3">
        <v>38408</v>
      </c>
      <c r="D1228" s="2">
        <f t="shared" si="19"/>
        <v>2005</v>
      </c>
      <c r="E1228" s="2">
        <f>MONTH(ProductLine[[#This Row],[Date]])</f>
        <v>2</v>
      </c>
      <c r="F1228" s="2" t="s">
        <v>9</v>
      </c>
      <c r="G1228" s="4">
        <v>53</v>
      </c>
      <c r="H1228" s="5">
        <v>161.16756896250922</v>
      </c>
      <c r="I1228" s="6">
        <f>ProductLine[[#This Row],[Units]]*ProductLine[[#This Row],[Dollars]]</f>
        <v>8541.8811550129885</v>
      </c>
    </row>
    <row r="1229" spans="1:9" x14ac:dyDescent="0.35">
      <c r="A1229" s="2">
        <v>1228</v>
      </c>
      <c r="B1229" s="2" t="s">
        <v>19</v>
      </c>
      <c r="C1229" s="3">
        <v>38903</v>
      </c>
      <c r="D1229" s="2">
        <f t="shared" si="19"/>
        <v>2006</v>
      </c>
      <c r="E1229" s="2">
        <f>MONTH(ProductLine[[#This Row],[Date]])</f>
        <v>7</v>
      </c>
      <c r="F1229" s="2" t="s">
        <v>16</v>
      </c>
      <c r="G1229" s="4">
        <v>20</v>
      </c>
      <c r="H1229" s="5">
        <v>61.771223708788817</v>
      </c>
      <c r="I1229" s="6">
        <f>ProductLine[[#This Row],[Units]]*ProductLine[[#This Row],[Dollars]]</f>
        <v>1235.4244741757764</v>
      </c>
    </row>
    <row r="1230" spans="1:9" x14ac:dyDescent="0.35">
      <c r="A1230" s="2">
        <v>1229</v>
      </c>
      <c r="B1230" s="2" t="s">
        <v>14</v>
      </c>
      <c r="C1230" s="3">
        <v>38463</v>
      </c>
      <c r="D1230" s="2">
        <f t="shared" si="19"/>
        <v>2005</v>
      </c>
      <c r="E1230" s="2">
        <f>MONTH(ProductLine[[#This Row],[Date]])</f>
        <v>4</v>
      </c>
      <c r="F1230" s="2" t="s">
        <v>13</v>
      </c>
      <c r="G1230" s="4">
        <v>19</v>
      </c>
      <c r="H1230" s="5">
        <v>58.720890783599678</v>
      </c>
      <c r="I1230" s="6">
        <f>ProductLine[[#This Row],[Units]]*ProductLine[[#This Row],[Dollars]]</f>
        <v>1115.6969248883938</v>
      </c>
    </row>
    <row r="1231" spans="1:9" x14ac:dyDescent="0.35">
      <c r="A1231" s="2">
        <v>1230</v>
      </c>
      <c r="B1231" s="2" t="s">
        <v>21</v>
      </c>
      <c r="C1231" s="3">
        <v>38375</v>
      </c>
      <c r="D1231" s="2">
        <f t="shared" si="19"/>
        <v>2005</v>
      </c>
      <c r="E1231" s="2">
        <f>MONTH(ProductLine[[#This Row],[Date]])</f>
        <v>1</v>
      </c>
      <c r="F1231" s="2" t="s">
        <v>18</v>
      </c>
      <c r="G1231" s="4">
        <v>23</v>
      </c>
      <c r="H1231" s="5">
        <v>70.867520556192943</v>
      </c>
      <c r="I1231" s="6">
        <f>ProductLine[[#This Row],[Units]]*ProductLine[[#This Row],[Dollars]]</f>
        <v>1629.9529727924378</v>
      </c>
    </row>
    <row r="1232" spans="1:9" x14ac:dyDescent="0.35">
      <c r="A1232" s="2">
        <v>1231</v>
      </c>
      <c r="B1232" s="2" t="s">
        <v>8</v>
      </c>
      <c r="C1232" s="3">
        <v>38782</v>
      </c>
      <c r="D1232" s="2">
        <f t="shared" si="19"/>
        <v>2006</v>
      </c>
      <c r="E1232" s="2">
        <f>MONTH(ProductLine[[#This Row],[Date]])</f>
        <v>3</v>
      </c>
      <c r="F1232" s="2" t="s">
        <v>11</v>
      </c>
      <c r="G1232" s="4">
        <v>68</v>
      </c>
      <c r="H1232" s="5">
        <v>205.90903893366013</v>
      </c>
      <c r="I1232" s="6">
        <f>ProductLine[[#This Row],[Units]]*ProductLine[[#This Row],[Dollars]]</f>
        <v>14001.814647488889</v>
      </c>
    </row>
    <row r="1233" spans="1:9" x14ac:dyDescent="0.35">
      <c r="A1233" s="2">
        <v>1232</v>
      </c>
      <c r="B1233" s="2" t="s">
        <v>15</v>
      </c>
      <c r="C1233" s="3">
        <v>38738</v>
      </c>
      <c r="D1233" s="2">
        <f t="shared" si="19"/>
        <v>2006</v>
      </c>
      <c r="E1233" s="2">
        <f>MONTH(ProductLine[[#This Row],[Date]])</f>
        <v>1</v>
      </c>
      <c r="F1233" s="2" t="s">
        <v>13</v>
      </c>
      <c r="G1233" s="4">
        <v>52</v>
      </c>
      <c r="H1233" s="5">
        <v>157.86201256059277</v>
      </c>
      <c r="I1233" s="6">
        <f>ProductLine[[#This Row],[Units]]*ProductLine[[#This Row],[Dollars]]</f>
        <v>8208.8246531508248</v>
      </c>
    </row>
    <row r="1234" spans="1:9" x14ac:dyDescent="0.35">
      <c r="A1234" s="2">
        <v>1233</v>
      </c>
      <c r="B1234" s="2" t="s">
        <v>12</v>
      </c>
      <c r="C1234" s="3">
        <v>38551</v>
      </c>
      <c r="D1234" s="2">
        <f t="shared" si="19"/>
        <v>2005</v>
      </c>
      <c r="E1234" s="2">
        <f>MONTH(ProductLine[[#This Row],[Date]])</f>
        <v>7</v>
      </c>
      <c r="F1234" s="2" t="s">
        <v>16</v>
      </c>
      <c r="G1234" s="4">
        <v>40</v>
      </c>
      <c r="H1234" s="5">
        <v>121.95606531866419</v>
      </c>
      <c r="I1234" s="6">
        <f>ProductLine[[#This Row],[Units]]*ProductLine[[#This Row],[Dollars]]</f>
        <v>4878.2426127465678</v>
      </c>
    </row>
    <row r="1235" spans="1:9" x14ac:dyDescent="0.35">
      <c r="A1235" s="2">
        <v>1234</v>
      </c>
      <c r="B1235" s="2" t="s">
        <v>15</v>
      </c>
      <c r="C1235" s="3">
        <v>38771</v>
      </c>
      <c r="D1235" s="2">
        <f t="shared" si="19"/>
        <v>2006</v>
      </c>
      <c r="E1235" s="2">
        <f>MONTH(ProductLine[[#This Row],[Date]])</f>
        <v>2</v>
      </c>
      <c r="F1235" s="2" t="s">
        <v>18</v>
      </c>
      <c r="G1235" s="4">
        <v>22</v>
      </c>
      <c r="H1235" s="5">
        <v>67.708397118863431</v>
      </c>
      <c r="I1235" s="6">
        <f>ProductLine[[#This Row],[Units]]*ProductLine[[#This Row],[Dollars]]</f>
        <v>1489.5847366149956</v>
      </c>
    </row>
    <row r="1236" spans="1:9" x14ac:dyDescent="0.35">
      <c r="A1236" s="2">
        <v>1235</v>
      </c>
      <c r="B1236" s="2" t="s">
        <v>15</v>
      </c>
      <c r="C1236" s="3">
        <v>38452</v>
      </c>
      <c r="D1236" s="2">
        <f t="shared" si="19"/>
        <v>2005</v>
      </c>
      <c r="E1236" s="2">
        <f>MONTH(ProductLine[[#This Row],[Date]])</f>
        <v>4</v>
      </c>
      <c r="F1236" s="2" t="s">
        <v>13</v>
      </c>
      <c r="G1236" s="4">
        <v>5</v>
      </c>
      <c r="H1236" s="5">
        <v>16.990101124103898</v>
      </c>
      <c r="I1236" s="6">
        <f>ProductLine[[#This Row],[Units]]*ProductLine[[#This Row],[Dollars]]</f>
        <v>84.950505620519493</v>
      </c>
    </row>
    <row r="1237" spans="1:9" x14ac:dyDescent="0.35">
      <c r="A1237" s="2">
        <v>1236</v>
      </c>
      <c r="B1237" s="2" t="s">
        <v>15</v>
      </c>
      <c r="C1237" s="3">
        <v>38815</v>
      </c>
      <c r="D1237" s="2">
        <f t="shared" si="19"/>
        <v>2006</v>
      </c>
      <c r="E1237" s="2">
        <f>MONTH(ProductLine[[#This Row],[Date]])</f>
        <v>4</v>
      </c>
      <c r="F1237" s="2" t="s">
        <v>18</v>
      </c>
      <c r="G1237" s="4">
        <v>30</v>
      </c>
      <c r="H1237" s="5">
        <v>92.283774629578076</v>
      </c>
      <c r="I1237" s="6">
        <f>ProductLine[[#This Row],[Units]]*ProductLine[[#This Row],[Dollars]]</f>
        <v>2768.5132388873421</v>
      </c>
    </row>
    <row r="1238" spans="1:9" x14ac:dyDescent="0.35">
      <c r="A1238" s="2">
        <v>1237</v>
      </c>
      <c r="B1238" s="2" t="s">
        <v>15</v>
      </c>
      <c r="C1238" s="3">
        <v>38078</v>
      </c>
      <c r="D1238" s="2">
        <f t="shared" si="19"/>
        <v>2004</v>
      </c>
      <c r="E1238" s="2">
        <f>MONTH(ProductLine[[#This Row],[Date]])</f>
        <v>4</v>
      </c>
      <c r="F1238" s="2" t="s">
        <v>16</v>
      </c>
      <c r="G1238" s="4">
        <v>6</v>
      </c>
      <c r="H1238" s="5">
        <v>20.244957158318631</v>
      </c>
      <c r="I1238" s="6">
        <f>ProductLine[[#This Row],[Units]]*ProductLine[[#This Row],[Dollars]]</f>
        <v>121.46974294991179</v>
      </c>
    </row>
    <row r="1239" spans="1:9" x14ac:dyDescent="0.35">
      <c r="A1239" s="2">
        <v>1238</v>
      </c>
      <c r="B1239" s="2" t="s">
        <v>20</v>
      </c>
      <c r="C1239" s="3">
        <v>38254</v>
      </c>
      <c r="D1239" s="2">
        <f t="shared" si="19"/>
        <v>2004</v>
      </c>
      <c r="E1239" s="2">
        <f>MONTH(ProductLine[[#This Row],[Date]])</f>
        <v>9</v>
      </c>
      <c r="F1239" s="2" t="s">
        <v>13</v>
      </c>
      <c r="G1239" s="4">
        <v>92</v>
      </c>
      <c r="H1239" s="5">
        <v>277.63010190908926</v>
      </c>
      <c r="I1239" s="6">
        <f>ProductLine[[#This Row],[Units]]*ProductLine[[#This Row],[Dollars]]</f>
        <v>25541.96937563621</v>
      </c>
    </row>
    <row r="1240" spans="1:9" x14ac:dyDescent="0.35">
      <c r="A1240" s="2">
        <v>1239</v>
      </c>
      <c r="B1240" s="2" t="s">
        <v>14</v>
      </c>
      <c r="C1240" s="3">
        <v>38859</v>
      </c>
      <c r="D1240" s="2">
        <f t="shared" si="19"/>
        <v>2006</v>
      </c>
      <c r="E1240" s="2">
        <f>MONTH(ProductLine[[#This Row],[Date]])</f>
        <v>5</v>
      </c>
      <c r="F1240" s="2" t="s">
        <v>18</v>
      </c>
      <c r="G1240" s="4">
        <v>-5</v>
      </c>
      <c r="H1240" s="5">
        <v>-12.432490366118355</v>
      </c>
      <c r="I1240" s="6">
        <f>ProductLine[[#This Row],[Units]]*ProductLine[[#This Row],[Dollars]]</f>
        <v>62.162451830591777</v>
      </c>
    </row>
    <row r="1241" spans="1:9" x14ac:dyDescent="0.35">
      <c r="A1241" s="2">
        <v>1240</v>
      </c>
      <c r="B1241" s="2" t="s">
        <v>17</v>
      </c>
      <c r="C1241" s="3">
        <v>38848</v>
      </c>
      <c r="D1241" s="2">
        <f t="shared" si="19"/>
        <v>2006</v>
      </c>
      <c r="E1241" s="2">
        <f>MONTH(ProductLine[[#This Row],[Date]])</f>
        <v>5</v>
      </c>
      <c r="F1241" s="2" t="s">
        <v>9</v>
      </c>
      <c r="G1241" s="4">
        <v>20</v>
      </c>
      <c r="H1241" s="5">
        <v>61.840740307042338</v>
      </c>
      <c r="I1241" s="6">
        <f>ProductLine[[#This Row],[Units]]*ProductLine[[#This Row],[Dollars]]</f>
        <v>1236.8148061408467</v>
      </c>
    </row>
    <row r="1242" spans="1:9" x14ac:dyDescent="0.35">
      <c r="A1242" s="2">
        <v>1241</v>
      </c>
      <c r="B1242" s="2" t="s">
        <v>19</v>
      </c>
      <c r="C1242" s="3">
        <v>39079</v>
      </c>
      <c r="D1242" s="2">
        <f t="shared" si="19"/>
        <v>2006</v>
      </c>
      <c r="E1242" s="2">
        <f>MONTH(ProductLine[[#This Row],[Date]])</f>
        <v>12</v>
      </c>
      <c r="F1242" s="2" t="s">
        <v>18</v>
      </c>
      <c r="G1242" s="4">
        <v>54</v>
      </c>
      <c r="H1242" s="5">
        <v>163.08588736802977</v>
      </c>
      <c r="I1242" s="6">
        <f>ProductLine[[#This Row],[Units]]*ProductLine[[#This Row],[Dollars]]</f>
        <v>8806.6379178736079</v>
      </c>
    </row>
    <row r="1243" spans="1:9" x14ac:dyDescent="0.35">
      <c r="A1243" s="2">
        <v>1242</v>
      </c>
      <c r="B1243" s="2" t="s">
        <v>15</v>
      </c>
      <c r="C1243" s="3">
        <v>38452</v>
      </c>
      <c r="D1243" s="2">
        <f t="shared" si="19"/>
        <v>2005</v>
      </c>
      <c r="E1243" s="2">
        <f>MONTH(ProductLine[[#This Row],[Date]])</f>
        <v>4</v>
      </c>
      <c r="F1243" s="2" t="s">
        <v>16</v>
      </c>
      <c r="G1243" s="4">
        <v>9</v>
      </c>
      <c r="H1243" s="5">
        <v>29.206434361888643</v>
      </c>
      <c r="I1243" s="6">
        <f>ProductLine[[#This Row],[Units]]*ProductLine[[#This Row],[Dollars]]</f>
        <v>262.8579092569978</v>
      </c>
    </row>
    <row r="1244" spans="1:9" x14ac:dyDescent="0.35">
      <c r="A1244" s="2">
        <v>1243</v>
      </c>
      <c r="B1244" s="2" t="s">
        <v>14</v>
      </c>
      <c r="C1244" s="3">
        <v>38485</v>
      </c>
      <c r="D1244" s="2">
        <f t="shared" si="19"/>
        <v>2005</v>
      </c>
      <c r="E1244" s="2">
        <f>MONTH(ProductLine[[#This Row],[Date]])</f>
        <v>5</v>
      </c>
      <c r="F1244" s="2" t="s">
        <v>16</v>
      </c>
      <c r="G1244" s="4">
        <v>6</v>
      </c>
      <c r="H1244" s="5">
        <v>19.957821441994636</v>
      </c>
      <c r="I1244" s="6">
        <f>ProductLine[[#This Row],[Units]]*ProductLine[[#This Row],[Dollars]]</f>
        <v>119.74692865196781</v>
      </c>
    </row>
    <row r="1245" spans="1:9" x14ac:dyDescent="0.35">
      <c r="A1245" s="2">
        <v>1244</v>
      </c>
      <c r="B1245" s="2" t="s">
        <v>19</v>
      </c>
      <c r="C1245" s="3">
        <v>38111</v>
      </c>
      <c r="D1245" s="2">
        <f t="shared" si="19"/>
        <v>2004</v>
      </c>
      <c r="E1245" s="2">
        <f>MONTH(ProductLine[[#This Row],[Date]])</f>
        <v>5</v>
      </c>
      <c r="F1245" s="2" t="s">
        <v>9</v>
      </c>
      <c r="G1245" s="4">
        <v>47</v>
      </c>
      <c r="H1245" s="5">
        <v>142.82940012407209</v>
      </c>
      <c r="I1245" s="6">
        <f>ProductLine[[#This Row],[Units]]*ProductLine[[#This Row],[Dollars]]</f>
        <v>6712.9818058313886</v>
      </c>
    </row>
    <row r="1246" spans="1:9" x14ac:dyDescent="0.35">
      <c r="A1246" s="2">
        <v>1245</v>
      </c>
      <c r="B1246" s="2" t="s">
        <v>12</v>
      </c>
      <c r="C1246" s="3">
        <v>38672</v>
      </c>
      <c r="D1246" s="2">
        <f t="shared" si="19"/>
        <v>2005</v>
      </c>
      <c r="E1246" s="2">
        <f>MONTH(ProductLine[[#This Row],[Date]])</f>
        <v>11</v>
      </c>
      <c r="F1246" s="2" t="s">
        <v>18</v>
      </c>
      <c r="G1246" s="4">
        <v>-10</v>
      </c>
      <c r="H1246" s="5">
        <v>-27.091257616513943</v>
      </c>
      <c r="I1246" s="6">
        <f>ProductLine[[#This Row],[Units]]*ProductLine[[#This Row],[Dollars]]</f>
        <v>270.9125761651394</v>
      </c>
    </row>
    <row r="1247" spans="1:9" x14ac:dyDescent="0.35">
      <c r="A1247" s="2">
        <v>1246</v>
      </c>
      <c r="B1247" s="2" t="s">
        <v>21</v>
      </c>
      <c r="C1247" s="3">
        <v>38122</v>
      </c>
      <c r="D1247" s="2">
        <f t="shared" si="19"/>
        <v>2004</v>
      </c>
      <c r="E1247" s="2">
        <f>MONTH(ProductLine[[#This Row],[Date]])</f>
        <v>5</v>
      </c>
      <c r="F1247" s="2" t="s">
        <v>18</v>
      </c>
      <c r="G1247" s="4">
        <v>90</v>
      </c>
      <c r="H1247" s="5">
        <v>272.34042411677569</v>
      </c>
      <c r="I1247" s="6">
        <f>ProductLine[[#This Row],[Units]]*ProductLine[[#This Row],[Dollars]]</f>
        <v>24510.638170509814</v>
      </c>
    </row>
    <row r="1248" spans="1:9" x14ac:dyDescent="0.35">
      <c r="A1248" s="2">
        <v>1247</v>
      </c>
      <c r="B1248" s="2" t="s">
        <v>8</v>
      </c>
      <c r="C1248" s="3">
        <v>38023</v>
      </c>
      <c r="D1248" s="2">
        <f t="shared" si="19"/>
        <v>2004</v>
      </c>
      <c r="E1248" s="2">
        <f>MONTH(ProductLine[[#This Row],[Date]])</f>
        <v>2</v>
      </c>
      <c r="F1248" s="2" t="s">
        <v>11</v>
      </c>
      <c r="G1248" s="4">
        <v>48</v>
      </c>
      <c r="H1248" s="5">
        <v>146.4346102431829</v>
      </c>
      <c r="I1248" s="6">
        <f>ProductLine[[#This Row],[Units]]*ProductLine[[#This Row],[Dollars]]</f>
        <v>7028.8612916727798</v>
      </c>
    </row>
    <row r="1249" spans="1:9" x14ac:dyDescent="0.35">
      <c r="A1249" s="2">
        <v>1248</v>
      </c>
      <c r="B1249" s="2" t="s">
        <v>19</v>
      </c>
      <c r="C1249" s="3">
        <v>38452</v>
      </c>
      <c r="D1249" s="2">
        <f t="shared" si="19"/>
        <v>2005</v>
      </c>
      <c r="E1249" s="2">
        <f>MONTH(ProductLine[[#This Row],[Date]])</f>
        <v>4</v>
      </c>
      <c r="F1249" s="2" t="s">
        <v>11</v>
      </c>
      <c r="G1249" s="4">
        <v>55</v>
      </c>
      <c r="H1249" s="5">
        <v>167.32527262577906</v>
      </c>
      <c r="I1249" s="6">
        <f>ProductLine[[#This Row],[Units]]*ProductLine[[#This Row],[Dollars]]</f>
        <v>9202.8899944178484</v>
      </c>
    </row>
    <row r="1250" spans="1:9" x14ac:dyDescent="0.35">
      <c r="A1250" s="2">
        <v>1249</v>
      </c>
      <c r="B1250" s="2" t="s">
        <v>8</v>
      </c>
      <c r="C1250" s="3">
        <v>38892</v>
      </c>
      <c r="D1250" s="2">
        <f t="shared" si="19"/>
        <v>2006</v>
      </c>
      <c r="E1250" s="2">
        <f>MONTH(ProductLine[[#This Row],[Date]])</f>
        <v>6</v>
      </c>
      <c r="F1250" s="2" t="s">
        <v>18</v>
      </c>
      <c r="G1250" s="4">
        <v>42</v>
      </c>
      <c r="H1250" s="5">
        <v>128.47869059837046</v>
      </c>
      <c r="I1250" s="6">
        <f>ProductLine[[#This Row],[Units]]*ProductLine[[#This Row],[Dollars]]</f>
        <v>5396.1050051315597</v>
      </c>
    </row>
    <row r="1251" spans="1:9" x14ac:dyDescent="0.35">
      <c r="A1251" s="2">
        <v>1250</v>
      </c>
      <c r="B1251" s="2" t="s">
        <v>21</v>
      </c>
      <c r="C1251" s="3">
        <v>38749</v>
      </c>
      <c r="D1251" s="2">
        <f t="shared" si="19"/>
        <v>2006</v>
      </c>
      <c r="E1251" s="2">
        <f>MONTH(ProductLine[[#This Row],[Date]])</f>
        <v>2</v>
      </c>
      <c r="F1251" s="2" t="s">
        <v>16</v>
      </c>
      <c r="G1251" s="4">
        <v>39</v>
      </c>
      <c r="H1251" s="5">
        <v>119.42558225930649</v>
      </c>
      <c r="I1251" s="6">
        <f>ProductLine[[#This Row],[Units]]*ProductLine[[#This Row],[Dollars]]</f>
        <v>4657.5977081129531</v>
      </c>
    </row>
    <row r="1252" spans="1:9" x14ac:dyDescent="0.35">
      <c r="A1252" s="2">
        <v>1251</v>
      </c>
      <c r="B1252" s="2" t="s">
        <v>15</v>
      </c>
      <c r="C1252" s="3">
        <v>38672</v>
      </c>
      <c r="D1252" s="2">
        <f t="shared" si="19"/>
        <v>2005</v>
      </c>
      <c r="E1252" s="2">
        <f>MONTH(ProductLine[[#This Row],[Date]])</f>
        <v>11</v>
      </c>
      <c r="F1252" s="2" t="s">
        <v>18</v>
      </c>
      <c r="G1252" s="4">
        <v>26</v>
      </c>
      <c r="H1252" s="5">
        <v>79.641106811056247</v>
      </c>
      <c r="I1252" s="6">
        <f>ProductLine[[#This Row],[Units]]*ProductLine[[#This Row],[Dollars]]</f>
        <v>2070.6687770874623</v>
      </c>
    </row>
    <row r="1253" spans="1:9" x14ac:dyDescent="0.35">
      <c r="A1253" s="2">
        <v>1252</v>
      </c>
      <c r="B1253" s="2" t="s">
        <v>8</v>
      </c>
      <c r="C1253" s="3">
        <v>38760</v>
      </c>
      <c r="D1253" s="2">
        <f t="shared" si="19"/>
        <v>2006</v>
      </c>
      <c r="E1253" s="2">
        <f>MONTH(ProductLine[[#This Row],[Date]])</f>
        <v>2</v>
      </c>
      <c r="F1253" s="2" t="s">
        <v>18</v>
      </c>
      <c r="G1253" s="4">
        <v>26</v>
      </c>
      <c r="H1253" s="5">
        <v>79.499321772308136</v>
      </c>
      <c r="I1253" s="6">
        <f>ProductLine[[#This Row],[Units]]*ProductLine[[#This Row],[Dollars]]</f>
        <v>2066.9823660800116</v>
      </c>
    </row>
    <row r="1254" spans="1:9" x14ac:dyDescent="0.35">
      <c r="A1254" s="2">
        <v>1253</v>
      </c>
      <c r="B1254" s="2" t="s">
        <v>8</v>
      </c>
      <c r="C1254" s="3">
        <v>38705</v>
      </c>
      <c r="D1254" s="2">
        <f t="shared" si="19"/>
        <v>2005</v>
      </c>
      <c r="E1254" s="2">
        <f>MONTH(ProductLine[[#This Row],[Date]])</f>
        <v>12</v>
      </c>
      <c r="F1254" s="2" t="s">
        <v>16</v>
      </c>
      <c r="G1254" s="4">
        <v>52</v>
      </c>
      <c r="H1254" s="5">
        <v>158.28266649648856</v>
      </c>
      <c r="I1254" s="6">
        <f>ProductLine[[#This Row],[Units]]*ProductLine[[#This Row],[Dollars]]</f>
        <v>8230.6986578174055</v>
      </c>
    </row>
    <row r="1255" spans="1:9" x14ac:dyDescent="0.35">
      <c r="A1255" s="2">
        <v>1254</v>
      </c>
      <c r="B1255" s="2" t="s">
        <v>15</v>
      </c>
      <c r="C1255" s="3">
        <v>38309</v>
      </c>
      <c r="D1255" s="2">
        <f t="shared" si="19"/>
        <v>2004</v>
      </c>
      <c r="E1255" s="2">
        <f>MONTH(ProductLine[[#This Row],[Date]])</f>
        <v>11</v>
      </c>
      <c r="F1255" s="2" t="s">
        <v>11</v>
      </c>
      <c r="G1255" s="4">
        <v>19</v>
      </c>
      <c r="H1255" s="5">
        <v>58.769535018680784</v>
      </c>
      <c r="I1255" s="6">
        <f>ProductLine[[#This Row],[Units]]*ProductLine[[#This Row],[Dollars]]</f>
        <v>1116.6211653549349</v>
      </c>
    </row>
    <row r="1256" spans="1:9" x14ac:dyDescent="0.35">
      <c r="A1256" s="2">
        <v>1255</v>
      </c>
      <c r="B1256" s="2" t="s">
        <v>12</v>
      </c>
      <c r="C1256" s="3">
        <v>38210</v>
      </c>
      <c r="D1256" s="2">
        <f t="shared" si="19"/>
        <v>2004</v>
      </c>
      <c r="E1256" s="2">
        <f>MONTH(ProductLine[[#This Row],[Date]])</f>
        <v>8</v>
      </c>
      <c r="F1256" s="2" t="s">
        <v>18</v>
      </c>
      <c r="G1256" s="4">
        <v>18</v>
      </c>
      <c r="H1256" s="5">
        <v>55.683739721262491</v>
      </c>
      <c r="I1256" s="6">
        <f>ProductLine[[#This Row],[Units]]*ProductLine[[#This Row],[Dollars]]</f>
        <v>1002.3073149827248</v>
      </c>
    </row>
    <row r="1257" spans="1:9" x14ac:dyDescent="0.35">
      <c r="A1257" s="2">
        <v>1256</v>
      </c>
      <c r="B1257" s="2" t="s">
        <v>10</v>
      </c>
      <c r="C1257" s="3">
        <v>39046</v>
      </c>
      <c r="D1257" s="2">
        <f t="shared" si="19"/>
        <v>2006</v>
      </c>
      <c r="E1257" s="2">
        <f>MONTH(ProductLine[[#This Row],[Date]])</f>
        <v>11</v>
      </c>
      <c r="F1257" s="2" t="s">
        <v>18</v>
      </c>
      <c r="G1257" s="4">
        <v>87</v>
      </c>
      <c r="H1257" s="5">
        <v>263.04139351081579</v>
      </c>
      <c r="I1257" s="6">
        <f>ProductLine[[#This Row],[Units]]*ProductLine[[#This Row],[Dollars]]</f>
        <v>22884.601235440976</v>
      </c>
    </row>
    <row r="1258" spans="1:9" x14ac:dyDescent="0.35">
      <c r="A1258" s="2">
        <v>1257</v>
      </c>
      <c r="B1258" s="2" t="s">
        <v>15</v>
      </c>
      <c r="C1258" s="3">
        <v>38276</v>
      </c>
      <c r="D1258" s="2">
        <f t="shared" si="19"/>
        <v>2004</v>
      </c>
      <c r="E1258" s="2">
        <f>MONTH(ProductLine[[#This Row],[Date]])</f>
        <v>10</v>
      </c>
      <c r="F1258" s="2" t="s">
        <v>16</v>
      </c>
      <c r="G1258" s="4">
        <v>46</v>
      </c>
      <c r="H1258" s="5">
        <v>139.93969189998913</v>
      </c>
      <c r="I1258" s="6">
        <f>ProductLine[[#This Row],[Units]]*ProductLine[[#This Row],[Dollars]]</f>
        <v>6437.2258273995003</v>
      </c>
    </row>
    <row r="1259" spans="1:9" x14ac:dyDescent="0.35">
      <c r="A1259" s="2">
        <v>1258</v>
      </c>
      <c r="B1259" s="2" t="s">
        <v>8</v>
      </c>
      <c r="C1259" s="3">
        <v>38914</v>
      </c>
      <c r="D1259" s="2">
        <f t="shared" si="19"/>
        <v>2006</v>
      </c>
      <c r="E1259" s="2">
        <f>MONTH(ProductLine[[#This Row],[Date]])</f>
        <v>7</v>
      </c>
      <c r="F1259" s="2" t="s">
        <v>18</v>
      </c>
      <c r="G1259" s="4">
        <v>54</v>
      </c>
      <c r="H1259" s="5">
        <v>163.69364721145854</v>
      </c>
      <c r="I1259" s="6">
        <f>ProductLine[[#This Row],[Units]]*ProductLine[[#This Row],[Dollars]]</f>
        <v>8839.4569494187617</v>
      </c>
    </row>
    <row r="1260" spans="1:9" x14ac:dyDescent="0.35">
      <c r="A1260" s="2">
        <v>1259</v>
      </c>
      <c r="B1260" s="2" t="s">
        <v>14</v>
      </c>
      <c r="C1260" s="3">
        <v>38045</v>
      </c>
      <c r="D1260" s="2">
        <f t="shared" si="19"/>
        <v>2004</v>
      </c>
      <c r="E1260" s="2">
        <f>MONTH(ProductLine[[#This Row],[Date]])</f>
        <v>2</v>
      </c>
      <c r="F1260" s="2" t="s">
        <v>18</v>
      </c>
      <c r="G1260" s="4">
        <v>21</v>
      </c>
      <c r="H1260" s="5">
        <v>64.701803739735197</v>
      </c>
      <c r="I1260" s="6">
        <f>ProductLine[[#This Row],[Units]]*ProductLine[[#This Row],[Dollars]]</f>
        <v>1358.7378785344392</v>
      </c>
    </row>
    <row r="1261" spans="1:9" x14ac:dyDescent="0.35">
      <c r="A1261" s="2">
        <v>1260</v>
      </c>
      <c r="B1261" s="2" t="s">
        <v>15</v>
      </c>
      <c r="C1261" s="3">
        <v>38023</v>
      </c>
      <c r="D1261" s="2">
        <f t="shared" si="19"/>
        <v>2004</v>
      </c>
      <c r="E1261" s="2">
        <f>MONTH(ProductLine[[#This Row],[Date]])</f>
        <v>2</v>
      </c>
      <c r="F1261" s="2" t="s">
        <v>11</v>
      </c>
      <c r="G1261" s="4">
        <v>-6</v>
      </c>
      <c r="H1261" s="5">
        <v>-16.23714349589131</v>
      </c>
      <c r="I1261" s="6">
        <f>ProductLine[[#This Row],[Units]]*ProductLine[[#This Row],[Dollars]]</f>
        <v>97.422860975347859</v>
      </c>
    </row>
    <row r="1262" spans="1:9" x14ac:dyDescent="0.35">
      <c r="A1262" s="2">
        <v>1261</v>
      </c>
      <c r="B1262" s="2" t="s">
        <v>17</v>
      </c>
      <c r="C1262" s="3">
        <v>38309</v>
      </c>
      <c r="D1262" s="2">
        <f t="shared" si="19"/>
        <v>2004</v>
      </c>
      <c r="E1262" s="2">
        <f>MONTH(ProductLine[[#This Row],[Date]])</f>
        <v>11</v>
      </c>
      <c r="F1262" s="2" t="s">
        <v>11</v>
      </c>
      <c r="G1262" s="4">
        <v>47</v>
      </c>
      <c r="H1262" s="5">
        <v>142.41301237194139</v>
      </c>
      <c r="I1262" s="6">
        <f>ProductLine[[#This Row],[Units]]*ProductLine[[#This Row],[Dollars]]</f>
        <v>6693.4115814812458</v>
      </c>
    </row>
    <row r="1263" spans="1:9" x14ac:dyDescent="0.35">
      <c r="A1263" s="2">
        <v>1262</v>
      </c>
      <c r="B1263" s="2" t="s">
        <v>20</v>
      </c>
      <c r="C1263" s="3">
        <v>38100</v>
      </c>
      <c r="D1263" s="2">
        <f t="shared" si="19"/>
        <v>2004</v>
      </c>
      <c r="E1263" s="2">
        <f>MONTH(ProductLine[[#This Row],[Date]])</f>
        <v>4</v>
      </c>
      <c r="F1263" s="2" t="s">
        <v>11</v>
      </c>
      <c r="G1263" s="4">
        <v>14</v>
      </c>
      <c r="H1263" s="5">
        <v>44.23662693928393</v>
      </c>
      <c r="I1263" s="6">
        <f>ProductLine[[#This Row],[Units]]*ProductLine[[#This Row],[Dollars]]</f>
        <v>619.31277714997498</v>
      </c>
    </row>
    <row r="1264" spans="1:9" x14ac:dyDescent="0.35">
      <c r="A1264" s="2">
        <v>1263</v>
      </c>
      <c r="B1264" s="2" t="s">
        <v>20</v>
      </c>
      <c r="C1264" s="3">
        <v>38991</v>
      </c>
      <c r="D1264" s="2">
        <f t="shared" si="19"/>
        <v>2006</v>
      </c>
      <c r="E1264" s="2">
        <f>MONTH(ProductLine[[#This Row],[Date]])</f>
        <v>10</v>
      </c>
      <c r="F1264" s="2" t="s">
        <v>11</v>
      </c>
      <c r="G1264" s="4">
        <v>73</v>
      </c>
      <c r="H1264" s="5">
        <v>220.5000128058029</v>
      </c>
      <c r="I1264" s="6">
        <f>ProductLine[[#This Row],[Units]]*ProductLine[[#This Row],[Dollars]]</f>
        <v>16096.500934823611</v>
      </c>
    </row>
    <row r="1265" spans="1:9" x14ac:dyDescent="0.35">
      <c r="A1265" s="2">
        <v>1264</v>
      </c>
      <c r="B1265" s="2" t="s">
        <v>20</v>
      </c>
      <c r="C1265" s="3">
        <v>39068</v>
      </c>
      <c r="D1265" s="2">
        <f t="shared" si="19"/>
        <v>2006</v>
      </c>
      <c r="E1265" s="2">
        <f>MONTH(ProductLine[[#This Row],[Date]])</f>
        <v>12</v>
      </c>
      <c r="F1265" s="2" t="s">
        <v>9</v>
      </c>
      <c r="G1265" s="4">
        <v>14</v>
      </c>
      <c r="H1265" s="5">
        <v>44.424699895790788</v>
      </c>
      <c r="I1265" s="6">
        <f>ProductLine[[#This Row],[Units]]*ProductLine[[#This Row],[Dollars]]</f>
        <v>621.94579854107099</v>
      </c>
    </row>
    <row r="1266" spans="1:9" x14ac:dyDescent="0.35">
      <c r="A1266" s="2">
        <v>1265</v>
      </c>
      <c r="B1266" s="2" t="s">
        <v>10</v>
      </c>
      <c r="C1266" s="3">
        <v>38815</v>
      </c>
      <c r="D1266" s="2">
        <f t="shared" si="19"/>
        <v>2006</v>
      </c>
      <c r="E1266" s="2">
        <f>MONTH(ProductLine[[#This Row],[Date]])</f>
        <v>4</v>
      </c>
      <c r="F1266" s="2" t="s">
        <v>9</v>
      </c>
      <c r="G1266" s="4">
        <v>95</v>
      </c>
      <c r="H1266" s="5">
        <v>286.75698716058628</v>
      </c>
      <c r="I1266" s="6">
        <f>ProductLine[[#This Row],[Units]]*ProductLine[[#This Row],[Dollars]]</f>
        <v>27241.913780255698</v>
      </c>
    </row>
    <row r="1267" spans="1:9" x14ac:dyDescent="0.35">
      <c r="A1267" s="2">
        <v>1266</v>
      </c>
      <c r="B1267" s="2" t="s">
        <v>17</v>
      </c>
      <c r="C1267" s="3">
        <v>38034</v>
      </c>
      <c r="D1267" s="2">
        <f t="shared" si="19"/>
        <v>2004</v>
      </c>
      <c r="E1267" s="2">
        <f>MONTH(ProductLine[[#This Row],[Date]])</f>
        <v>2</v>
      </c>
      <c r="F1267" s="2" t="s">
        <v>16</v>
      </c>
      <c r="G1267" s="4">
        <v>64</v>
      </c>
      <c r="H1267" s="5">
        <v>193.36768203630285</v>
      </c>
      <c r="I1267" s="6">
        <f>ProductLine[[#This Row],[Units]]*ProductLine[[#This Row],[Dollars]]</f>
        <v>12375.531650323383</v>
      </c>
    </row>
    <row r="1268" spans="1:9" x14ac:dyDescent="0.35">
      <c r="A1268" s="2">
        <v>1267</v>
      </c>
      <c r="B1268" s="2" t="s">
        <v>21</v>
      </c>
      <c r="C1268" s="3">
        <v>38265</v>
      </c>
      <c r="D1268" s="2">
        <f t="shared" si="19"/>
        <v>2004</v>
      </c>
      <c r="E1268" s="2">
        <f>MONTH(ProductLine[[#This Row],[Date]])</f>
        <v>10</v>
      </c>
      <c r="F1268" s="2" t="s">
        <v>16</v>
      </c>
      <c r="G1268" s="4">
        <v>47</v>
      </c>
      <c r="H1268" s="5">
        <v>143.14314267064674</v>
      </c>
      <c r="I1268" s="6">
        <f>ProductLine[[#This Row],[Units]]*ProductLine[[#This Row],[Dollars]]</f>
        <v>6727.7277055203967</v>
      </c>
    </row>
    <row r="1269" spans="1:9" x14ac:dyDescent="0.35">
      <c r="A1269" s="2">
        <v>1268</v>
      </c>
      <c r="B1269" s="2" t="s">
        <v>17</v>
      </c>
      <c r="C1269" s="3">
        <v>38320</v>
      </c>
      <c r="D1269" s="2">
        <f t="shared" si="19"/>
        <v>2004</v>
      </c>
      <c r="E1269" s="2">
        <f>MONTH(ProductLine[[#This Row],[Date]])</f>
        <v>11</v>
      </c>
      <c r="F1269" s="2" t="s">
        <v>11</v>
      </c>
      <c r="G1269" s="4">
        <v>20</v>
      </c>
      <c r="H1269" s="5">
        <v>61.937788372758583</v>
      </c>
      <c r="I1269" s="6">
        <f>ProductLine[[#This Row],[Units]]*ProductLine[[#This Row],[Dollars]]</f>
        <v>1238.7557674551717</v>
      </c>
    </row>
    <row r="1270" spans="1:9" x14ac:dyDescent="0.35">
      <c r="A1270" s="2">
        <v>1269</v>
      </c>
      <c r="B1270" s="2" t="s">
        <v>14</v>
      </c>
      <c r="C1270" s="3">
        <v>38342</v>
      </c>
      <c r="D1270" s="2">
        <f t="shared" si="19"/>
        <v>2004</v>
      </c>
      <c r="E1270" s="2">
        <f>MONTH(ProductLine[[#This Row],[Date]])</f>
        <v>12</v>
      </c>
      <c r="F1270" s="2" t="s">
        <v>9</v>
      </c>
      <c r="G1270" s="4">
        <v>71</v>
      </c>
      <c r="H1270" s="5">
        <v>215.32844026172367</v>
      </c>
      <c r="I1270" s="6">
        <f>ProductLine[[#This Row],[Units]]*ProductLine[[#This Row],[Dollars]]</f>
        <v>15288.31925858238</v>
      </c>
    </row>
    <row r="1271" spans="1:9" x14ac:dyDescent="0.35">
      <c r="A1271" s="2">
        <v>1270</v>
      </c>
      <c r="B1271" s="2" t="s">
        <v>17</v>
      </c>
      <c r="C1271" s="3">
        <v>38639</v>
      </c>
      <c r="D1271" s="2">
        <f t="shared" si="19"/>
        <v>2005</v>
      </c>
      <c r="E1271" s="2">
        <f>MONTH(ProductLine[[#This Row],[Date]])</f>
        <v>10</v>
      </c>
      <c r="F1271" s="2" t="s">
        <v>16</v>
      </c>
      <c r="G1271" s="4">
        <v>66</v>
      </c>
      <c r="H1271" s="5">
        <v>199.49732716580834</v>
      </c>
      <c r="I1271" s="6">
        <f>ProductLine[[#This Row],[Units]]*ProductLine[[#This Row],[Dollars]]</f>
        <v>13166.82359294335</v>
      </c>
    </row>
    <row r="1272" spans="1:9" x14ac:dyDescent="0.35">
      <c r="A1272" s="2">
        <v>1271</v>
      </c>
      <c r="B1272" s="2" t="s">
        <v>10</v>
      </c>
      <c r="C1272" s="3">
        <v>38265</v>
      </c>
      <c r="D1272" s="2">
        <f t="shared" si="19"/>
        <v>2004</v>
      </c>
      <c r="E1272" s="2">
        <f>MONTH(ProductLine[[#This Row],[Date]])</f>
        <v>10</v>
      </c>
      <c r="F1272" s="2" t="s">
        <v>11</v>
      </c>
      <c r="G1272" s="4">
        <v>79</v>
      </c>
      <c r="H1272" s="5">
        <v>239.43592811272299</v>
      </c>
      <c r="I1272" s="6">
        <f>ProductLine[[#This Row],[Units]]*ProductLine[[#This Row],[Dollars]]</f>
        <v>18915.438320905116</v>
      </c>
    </row>
    <row r="1273" spans="1:9" x14ac:dyDescent="0.35">
      <c r="A1273" s="2">
        <v>1272</v>
      </c>
      <c r="B1273" s="2" t="s">
        <v>10</v>
      </c>
      <c r="C1273" s="3">
        <v>38650</v>
      </c>
      <c r="D1273" s="2">
        <f t="shared" si="19"/>
        <v>2005</v>
      </c>
      <c r="E1273" s="2">
        <f>MONTH(ProductLine[[#This Row],[Date]])</f>
        <v>10</v>
      </c>
      <c r="F1273" s="2" t="s">
        <v>18</v>
      </c>
      <c r="G1273" s="4">
        <v>-7</v>
      </c>
      <c r="H1273" s="5">
        <v>-18.401268878071164</v>
      </c>
      <c r="I1273" s="6">
        <f>ProductLine[[#This Row],[Units]]*ProductLine[[#This Row],[Dollars]]</f>
        <v>128.80888214649815</v>
      </c>
    </row>
    <row r="1274" spans="1:9" x14ac:dyDescent="0.35">
      <c r="A1274" s="2">
        <v>1273</v>
      </c>
      <c r="B1274" s="2" t="s">
        <v>8</v>
      </c>
      <c r="C1274" s="3">
        <v>38628</v>
      </c>
      <c r="D1274" s="2">
        <f t="shared" si="19"/>
        <v>2005</v>
      </c>
      <c r="E1274" s="2">
        <f>MONTH(ProductLine[[#This Row],[Date]])</f>
        <v>10</v>
      </c>
      <c r="F1274" s="2" t="s">
        <v>11</v>
      </c>
      <c r="G1274" s="4">
        <v>72</v>
      </c>
      <c r="H1274" s="5">
        <v>217.35308480664631</v>
      </c>
      <c r="I1274" s="6">
        <f>ProductLine[[#This Row],[Units]]*ProductLine[[#This Row],[Dollars]]</f>
        <v>15649.422106078535</v>
      </c>
    </row>
    <row r="1275" spans="1:9" x14ac:dyDescent="0.35">
      <c r="A1275" s="2">
        <v>1274</v>
      </c>
      <c r="B1275" s="2" t="s">
        <v>10</v>
      </c>
      <c r="C1275" s="3">
        <v>38265</v>
      </c>
      <c r="D1275" s="2">
        <f t="shared" si="19"/>
        <v>2004</v>
      </c>
      <c r="E1275" s="2">
        <f>MONTH(ProductLine[[#This Row],[Date]])</f>
        <v>10</v>
      </c>
      <c r="F1275" s="2" t="s">
        <v>13</v>
      </c>
      <c r="G1275" s="4">
        <v>91</v>
      </c>
      <c r="H1275" s="5">
        <v>275.36823907836589</v>
      </c>
      <c r="I1275" s="6">
        <f>ProductLine[[#This Row],[Units]]*ProductLine[[#This Row],[Dollars]]</f>
        <v>25058.509756131294</v>
      </c>
    </row>
    <row r="1276" spans="1:9" x14ac:dyDescent="0.35">
      <c r="A1276" s="2">
        <v>1275</v>
      </c>
      <c r="B1276" s="2" t="s">
        <v>15</v>
      </c>
      <c r="C1276" s="3">
        <v>38056</v>
      </c>
      <c r="D1276" s="2">
        <f t="shared" si="19"/>
        <v>2004</v>
      </c>
      <c r="E1276" s="2">
        <f>MONTH(ProductLine[[#This Row],[Date]])</f>
        <v>3</v>
      </c>
      <c r="F1276" s="2" t="s">
        <v>18</v>
      </c>
      <c r="G1276" s="4">
        <v>57</v>
      </c>
      <c r="H1276" s="5">
        <v>173.47781647307619</v>
      </c>
      <c r="I1276" s="6">
        <f>ProductLine[[#This Row],[Units]]*ProductLine[[#This Row],[Dollars]]</f>
        <v>9888.2355389653421</v>
      </c>
    </row>
    <row r="1277" spans="1:9" x14ac:dyDescent="0.35">
      <c r="A1277" s="2">
        <v>1276</v>
      </c>
      <c r="B1277" s="2" t="s">
        <v>21</v>
      </c>
      <c r="C1277" s="3">
        <v>38254</v>
      </c>
      <c r="D1277" s="2">
        <f t="shared" si="19"/>
        <v>2004</v>
      </c>
      <c r="E1277" s="2">
        <f>MONTH(ProductLine[[#This Row],[Date]])</f>
        <v>9</v>
      </c>
      <c r="F1277" s="2" t="s">
        <v>11</v>
      </c>
      <c r="G1277" s="4">
        <v>-8</v>
      </c>
      <c r="H1277" s="5">
        <v>-21.82749489869385</v>
      </c>
      <c r="I1277" s="6">
        <f>ProductLine[[#This Row],[Units]]*ProductLine[[#This Row],[Dollars]]</f>
        <v>174.6199591895508</v>
      </c>
    </row>
    <row r="1278" spans="1:9" x14ac:dyDescent="0.35">
      <c r="A1278" s="2">
        <v>1277</v>
      </c>
      <c r="B1278" s="2" t="s">
        <v>17</v>
      </c>
      <c r="C1278" s="3">
        <v>38606</v>
      </c>
      <c r="D1278" s="2">
        <f t="shared" si="19"/>
        <v>2005</v>
      </c>
      <c r="E1278" s="2">
        <f>MONTH(ProductLine[[#This Row],[Date]])</f>
        <v>9</v>
      </c>
      <c r="F1278" s="2" t="s">
        <v>11</v>
      </c>
      <c r="G1278" s="4">
        <v>45</v>
      </c>
      <c r="H1278" s="5">
        <v>136.95599465560394</v>
      </c>
      <c r="I1278" s="6">
        <f>ProductLine[[#This Row],[Units]]*ProductLine[[#This Row],[Dollars]]</f>
        <v>6163.0197595021773</v>
      </c>
    </row>
    <row r="1279" spans="1:9" x14ac:dyDescent="0.35">
      <c r="A1279" s="2">
        <v>1278</v>
      </c>
      <c r="B1279" s="2" t="s">
        <v>14</v>
      </c>
      <c r="C1279" s="3">
        <v>38287</v>
      </c>
      <c r="D1279" s="2">
        <f t="shared" si="19"/>
        <v>2004</v>
      </c>
      <c r="E1279" s="2">
        <f>MONTH(ProductLine[[#This Row],[Date]])</f>
        <v>10</v>
      </c>
      <c r="F1279" s="2" t="s">
        <v>16</v>
      </c>
      <c r="G1279" s="4">
        <v>92</v>
      </c>
      <c r="H1279" s="5">
        <v>278.04523769732305</v>
      </c>
      <c r="I1279" s="6">
        <f>ProductLine[[#This Row],[Units]]*ProductLine[[#This Row],[Dollars]]</f>
        <v>25580.161868153722</v>
      </c>
    </row>
    <row r="1280" spans="1:9" x14ac:dyDescent="0.35">
      <c r="A1280" s="2">
        <v>1279</v>
      </c>
      <c r="B1280" s="2" t="s">
        <v>15</v>
      </c>
      <c r="C1280" s="3">
        <v>38232</v>
      </c>
      <c r="D1280" s="2">
        <f t="shared" si="19"/>
        <v>2004</v>
      </c>
      <c r="E1280" s="2">
        <f>MONTH(ProductLine[[#This Row],[Date]])</f>
        <v>9</v>
      </c>
      <c r="F1280" s="2" t="s">
        <v>18</v>
      </c>
      <c r="G1280" s="4">
        <v>28</v>
      </c>
      <c r="H1280" s="5">
        <v>86.457557586126669</v>
      </c>
      <c r="I1280" s="6">
        <f>ProductLine[[#This Row],[Units]]*ProductLine[[#This Row],[Dollars]]</f>
        <v>2420.8116124115468</v>
      </c>
    </row>
    <row r="1281" spans="1:9" x14ac:dyDescent="0.35">
      <c r="A1281" s="2">
        <v>1280</v>
      </c>
      <c r="B1281" s="2" t="s">
        <v>8</v>
      </c>
      <c r="C1281" s="3">
        <v>38375</v>
      </c>
      <c r="D1281" s="2">
        <f t="shared" si="19"/>
        <v>2005</v>
      </c>
      <c r="E1281" s="2">
        <f>MONTH(ProductLine[[#This Row],[Date]])</f>
        <v>1</v>
      </c>
      <c r="F1281" s="2" t="s">
        <v>13</v>
      </c>
      <c r="G1281" s="4">
        <v>79</v>
      </c>
      <c r="H1281" s="5">
        <v>238.98646128992934</v>
      </c>
      <c r="I1281" s="6">
        <f>ProductLine[[#This Row],[Units]]*ProductLine[[#This Row],[Dollars]]</f>
        <v>18879.930441904417</v>
      </c>
    </row>
    <row r="1282" spans="1:9" x14ac:dyDescent="0.35">
      <c r="A1282" s="2">
        <v>1281</v>
      </c>
      <c r="B1282" s="2" t="s">
        <v>20</v>
      </c>
      <c r="C1282" s="3">
        <v>38375</v>
      </c>
      <c r="D1282" s="2">
        <f t="shared" si="19"/>
        <v>2005</v>
      </c>
      <c r="E1282" s="2">
        <f>MONTH(ProductLine[[#This Row],[Date]])</f>
        <v>1</v>
      </c>
      <c r="F1282" s="2" t="s">
        <v>11</v>
      </c>
      <c r="G1282" s="4">
        <v>92</v>
      </c>
      <c r="H1282" s="5">
        <v>277.53792590877345</v>
      </c>
      <c r="I1282" s="6">
        <f>ProductLine[[#This Row],[Units]]*ProductLine[[#This Row],[Dollars]]</f>
        <v>25533.489183607158</v>
      </c>
    </row>
    <row r="1283" spans="1:9" x14ac:dyDescent="0.35">
      <c r="A1283" s="2">
        <v>1282</v>
      </c>
      <c r="B1283" s="2" t="s">
        <v>17</v>
      </c>
      <c r="C1283" s="3">
        <v>38100</v>
      </c>
      <c r="D1283" s="2">
        <f t="shared" ref="D1283:D1346" si="20">YEAR(C1283)</f>
        <v>2004</v>
      </c>
      <c r="E1283" s="2">
        <f>MONTH(ProductLine[[#This Row],[Date]])</f>
        <v>4</v>
      </c>
      <c r="F1283" s="2" t="s">
        <v>18</v>
      </c>
      <c r="G1283" s="4">
        <v>11</v>
      </c>
      <c r="H1283" s="5">
        <v>34.457391966440007</v>
      </c>
      <c r="I1283" s="6">
        <f>ProductLine[[#This Row],[Units]]*ProductLine[[#This Row],[Dollars]]</f>
        <v>379.03131163084009</v>
      </c>
    </row>
    <row r="1284" spans="1:9" x14ac:dyDescent="0.35">
      <c r="A1284" s="2">
        <v>1283</v>
      </c>
      <c r="B1284" s="2" t="s">
        <v>15</v>
      </c>
      <c r="C1284" s="3">
        <v>38375</v>
      </c>
      <c r="D1284" s="2">
        <f t="shared" si="20"/>
        <v>2005</v>
      </c>
      <c r="E1284" s="2">
        <f>MONTH(ProductLine[[#This Row],[Date]])</f>
        <v>1</v>
      </c>
      <c r="F1284" s="2" t="s">
        <v>16</v>
      </c>
      <c r="G1284" s="4">
        <v>23</v>
      </c>
      <c r="H1284" s="5">
        <v>70.69661605650883</v>
      </c>
      <c r="I1284" s="6">
        <f>ProductLine[[#This Row],[Units]]*ProductLine[[#This Row],[Dollars]]</f>
        <v>1626.0221692997031</v>
      </c>
    </row>
    <row r="1285" spans="1:9" x14ac:dyDescent="0.35">
      <c r="A1285" s="2">
        <v>1284</v>
      </c>
      <c r="B1285" s="2" t="s">
        <v>8</v>
      </c>
      <c r="C1285" s="3">
        <v>38826</v>
      </c>
      <c r="D1285" s="2">
        <f t="shared" si="20"/>
        <v>2006</v>
      </c>
      <c r="E1285" s="2">
        <f>MONTH(ProductLine[[#This Row],[Date]])</f>
        <v>4</v>
      </c>
      <c r="F1285" s="2" t="s">
        <v>16</v>
      </c>
      <c r="G1285" s="4">
        <v>2</v>
      </c>
      <c r="H1285" s="5">
        <v>8.8023773142157893</v>
      </c>
      <c r="I1285" s="6">
        <f>ProductLine[[#This Row],[Units]]*ProductLine[[#This Row],[Dollars]]</f>
        <v>17.604754628431579</v>
      </c>
    </row>
    <row r="1286" spans="1:9" x14ac:dyDescent="0.35">
      <c r="A1286" s="2">
        <v>1285</v>
      </c>
      <c r="B1286" s="2" t="s">
        <v>19</v>
      </c>
      <c r="C1286" s="3">
        <v>38353</v>
      </c>
      <c r="D1286" s="2">
        <f t="shared" si="20"/>
        <v>2005</v>
      </c>
      <c r="E1286" s="2">
        <f>MONTH(ProductLine[[#This Row],[Date]])</f>
        <v>1</v>
      </c>
      <c r="F1286" s="2" t="s">
        <v>16</v>
      </c>
      <c r="G1286" s="4">
        <v>-2</v>
      </c>
      <c r="H1286" s="5">
        <v>-3.4493356628035219</v>
      </c>
      <c r="I1286" s="6">
        <f>ProductLine[[#This Row],[Units]]*ProductLine[[#This Row],[Dollars]]</f>
        <v>6.8986713256070438</v>
      </c>
    </row>
    <row r="1287" spans="1:9" x14ac:dyDescent="0.35">
      <c r="A1287" s="2">
        <v>1286</v>
      </c>
      <c r="B1287" s="2" t="s">
        <v>10</v>
      </c>
      <c r="C1287" s="3">
        <v>38507</v>
      </c>
      <c r="D1287" s="2">
        <f t="shared" si="20"/>
        <v>2005</v>
      </c>
      <c r="E1287" s="2">
        <f>MONTH(ProductLine[[#This Row],[Date]])</f>
        <v>6</v>
      </c>
      <c r="F1287" s="2" t="s">
        <v>9</v>
      </c>
      <c r="G1287" s="4">
        <v>33</v>
      </c>
      <c r="H1287" s="5">
        <v>100.68617590777907</v>
      </c>
      <c r="I1287" s="6">
        <f>ProductLine[[#This Row],[Units]]*ProductLine[[#This Row],[Dollars]]</f>
        <v>3322.6438049567096</v>
      </c>
    </row>
    <row r="1288" spans="1:9" x14ac:dyDescent="0.35">
      <c r="A1288" s="2">
        <v>1287</v>
      </c>
      <c r="B1288" s="2" t="s">
        <v>19</v>
      </c>
      <c r="C1288" s="3">
        <v>38892</v>
      </c>
      <c r="D1288" s="2">
        <f t="shared" si="20"/>
        <v>2006</v>
      </c>
      <c r="E1288" s="2">
        <f>MONTH(ProductLine[[#This Row],[Date]])</f>
        <v>6</v>
      </c>
      <c r="F1288" s="2" t="s">
        <v>18</v>
      </c>
      <c r="G1288" s="4">
        <v>10</v>
      </c>
      <c r="H1288" s="5">
        <v>31.300935347132732</v>
      </c>
      <c r="I1288" s="6">
        <f>ProductLine[[#This Row],[Units]]*ProductLine[[#This Row],[Dollars]]</f>
        <v>313.0093534713273</v>
      </c>
    </row>
    <row r="1289" spans="1:9" x14ac:dyDescent="0.35">
      <c r="A1289" s="2">
        <v>1288</v>
      </c>
      <c r="B1289" s="2" t="s">
        <v>12</v>
      </c>
      <c r="C1289" s="3">
        <v>38320</v>
      </c>
      <c r="D1289" s="2">
        <f t="shared" si="20"/>
        <v>2004</v>
      </c>
      <c r="E1289" s="2">
        <f>MONTH(ProductLine[[#This Row],[Date]])</f>
        <v>11</v>
      </c>
      <c r="F1289" s="2" t="s">
        <v>13</v>
      </c>
      <c r="G1289" s="4">
        <v>84</v>
      </c>
      <c r="H1289" s="5">
        <v>254.11937205363179</v>
      </c>
      <c r="I1289" s="6">
        <f>ProductLine[[#This Row],[Units]]*ProductLine[[#This Row],[Dollars]]</f>
        <v>21346.027252505071</v>
      </c>
    </row>
    <row r="1290" spans="1:9" x14ac:dyDescent="0.35">
      <c r="A1290" s="2">
        <v>1289</v>
      </c>
      <c r="B1290" s="2" t="s">
        <v>10</v>
      </c>
      <c r="C1290" s="3">
        <v>38342</v>
      </c>
      <c r="D1290" s="2">
        <f t="shared" si="20"/>
        <v>2004</v>
      </c>
      <c r="E1290" s="2">
        <f>MONTH(ProductLine[[#This Row],[Date]])</f>
        <v>12</v>
      </c>
      <c r="F1290" s="2" t="s">
        <v>18</v>
      </c>
      <c r="G1290" s="4">
        <v>88</v>
      </c>
      <c r="H1290" s="5">
        <v>266.39334034313327</v>
      </c>
      <c r="I1290" s="6">
        <f>ProductLine[[#This Row],[Units]]*ProductLine[[#This Row],[Dollars]]</f>
        <v>23442.61395019573</v>
      </c>
    </row>
    <row r="1291" spans="1:9" x14ac:dyDescent="0.35">
      <c r="A1291" s="2">
        <v>1290</v>
      </c>
      <c r="B1291" s="2" t="s">
        <v>8</v>
      </c>
      <c r="C1291" s="3">
        <v>38540</v>
      </c>
      <c r="D1291" s="2">
        <f t="shared" si="20"/>
        <v>2005</v>
      </c>
      <c r="E1291" s="2">
        <f>MONTH(ProductLine[[#This Row],[Date]])</f>
        <v>7</v>
      </c>
      <c r="F1291" s="2" t="s">
        <v>16</v>
      </c>
      <c r="G1291" s="4">
        <v>95</v>
      </c>
      <c r="H1291" s="5">
        <v>286.60843219410157</v>
      </c>
      <c r="I1291" s="6">
        <f>ProductLine[[#This Row],[Units]]*ProductLine[[#This Row],[Dollars]]</f>
        <v>27227.801058439651</v>
      </c>
    </row>
    <row r="1292" spans="1:9" x14ac:dyDescent="0.35">
      <c r="A1292" s="2">
        <v>1291</v>
      </c>
      <c r="B1292" s="2" t="s">
        <v>14</v>
      </c>
      <c r="C1292" s="3">
        <v>38397</v>
      </c>
      <c r="D1292" s="2">
        <f t="shared" si="20"/>
        <v>2005</v>
      </c>
      <c r="E1292" s="2">
        <f>MONTH(ProductLine[[#This Row],[Date]])</f>
        <v>2</v>
      </c>
      <c r="F1292" s="2" t="s">
        <v>18</v>
      </c>
      <c r="G1292" s="4">
        <v>3</v>
      </c>
      <c r="H1292" s="5">
        <v>11.903882144888168</v>
      </c>
      <c r="I1292" s="6">
        <f>ProductLine[[#This Row],[Units]]*ProductLine[[#This Row],[Dollars]]</f>
        <v>35.711646434664502</v>
      </c>
    </row>
    <row r="1293" spans="1:9" x14ac:dyDescent="0.35">
      <c r="A1293" s="2">
        <v>1292</v>
      </c>
      <c r="B1293" s="2" t="s">
        <v>8</v>
      </c>
      <c r="C1293" s="3">
        <v>38837</v>
      </c>
      <c r="D1293" s="2">
        <f t="shared" si="20"/>
        <v>2006</v>
      </c>
      <c r="E1293" s="2">
        <f>MONTH(ProductLine[[#This Row],[Date]])</f>
        <v>4</v>
      </c>
      <c r="F1293" s="2" t="s">
        <v>9</v>
      </c>
      <c r="G1293" s="4">
        <v>72</v>
      </c>
      <c r="H1293" s="5">
        <v>217.58131494729014</v>
      </c>
      <c r="I1293" s="6">
        <f>ProductLine[[#This Row],[Units]]*ProductLine[[#This Row],[Dollars]]</f>
        <v>15665.85467620489</v>
      </c>
    </row>
    <row r="1294" spans="1:9" x14ac:dyDescent="0.35">
      <c r="A1294" s="2">
        <v>1293</v>
      </c>
      <c r="B1294" s="2" t="s">
        <v>21</v>
      </c>
      <c r="C1294" s="3">
        <v>38419</v>
      </c>
      <c r="D1294" s="2">
        <f t="shared" si="20"/>
        <v>2005</v>
      </c>
      <c r="E1294" s="2">
        <f>MONTH(ProductLine[[#This Row],[Date]])</f>
        <v>3</v>
      </c>
      <c r="F1294" s="2" t="s">
        <v>16</v>
      </c>
      <c r="G1294" s="4">
        <v>58</v>
      </c>
      <c r="H1294" s="5">
        <v>176.65394036929425</v>
      </c>
      <c r="I1294" s="6">
        <f>ProductLine[[#This Row],[Units]]*ProductLine[[#This Row],[Dollars]]</f>
        <v>10245.928541419067</v>
      </c>
    </row>
    <row r="1295" spans="1:9" x14ac:dyDescent="0.35">
      <c r="A1295" s="2">
        <v>1294</v>
      </c>
      <c r="B1295" s="2" t="s">
        <v>12</v>
      </c>
      <c r="C1295" s="3">
        <v>38144</v>
      </c>
      <c r="D1295" s="2">
        <f t="shared" si="20"/>
        <v>2004</v>
      </c>
      <c r="E1295" s="2">
        <f>MONTH(ProductLine[[#This Row],[Date]])</f>
        <v>6</v>
      </c>
      <c r="F1295" s="2" t="s">
        <v>16</v>
      </c>
      <c r="G1295" s="4">
        <v>19</v>
      </c>
      <c r="H1295" s="5">
        <v>59.643357077362239</v>
      </c>
      <c r="I1295" s="6">
        <f>ProductLine[[#This Row],[Units]]*ProductLine[[#This Row],[Dollars]]</f>
        <v>1133.2237844698825</v>
      </c>
    </row>
    <row r="1296" spans="1:9" x14ac:dyDescent="0.35">
      <c r="A1296" s="2">
        <v>1295</v>
      </c>
      <c r="B1296" s="2" t="s">
        <v>8</v>
      </c>
      <c r="C1296" s="3">
        <v>38463</v>
      </c>
      <c r="D1296" s="2">
        <f t="shared" si="20"/>
        <v>2005</v>
      </c>
      <c r="E1296" s="2">
        <f>MONTH(ProductLine[[#This Row],[Date]])</f>
        <v>4</v>
      </c>
      <c r="F1296" s="2" t="s">
        <v>18</v>
      </c>
      <c r="G1296" s="4">
        <v>35</v>
      </c>
      <c r="H1296" s="5">
        <v>106.5070892872302</v>
      </c>
      <c r="I1296" s="6">
        <f>ProductLine[[#This Row],[Units]]*ProductLine[[#This Row],[Dollars]]</f>
        <v>3727.7481250530573</v>
      </c>
    </row>
    <row r="1297" spans="1:9" x14ac:dyDescent="0.35">
      <c r="A1297" s="2">
        <v>1296</v>
      </c>
      <c r="B1297" s="2" t="s">
        <v>10</v>
      </c>
      <c r="C1297" s="3">
        <v>38320</v>
      </c>
      <c r="D1297" s="2">
        <f t="shared" si="20"/>
        <v>2004</v>
      </c>
      <c r="E1297" s="2">
        <f>MONTH(ProductLine[[#This Row],[Date]])</f>
        <v>11</v>
      </c>
      <c r="F1297" s="2" t="s">
        <v>11</v>
      </c>
      <c r="G1297" s="4">
        <v>80</v>
      </c>
      <c r="H1297" s="5">
        <v>242.63330478636408</v>
      </c>
      <c r="I1297" s="6">
        <f>ProductLine[[#This Row],[Units]]*ProductLine[[#This Row],[Dollars]]</f>
        <v>19410.664382909126</v>
      </c>
    </row>
    <row r="1298" spans="1:9" x14ac:dyDescent="0.35">
      <c r="A1298" s="2">
        <v>1297</v>
      </c>
      <c r="B1298" s="2" t="s">
        <v>17</v>
      </c>
      <c r="C1298" s="3">
        <v>38012</v>
      </c>
      <c r="D1298" s="2">
        <f t="shared" si="20"/>
        <v>2004</v>
      </c>
      <c r="E1298" s="2">
        <f>MONTH(ProductLine[[#This Row],[Date]])</f>
        <v>1</v>
      </c>
      <c r="F1298" s="2" t="s">
        <v>16</v>
      </c>
      <c r="G1298" s="4">
        <v>26</v>
      </c>
      <c r="H1298" s="5">
        <v>80.048584690277565</v>
      </c>
      <c r="I1298" s="6">
        <f>ProductLine[[#This Row],[Units]]*ProductLine[[#This Row],[Dollars]]</f>
        <v>2081.2632019472167</v>
      </c>
    </row>
    <row r="1299" spans="1:9" x14ac:dyDescent="0.35">
      <c r="A1299" s="2">
        <v>1298</v>
      </c>
      <c r="B1299" s="2" t="s">
        <v>14</v>
      </c>
      <c r="C1299" s="3">
        <v>38540</v>
      </c>
      <c r="D1299" s="2">
        <f t="shared" si="20"/>
        <v>2005</v>
      </c>
      <c r="E1299" s="2">
        <f>MONTH(ProductLine[[#This Row],[Date]])</f>
        <v>7</v>
      </c>
      <c r="F1299" s="2" t="s">
        <v>9</v>
      </c>
      <c r="G1299" s="4">
        <v>93</v>
      </c>
      <c r="H1299" s="5">
        <v>280.93222292224493</v>
      </c>
      <c r="I1299" s="6">
        <f>ProductLine[[#This Row],[Units]]*ProductLine[[#This Row],[Dollars]]</f>
        <v>26126.696731768778</v>
      </c>
    </row>
    <row r="1300" spans="1:9" x14ac:dyDescent="0.35">
      <c r="A1300" s="2">
        <v>1299</v>
      </c>
      <c r="B1300" s="2" t="s">
        <v>15</v>
      </c>
      <c r="C1300" s="3">
        <v>38661</v>
      </c>
      <c r="D1300" s="2">
        <f t="shared" si="20"/>
        <v>2005</v>
      </c>
      <c r="E1300" s="2">
        <f>MONTH(ProductLine[[#This Row],[Date]])</f>
        <v>11</v>
      </c>
      <c r="F1300" s="2" t="s">
        <v>16</v>
      </c>
      <c r="G1300" s="4">
        <v>29</v>
      </c>
      <c r="H1300" s="5">
        <v>90.05707639133125</v>
      </c>
      <c r="I1300" s="6">
        <f>ProductLine[[#This Row],[Units]]*ProductLine[[#This Row],[Dollars]]</f>
        <v>2611.6552153486064</v>
      </c>
    </row>
    <row r="1301" spans="1:9" x14ac:dyDescent="0.35">
      <c r="A1301" s="2">
        <v>1300</v>
      </c>
      <c r="B1301" s="2" t="s">
        <v>15</v>
      </c>
      <c r="C1301" s="3">
        <v>38100</v>
      </c>
      <c r="D1301" s="2">
        <f t="shared" si="20"/>
        <v>2004</v>
      </c>
      <c r="E1301" s="2">
        <f>MONTH(ProductLine[[#This Row],[Date]])</f>
        <v>4</v>
      </c>
      <c r="F1301" s="2" t="s">
        <v>11</v>
      </c>
      <c r="G1301" s="4">
        <v>88</v>
      </c>
      <c r="H1301" s="5">
        <v>266.36925289616937</v>
      </c>
      <c r="I1301" s="6">
        <f>ProductLine[[#This Row],[Units]]*ProductLine[[#This Row],[Dollars]]</f>
        <v>23440.494254862904</v>
      </c>
    </row>
    <row r="1302" spans="1:9" x14ac:dyDescent="0.35">
      <c r="A1302" s="2">
        <v>1301</v>
      </c>
      <c r="B1302" s="2" t="s">
        <v>20</v>
      </c>
      <c r="C1302" s="3">
        <v>38947</v>
      </c>
      <c r="D1302" s="2">
        <f t="shared" si="20"/>
        <v>2006</v>
      </c>
      <c r="E1302" s="2">
        <f>MONTH(ProductLine[[#This Row],[Date]])</f>
        <v>8</v>
      </c>
      <c r="F1302" s="2" t="s">
        <v>16</v>
      </c>
      <c r="G1302" s="4">
        <v>5</v>
      </c>
      <c r="H1302" s="5">
        <v>16.874201572948834</v>
      </c>
      <c r="I1302" s="6">
        <f>ProductLine[[#This Row],[Units]]*ProductLine[[#This Row],[Dollars]]</f>
        <v>84.371007864744172</v>
      </c>
    </row>
    <row r="1303" spans="1:9" x14ac:dyDescent="0.35">
      <c r="A1303" s="2">
        <v>1302</v>
      </c>
      <c r="B1303" s="2" t="s">
        <v>15</v>
      </c>
      <c r="C1303" s="3">
        <v>38573</v>
      </c>
      <c r="D1303" s="2">
        <f t="shared" si="20"/>
        <v>2005</v>
      </c>
      <c r="E1303" s="2">
        <f>MONTH(ProductLine[[#This Row],[Date]])</f>
        <v>8</v>
      </c>
      <c r="F1303" s="2" t="s">
        <v>18</v>
      </c>
      <c r="G1303" s="4">
        <v>64</v>
      </c>
      <c r="H1303" s="5">
        <v>194.02715866543952</v>
      </c>
      <c r="I1303" s="6">
        <f>ProductLine[[#This Row],[Units]]*ProductLine[[#This Row],[Dollars]]</f>
        <v>12417.738154588129</v>
      </c>
    </row>
    <row r="1304" spans="1:9" x14ac:dyDescent="0.35">
      <c r="A1304" s="2">
        <v>1303</v>
      </c>
      <c r="B1304" s="2" t="s">
        <v>19</v>
      </c>
      <c r="C1304" s="3">
        <v>38716</v>
      </c>
      <c r="D1304" s="2">
        <f t="shared" si="20"/>
        <v>2005</v>
      </c>
      <c r="E1304" s="2">
        <f>MONTH(ProductLine[[#This Row],[Date]])</f>
        <v>12</v>
      </c>
      <c r="F1304" s="2" t="s">
        <v>9</v>
      </c>
      <c r="G1304" s="4">
        <v>38</v>
      </c>
      <c r="H1304" s="5">
        <v>116.02781429818391</v>
      </c>
      <c r="I1304" s="6">
        <f>ProductLine[[#This Row],[Units]]*ProductLine[[#This Row],[Dollars]]</f>
        <v>4409.0569433309884</v>
      </c>
    </row>
    <row r="1305" spans="1:9" x14ac:dyDescent="0.35">
      <c r="A1305" s="2">
        <v>1304</v>
      </c>
      <c r="B1305" s="2" t="s">
        <v>20</v>
      </c>
      <c r="C1305" s="3">
        <v>38276</v>
      </c>
      <c r="D1305" s="2">
        <f t="shared" si="20"/>
        <v>2004</v>
      </c>
      <c r="E1305" s="2">
        <f>MONTH(ProductLine[[#This Row],[Date]])</f>
        <v>10</v>
      </c>
      <c r="F1305" s="2" t="s">
        <v>11</v>
      </c>
      <c r="G1305" s="4">
        <v>21</v>
      </c>
      <c r="H1305" s="5">
        <v>65.60411466769294</v>
      </c>
      <c r="I1305" s="6">
        <f>ProductLine[[#This Row],[Units]]*ProductLine[[#This Row],[Dollars]]</f>
        <v>1377.6864080215516</v>
      </c>
    </row>
    <row r="1306" spans="1:9" x14ac:dyDescent="0.35">
      <c r="A1306" s="2">
        <v>1305</v>
      </c>
      <c r="B1306" s="2" t="s">
        <v>10</v>
      </c>
      <c r="C1306" s="3">
        <v>38551</v>
      </c>
      <c r="D1306" s="2">
        <f t="shared" si="20"/>
        <v>2005</v>
      </c>
      <c r="E1306" s="2">
        <f>MONTH(ProductLine[[#This Row],[Date]])</f>
        <v>7</v>
      </c>
      <c r="F1306" s="2" t="s">
        <v>16</v>
      </c>
      <c r="G1306" s="4">
        <v>61</v>
      </c>
      <c r="H1306" s="5">
        <v>184.44189289759726</v>
      </c>
      <c r="I1306" s="6">
        <f>ProductLine[[#This Row],[Units]]*ProductLine[[#This Row],[Dollars]]</f>
        <v>11250.955466753432</v>
      </c>
    </row>
    <row r="1307" spans="1:9" x14ac:dyDescent="0.35">
      <c r="A1307" s="2">
        <v>1306</v>
      </c>
      <c r="B1307" s="2" t="s">
        <v>14</v>
      </c>
      <c r="C1307" s="3">
        <v>38111</v>
      </c>
      <c r="D1307" s="2">
        <f t="shared" si="20"/>
        <v>2004</v>
      </c>
      <c r="E1307" s="2">
        <f>MONTH(ProductLine[[#This Row],[Date]])</f>
        <v>5</v>
      </c>
      <c r="F1307" s="2" t="s">
        <v>16</v>
      </c>
      <c r="G1307" s="4">
        <v>53</v>
      </c>
      <c r="H1307" s="5">
        <v>160.79564195236946</v>
      </c>
      <c r="I1307" s="6">
        <f>ProductLine[[#This Row],[Units]]*ProductLine[[#This Row],[Dollars]]</f>
        <v>8522.1690234755824</v>
      </c>
    </row>
    <row r="1308" spans="1:9" x14ac:dyDescent="0.35">
      <c r="A1308" s="2">
        <v>1307</v>
      </c>
      <c r="B1308" s="2" t="s">
        <v>8</v>
      </c>
      <c r="C1308" s="3">
        <v>38749</v>
      </c>
      <c r="D1308" s="2">
        <f t="shared" si="20"/>
        <v>2006</v>
      </c>
      <c r="E1308" s="2">
        <f>MONTH(ProductLine[[#This Row],[Date]])</f>
        <v>2</v>
      </c>
      <c r="F1308" s="2" t="s">
        <v>18</v>
      </c>
      <c r="G1308" s="4">
        <v>28</v>
      </c>
      <c r="H1308" s="5">
        <v>86.322863736189788</v>
      </c>
      <c r="I1308" s="6">
        <f>ProductLine[[#This Row],[Units]]*ProductLine[[#This Row],[Dollars]]</f>
        <v>2417.0401846133141</v>
      </c>
    </row>
    <row r="1309" spans="1:9" x14ac:dyDescent="0.35">
      <c r="A1309" s="2">
        <v>1308</v>
      </c>
      <c r="B1309" s="2" t="s">
        <v>14</v>
      </c>
      <c r="C1309" s="3">
        <v>38958</v>
      </c>
      <c r="D1309" s="2">
        <f t="shared" si="20"/>
        <v>2006</v>
      </c>
      <c r="E1309" s="2">
        <f>MONTH(ProductLine[[#This Row],[Date]])</f>
        <v>8</v>
      </c>
      <c r="F1309" s="2" t="s">
        <v>18</v>
      </c>
      <c r="G1309" s="4">
        <v>39</v>
      </c>
      <c r="H1309" s="5">
        <v>119.49155300741148</v>
      </c>
      <c r="I1309" s="6">
        <f>ProductLine[[#This Row],[Units]]*ProductLine[[#This Row],[Dollars]]</f>
        <v>4660.1705672890475</v>
      </c>
    </row>
    <row r="1310" spans="1:9" x14ac:dyDescent="0.35">
      <c r="A1310" s="2">
        <v>1309</v>
      </c>
      <c r="B1310" s="2" t="s">
        <v>14</v>
      </c>
      <c r="C1310" s="3">
        <v>39024</v>
      </c>
      <c r="D1310" s="2">
        <f t="shared" si="20"/>
        <v>2006</v>
      </c>
      <c r="E1310" s="2">
        <f>MONTH(ProductLine[[#This Row],[Date]])</f>
        <v>11</v>
      </c>
      <c r="F1310" s="2" t="s">
        <v>9</v>
      </c>
      <c r="G1310" s="4">
        <v>89</v>
      </c>
      <c r="H1310" s="5">
        <v>268.72040652792879</v>
      </c>
      <c r="I1310" s="6">
        <f>ProductLine[[#This Row],[Units]]*ProductLine[[#This Row],[Dollars]]</f>
        <v>23916.11618098566</v>
      </c>
    </row>
    <row r="1311" spans="1:9" x14ac:dyDescent="0.35">
      <c r="A1311" s="2">
        <v>1310</v>
      </c>
      <c r="B1311" s="2" t="s">
        <v>8</v>
      </c>
      <c r="C1311" s="3">
        <v>38100</v>
      </c>
      <c r="D1311" s="2">
        <f t="shared" si="20"/>
        <v>2004</v>
      </c>
      <c r="E1311" s="2">
        <f>MONTH(ProductLine[[#This Row],[Date]])</f>
        <v>4</v>
      </c>
      <c r="F1311" s="2" t="s">
        <v>11</v>
      </c>
      <c r="G1311" s="4">
        <v>72</v>
      </c>
      <c r="H1311" s="5">
        <v>218.15784251474992</v>
      </c>
      <c r="I1311" s="6">
        <f>ProductLine[[#This Row],[Units]]*ProductLine[[#This Row],[Dollars]]</f>
        <v>15707.364661061994</v>
      </c>
    </row>
    <row r="1312" spans="1:9" x14ac:dyDescent="0.35">
      <c r="A1312" s="2">
        <v>1311</v>
      </c>
      <c r="B1312" s="2" t="s">
        <v>15</v>
      </c>
      <c r="C1312" s="3">
        <v>38221</v>
      </c>
      <c r="D1312" s="2">
        <f t="shared" si="20"/>
        <v>2004</v>
      </c>
      <c r="E1312" s="2">
        <f>MONTH(ProductLine[[#This Row],[Date]])</f>
        <v>8</v>
      </c>
      <c r="F1312" s="2" t="s">
        <v>9</v>
      </c>
      <c r="G1312" s="4">
        <v>63</v>
      </c>
      <c r="H1312" s="5">
        <v>191.07967670509865</v>
      </c>
      <c r="I1312" s="6">
        <f>ProductLine[[#This Row],[Units]]*ProductLine[[#This Row],[Dollars]]</f>
        <v>12038.019632421216</v>
      </c>
    </row>
    <row r="1313" spans="1:9" x14ac:dyDescent="0.35">
      <c r="A1313" s="2">
        <v>1312</v>
      </c>
      <c r="B1313" s="2" t="s">
        <v>17</v>
      </c>
      <c r="C1313" s="3">
        <v>39079</v>
      </c>
      <c r="D1313" s="2">
        <f t="shared" si="20"/>
        <v>2006</v>
      </c>
      <c r="E1313" s="2">
        <f>MONTH(ProductLine[[#This Row],[Date]])</f>
        <v>12</v>
      </c>
      <c r="F1313" s="2" t="s">
        <v>11</v>
      </c>
      <c r="G1313" s="4">
        <v>47</v>
      </c>
      <c r="H1313" s="5">
        <v>142.1470812441363</v>
      </c>
      <c r="I1313" s="6">
        <f>ProductLine[[#This Row],[Units]]*ProductLine[[#This Row],[Dollars]]</f>
        <v>6680.9128184744059</v>
      </c>
    </row>
    <row r="1314" spans="1:9" x14ac:dyDescent="0.35">
      <c r="A1314" s="2">
        <v>1313</v>
      </c>
      <c r="B1314" s="2" t="s">
        <v>12</v>
      </c>
      <c r="C1314" s="3">
        <v>38540</v>
      </c>
      <c r="D1314" s="2">
        <f t="shared" si="20"/>
        <v>2005</v>
      </c>
      <c r="E1314" s="2">
        <f>MONTH(ProductLine[[#This Row],[Date]])</f>
        <v>7</v>
      </c>
      <c r="F1314" s="2" t="s">
        <v>18</v>
      </c>
      <c r="G1314" s="4">
        <v>8</v>
      </c>
      <c r="H1314" s="5">
        <v>25.619997788473359</v>
      </c>
      <c r="I1314" s="6">
        <f>ProductLine[[#This Row],[Units]]*ProductLine[[#This Row],[Dollars]]</f>
        <v>204.95998230778687</v>
      </c>
    </row>
    <row r="1315" spans="1:9" x14ac:dyDescent="0.35">
      <c r="A1315" s="2">
        <v>1314</v>
      </c>
      <c r="B1315" s="2" t="s">
        <v>8</v>
      </c>
      <c r="C1315" s="3">
        <v>38298</v>
      </c>
      <c r="D1315" s="2">
        <f t="shared" si="20"/>
        <v>2004</v>
      </c>
      <c r="E1315" s="2">
        <f>MONTH(ProductLine[[#This Row],[Date]])</f>
        <v>11</v>
      </c>
      <c r="F1315" s="2" t="s">
        <v>9</v>
      </c>
      <c r="G1315" s="4">
        <v>88</v>
      </c>
      <c r="H1315" s="5">
        <v>265.56717139256853</v>
      </c>
      <c r="I1315" s="6">
        <f>ProductLine[[#This Row],[Units]]*ProductLine[[#This Row],[Dollars]]</f>
        <v>23369.91108254603</v>
      </c>
    </row>
    <row r="1316" spans="1:9" x14ac:dyDescent="0.35">
      <c r="A1316" s="2">
        <v>1315</v>
      </c>
      <c r="B1316" s="2" t="s">
        <v>12</v>
      </c>
      <c r="C1316" s="3">
        <v>38221</v>
      </c>
      <c r="D1316" s="2">
        <f t="shared" si="20"/>
        <v>2004</v>
      </c>
      <c r="E1316" s="2">
        <f>MONTH(ProductLine[[#This Row],[Date]])</f>
        <v>8</v>
      </c>
      <c r="F1316" s="2" t="s">
        <v>9</v>
      </c>
      <c r="G1316" s="4">
        <v>12</v>
      </c>
      <c r="H1316" s="5">
        <v>37.818679875987904</v>
      </c>
      <c r="I1316" s="6">
        <f>ProductLine[[#This Row],[Units]]*ProductLine[[#This Row],[Dollars]]</f>
        <v>453.82415851185488</v>
      </c>
    </row>
    <row r="1317" spans="1:9" x14ac:dyDescent="0.35">
      <c r="A1317" s="2">
        <v>1316</v>
      </c>
      <c r="B1317" s="2" t="s">
        <v>20</v>
      </c>
      <c r="C1317" s="3">
        <v>38683</v>
      </c>
      <c r="D1317" s="2">
        <f t="shared" si="20"/>
        <v>2005</v>
      </c>
      <c r="E1317" s="2">
        <f>MONTH(ProductLine[[#This Row],[Date]])</f>
        <v>11</v>
      </c>
      <c r="F1317" s="2" t="s">
        <v>18</v>
      </c>
      <c r="G1317" s="4">
        <v>79</v>
      </c>
      <c r="H1317" s="5">
        <v>239.17519679611866</v>
      </c>
      <c r="I1317" s="6">
        <f>ProductLine[[#This Row],[Units]]*ProductLine[[#This Row],[Dollars]]</f>
        <v>18894.840546893374</v>
      </c>
    </row>
    <row r="1318" spans="1:9" x14ac:dyDescent="0.35">
      <c r="A1318" s="2">
        <v>1317</v>
      </c>
      <c r="B1318" s="2" t="s">
        <v>15</v>
      </c>
      <c r="C1318" s="3">
        <v>38155</v>
      </c>
      <c r="D1318" s="2">
        <f t="shared" si="20"/>
        <v>2004</v>
      </c>
      <c r="E1318" s="2">
        <f>MONTH(ProductLine[[#This Row],[Date]])</f>
        <v>6</v>
      </c>
      <c r="F1318" s="2" t="s">
        <v>13</v>
      </c>
      <c r="G1318" s="4">
        <v>39</v>
      </c>
      <c r="H1318" s="5">
        <v>118.94488443291594</v>
      </c>
      <c r="I1318" s="6">
        <f>ProductLine[[#This Row],[Units]]*ProductLine[[#This Row],[Dollars]]</f>
        <v>4638.8504928837219</v>
      </c>
    </row>
    <row r="1319" spans="1:9" x14ac:dyDescent="0.35">
      <c r="A1319" s="2">
        <v>1318</v>
      </c>
      <c r="B1319" s="2" t="s">
        <v>20</v>
      </c>
      <c r="C1319" s="3">
        <v>38760</v>
      </c>
      <c r="D1319" s="2">
        <f t="shared" si="20"/>
        <v>2006</v>
      </c>
      <c r="E1319" s="2">
        <f>MONTH(ProductLine[[#This Row],[Date]])</f>
        <v>2</v>
      </c>
      <c r="F1319" s="2" t="s">
        <v>18</v>
      </c>
      <c r="G1319" s="4">
        <v>61</v>
      </c>
      <c r="H1319" s="5">
        <v>185.05613481266943</v>
      </c>
      <c r="I1319" s="6">
        <f>ProductLine[[#This Row],[Units]]*ProductLine[[#This Row],[Dollars]]</f>
        <v>11288.424223572834</v>
      </c>
    </row>
    <row r="1320" spans="1:9" x14ac:dyDescent="0.35">
      <c r="A1320" s="2">
        <v>1319</v>
      </c>
      <c r="B1320" s="2" t="s">
        <v>20</v>
      </c>
      <c r="C1320" s="3">
        <v>38980</v>
      </c>
      <c r="D1320" s="2">
        <f t="shared" si="20"/>
        <v>2006</v>
      </c>
      <c r="E1320" s="2">
        <f>MONTH(ProductLine[[#This Row],[Date]])</f>
        <v>9</v>
      </c>
      <c r="F1320" s="2" t="s">
        <v>9</v>
      </c>
      <c r="G1320" s="4">
        <v>12</v>
      </c>
      <c r="H1320" s="5">
        <v>38.275233428944262</v>
      </c>
      <c r="I1320" s="6">
        <f>ProductLine[[#This Row],[Units]]*ProductLine[[#This Row],[Dollars]]</f>
        <v>459.30280114733114</v>
      </c>
    </row>
    <row r="1321" spans="1:9" x14ac:dyDescent="0.35">
      <c r="A1321" s="2">
        <v>1320</v>
      </c>
      <c r="B1321" s="2" t="s">
        <v>14</v>
      </c>
      <c r="C1321" s="3">
        <v>38298</v>
      </c>
      <c r="D1321" s="2">
        <f t="shared" si="20"/>
        <v>2004</v>
      </c>
      <c r="E1321" s="2">
        <f>MONTH(ProductLine[[#This Row],[Date]])</f>
        <v>11</v>
      </c>
      <c r="F1321" s="2" t="s">
        <v>18</v>
      </c>
      <c r="G1321" s="4">
        <v>25</v>
      </c>
      <c r="H1321" s="5">
        <v>76.651168243814681</v>
      </c>
      <c r="I1321" s="6">
        <f>ProductLine[[#This Row],[Units]]*ProductLine[[#This Row],[Dollars]]</f>
        <v>1916.279206095367</v>
      </c>
    </row>
    <row r="1322" spans="1:9" x14ac:dyDescent="0.35">
      <c r="A1322" s="2">
        <v>1321</v>
      </c>
      <c r="B1322" s="2" t="s">
        <v>21</v>
      </c>
      <c r="C1322" s="3">
        <v>38683</v>
      </c>
      <c r="D1322" s="2">
        <f t="shared" si="20"/>
        <v>2005</v>
      </c>
      <c r="E1322" s="2">
        <f>MONTH(ProductLine[[#This Row],[Date]])</f>
        <v>11</v>
      </c>
      <c r="F1322" s="2" t="s">
        <v>11</v>
      </c>
      <c r="G1322" s="4">
        <v>82</v>
      </c>
      <c r="H1322" s="5">
        <v>248.26100726872076</v>
      </c>
      <c r="I1322" s="6">
        <f>ProductLine[[#This Row],[Units]]*ProductLine[[#This Row],[Dollars]]</f>
        <v>20357.402596035103</v>
      </c>
    </row>
    <row r="1323" spans="1:9" x14ac:dyDescent="0.35">
      <c r="A1323" s="2">
        <v>1322</v>
      </c>
      <c r="B1323" s="2" t="s">
        <v>12</v>
      </c>
      <c r="C1323" s="3">
        <v>38342</v>
      </c>
      <c r="D1323" s="2">
        <f t="shared" si="20"/>
        <v>2004</v>
      </c>
      <c r="E1323" s="2">
        <f>MONTH(ProductLine[[#This Row],[Date]])</f>
        <v>12</v>
      </c>
      <c r="F1323" s="2" t="s">
        <v>18</v>
      </c>
      <c r="G1323" s="4">
        <v>4</v>
      </c>
      <c r="H1323" s="5">
        <v>14.48265398333678</v>
      </c>
      <c r="I1323" s="6">
        <f>ProductLine[[#This Row],[Units]]*ProductLine[[#This Row],[Dollars]]</f>
        <v>57.93061593334712</v>
      </c>
    </row>
    <row r="1324" spans="1:9" x14ac:dyDescent="0.35">
      <c r="A1324" s="2">
        <v>1323</v>
      </c>
      <c r="B1324" s="2" t="s">
        <v>12</v>
      </c>
      <c r="C1324" s="3">
        <v>39068</v>
      </c>
      <c r="D1324" s="2">
        <f t="shared" si="20"/>
        <v>2006</v>
      </c>
      <c r="E1324" s="2">
        <f>MONTH(ProductLine[[#This Row],[Date]])</f>
        <v>12</v>
      </c>
      <c r="F1324" s="2" t="s">
        <v>13</v>
      </c>
      <c r="G1324" s="4">
        <v>22</v>
      </c>
      <c r="H1324" s="5">
        <v>68.226854446694333</v>
      </c>
      <c r="I1324" s="6">
        <f>ProductLine[[#This Row],[Units]]*ProductLine[[#This Row],[Dollars]]</f>
        <v>1500.9907978272754</v>
      </c>
    </row>
    <row r="1325" spans="1:9" x14ac:dyDescent="0.35">
      <c r="A1325" s="2">
        <v>1324</v>
      </c>
      <c r="B1325" s="2" t="s">
        <v>12</v>
      </c>
      <c r="C1325" s="3">
        <v>38991</v>
      </c>
      <c r="D1325" s="2">
        <f t="shared" si="20"/>
        <v>2006</v>
      </c>
      <c r="E1325" s="2">
        <f>MONTH(ProductLine[[#This Row],[Date]])</f>
        <v>10</v>
      </c>
      <c r="F1325" s="2" t="s">
        <v>18</v>
      </c>
      <c r="G1325" s="4">
        <v>81</v>
      </c>
      <c r="H1325" s="5">
        <v>244.6243385117169</v>
      </c>
      <c r="I1325" s="6">
        <f>ProductLine[[#This Row],[Units]]*ProductLine[[#This Row],[Dollars]]</f>
        <v>19814.571419449068</v>
      </c>
    </row>
    <row r="1326" spans="1:9" x14ac:dyDescent="0.35">
      <c r="A1326" s="2">
        <v>1325</v>
      </c>
      <c r="B1326" s="2" t="s">
        <v>14</v>
      </c>
      <c r="C1326" s="3">
        <v>38408</v>
      </c>
      <c r="D1326" s="2">
        <f t="shared" si="20"/>
        <v>2005</v>
      </c>
      <c r="E1326" s="2">
        <f>MONTH(ProductLine[[#This Row],[Date]])</f>
        <v>2</v>
      </c>
      <c r="F1326" s="2" t="s">
        <v>16</v>
      </c>
      <c r="G1326" s="4">
        <v>34</v>
      </c>
      <c r="H1326" s="5">
        <v>103.85172808433745</v>
      </c>
      <c r="I1326" s="6">
        <f>ProductLine[[#This Row],[Units]]*ProductLine[[#This Row],[Dollars]]</f>
        <v>3530.9587548674735</v>
      </c>
    </row>
    <row r="1327" spans="1:9" x14ac:dyDescent="0.35">
      <c r="A1327" s="2">
        <v>1326</v>
      </c>
      <c r="B1327" s="2" t="s">
        <v>12</v>
      </c>
      <c r="C1327" s="3">
        <v>38309</v>
      </c>
      <c r="D1327" s="2">
        <f t="shared" si="20"/>
        <v>2004</v>
      </c>
      <c r="E1327" s="2">
        <f>MONTH(ProductLine[[#This Row],[Date]])</f>
        <v>11</v>
      </c>
      <c r="F1327" s="2" t="s">
        <v>18</v>
      </c>
      <c r="G1327" s="4">
        <v>89</v>
      </c>
      <c r="H1327" s="5">
        <v>269.74478909487721</v>
      </c>
      <c r="I1327" s="6">
        <f>ProductLine[[#This Row],[Units]]*ProductLine[[#This Row],[Dollars]]</f>
        <v>24007.286229444071</v>
      </c>
    </row>
    <row r="1328" spans="1:9" x14ac:dyDescent="0.35">
      <c r="A1328" s="2">
        <v>1327</v>
      </c>
      <c r="B1328" s="2" t="s">
        <v>14</v>
      </c>
      <c r="C1328" s="3">
        <v>38386</v>
      </c>
      <c r="D1328" s="2">
        <f t="shared" si="20"/>
        <v>2005</v>
      </c>
      <c r="E1328" s="2">
        <f>MONTH(ProductLine[[#This Row],[Date]])</f>
        <v>2</v>
      </c>
      <c r="F1328" s="2" t="s">
        <v>18</v>
      </c>
      <c r="G1328" s="4">
        <v>6</v>
      </c>
      <c r="H1328" s="5">
        <v>20.30969002976488</v>
      </c>
      <c r="I1328" s="6">
        <f>ProductLine[[#This Row],[Units]]*ProductLine[[#This Row],[Dollars]]</f>
        <v>121.85814017858928</v>
      </c>
    </row>
    <row r="1329" spans="1:9" x14ac:dyDescent="0.35">
      <c r="A1329" s="2">
        <v>1328</v>
      </c>
      <c r="B1329" s="2" t="s">
        <v>20</v>
      </c>
      <c r="C1329" s="3">
        <v>38529</v>
      </c>
      <c r="D1329" s="2">
        <f t="shared" si="20"/>
        <v>2005</v>
      </c>
      <c r="E1329" s="2">
        <f>MONTH(ProductLine[[#This Row],[Date]])</f>
        <v>6</v>
      </c>
      <c r="F1329" s="2" t="s">
        <v>16</v>
      </c>
      <c r="G1329" s="4">
        <v>78</v>
      </c>
      <c r="H1329" s="5">
        <v>235.99588000674026</v>
      </c>
      <c r="I1329" s="6">
        <f>ProductLine[[#This Row],[Units]]*ProductLine[[#This Row],[Dollars]]</f>
        <v>18407.678640525741</v>
      </c>
    </row>
    <row r="1330" spans="1:9" x14ac:dyDescent="0.35">
      <c r="A1330" s="2">
        <v>1329</v>
      </c>
      <c r="B1330" s="2" t="s">
        <v>21</v>
      </c>
      <c r="C1330" s="3">
        <v>38485</v>
      </c>
      <c r="D1330" s="2">
        <f t="shared" si="20"/>
        <v>2005</v>
      </c>
      <c r="E1330" s="2">
        <f>MONTH(ProductLine[[#This Row],[Date]])</f>
        <v>5</v>
      </c>
      <c r="F1330" s="2" t="s">
        <v>9</v>
      </c>
      <c r="G1330" s="4">
        <v>9</v>
      </c>
      <c r="H1330" s="5">
        <v>28.852711267429889</v>
      </c>
      <c r="I1330" s="6">
        <f>ProductLine[[#This Row],[Units]]*ProductLine[[#This Row],[Dollars]]</f>
        <v>259.67440140686898</v>
      </c>
    </row>
    <row r="1331" spans="1:9" x14ac:dyDescent="0.35">
      <c r="A1331" s="2">
        <v>1330</v>
      </c>
      <c r="B1331" s="2" t="s">
        <v>17</v>
      </c>
      <c r="C1331" s="3">
        <v>39079</v>
      </c>
      <c r="D1331" s="2">
        <f t="shared" si="20"/>
        <v>2006</v>
      </c>
      <c r="E1331" s="2">
        <f>MONTH(ProductLine[[#This Row],[Date]])</f>
        <v>12</v>
      </c>
      <c r="F1331" s="2" t="s">
        <v>18</v>
      </c>
      <c r="G1331" s="4">
        <v>9</v>
      </c>
      <c r="H1331" s="5">
        <v>29.718118103947955</v>
      </c>
      <c r="I1331" s="6">
        <f>ProductLine[[#This Row],[Units]]*ProductLine[[#This Row],[Dollars]]</f>
        <v>267.46306293553158</v>
      </c>
    </row>
    <row r="1332" spans="1:9" x14ac:dyDescent="0.35">
      <c r="A1332" s="2">
        <v>1331</v>
      </c>
      <c r="B1332" s="2" t="s">
        <v>17</v>
      </c>
      <c r="C1332" s="3">
        <v>38826</v>
      </c>
      <c r="D1332" s="2">
        <f t="shared" si="20"/>
        <v>2006</v>
      </c>
      <c r="E1332" s="2">
        <f>MONTH(ProductLine[[#This Row],[Date]])</f>
        <v>4</v>
      </c>
      <c r="F1332" s="2" t="s">
        <v>11</v>
      </c>
      <c r="G1332" s="4">
        <v>73</v>
      </c>
      <c r="H1332" s="5">
        <v>221.1834991910803</v>
      </c>
      <c r="I1332" s="6">
        <f>ProductLine[[#This Row],[Units]]*ProductLine[[#This Row],[Dollars]]</f>
        <v>16146.395440948862</v>
      </c>
    </row>
    <row r="1333" spans="1:9" x14ac:dyDescent="0.35">
      <c r="A1333" s="2">
        <v>1332</v>
      </c>
      <c r="B1333" s="2" t="s">
        <v>8</v>
      </c>
      <c r="C1333" s="3">
        <v>38001</v>
      </c>
      <c r="D1333" s="2">
        <f t="shared" si="20"/>
        <v>2004</v>
      </c>
      <c r="E1333" s="2">
        <f>MONTH(ProductLine[[#This Row],[Date]])</f>
        <v>1</v>
      </c>
      <c r="F1333" s="2" t="s">
        <v>9</v>
      </c>
      <c r="G1333" s="4">
        <v>13</v>
      </c>
      <c r="H1333" s="5">
        <v>41.92379193182763</v>
      </c>
      <c r="I1333" s="6">
        <f>ProductLine[[#This Row],[Units]]*ProductLine[[#This Row],[Dollars]]</f>
        <v>545.00929511375921</v>
      </c>
    </row>
    <row r="1334" spans="1:9" x14ac:dyDescent="0.35">
      <c r="A1334" s="2">
        <v>1333</v>
      </c>
      <c r="B1334" s="2" t="s">
        <v>15</v>
      </c>
      <c r="C1334" s="3">
        <v>38419</v>
      </c>
      <c r="D1334" s="2">
        <f t="shared" si="20"/>
        <v>2005</v>
      </c>
      <c r="E1334" s="2">
        <f>MONTH(ProductLine[[#This Row],[Date]])</f>
        <v>3</v>
      </c>
      <c r="F1334" s="2" t="s">
        <v>16</v>
      </c>
      <c r="G1334" s="4">
        <v>14</v>
      </c>
      <c r="H1334" s="5">
        <v>43.998808725631548</v>
      </c>
      <c r="I1334" s="6">
        <f>ProductLine[[#This Row],[Units]]*ProductLine[[#This Row],[Dollars]]</f>
        <v>615.9833221588417</v>
      </c>
    </row>
    <row r="1335" spans="1:9" x14ac:dyDescent="0.35">
      <c r="A1335" s="2">
        <v>1334</v>
      </c>
      <c r="B1335" s="2" t="s">
        <v>8</v>
      </c>
      <c r="C1335" s="3">
        <v>38496</v>
      </c>
      <c r="D1335" s="2">
        <f t="shared" si="20"/>
        <v>2005</v>
      </c>
      <c r="E1335" s="2">
        <f>MONTH(ProductLine[[#This Row],[Date]])</f>
        <v>5</v>
      </c>
      <c r="F1335" s="2" t="s">
        <v>13</v>
      </c>
      <c r="G1335" s="4">
        <v>33</v>
      </c>
      <c r="H1335" s="5">
        <v>100.31195245129152</v>
      </c>
      <c r="I1335" s="6">
        <f>ProductLine[[#This Row],[Units]]*ProductLine[[#This Row],[Dollars]]</f>
        <v>3310.2944308926199</v>
      </c>
    </row>
    <row r="1336" spans="1:9" x14ac:dyDescent="0.35">
      <c r="A1336" s="2">
        <v>1335</v>
      </c>
      <c r="B1336" s="2" t="s">
        <v>8</v>
      </c>
      <c r="C1336" s="3">
        <v>38078</v>
      </c>
      <c r="D1336" s="2">
        <f t="shared" si="20"/>
        <v>2004</v>
      </c>
      <c r="E1336" s="2">
        <f>MONTH(ProductLine[[#This Row],[Date]])</f>
        <v>4</v>
      </c>
      <c r="F1336" s="2" t="s">
        <v>11</v>
      </c>
      <c r="G1336" s="4">
        <v>17</v>
      </c>
      <c r="H1336" s="5">
        <v>53.123119444085049</v>
      </c>
      <c r="I1336" s="6">
        <f>ProductLine[[#This Row],[Units]]*ProductLine[[#This Row],[Dollars]]</f>
        <v>903.09303054944587</v>
      </c>
    </row>
    <row r="1337" spans="1:9" x14ac:dyDescent="0.35">
      <c r="A1337" s="2">
        <v>1336</v>
      </c>
      <c r="B1337" s="2" t="s">
        <v>10</v>
      </c>
      <c r="C1337" s="3">
        <v>38903</v>
      </c>
      <c r="D1337" s="2">
        <f t="shared" si="20"/>
        <v>2006</v>
      </c>
      <c r="E1337" s="2">
        <f>MONTH(ProductLine[[#This Row],[Date]])</f>
        <v>7</v>
      </c>
      <c r="F1337" s="2" t="s">
        <v>9</v>
      </c>
      <c r="G1337" s="4">
        <v>9</v>
      </c>
      <c r="H1337" s="5">
        <v>29.501152192037068</v>
      </c>
      <c r="I1337" s="6">
        <f>ProductLine[[#This Row],[Units]]*ProductLine[[#This Row],[Dollars]]</f>
        <v>265.51036972833361</v>
      </c>
    </row>
    <row r="1338" spans="1:9" x14ac:dyDescent="0.35">
      <c r="A1338" s="2">
        <v>1337</v>
      </c>
      <c r="B1338" s="2" t="s">
        <v>20</v>
      </c>
      <c r="C1338" s="3">
        <v>38771</v>
      </c>
      <c r="D1338" s="2">
        <f t="shared" si="20"/>
        <v>2006</v>
      </c>
      <c r="E1338" s="2">
        <f>MONTH(ProductLine[[#This Row],[Date]])</f>
        <v>2</v>
      </c>
      <c r="F1338" s="2" t="s">
        <v>18</v>
      </c>
      <c r="G1338" s="4">
        <v>15</v>
      </c>
      <c r="H1338" s="5">
        <v>47.311523584864588</v>
      </c>
      <c r="I1338" s="6">
        <f>ProductLine[[#This Row],[Units]]*ProductLine[[#This Row],[Dollars]]</f>
        <v>709.67285377296878</v>
      </c>
    </row>
    <row r="1339" spans="1:9" x14ac:dyDescent="0.35">
      <c r="A1339" s="2">
        <v>1338</v>
      </c>
      <c r="B1339" s="2" t="s">
        <v>12</v>
      </c>
      <c r="C1339" s="3">
        <v>38969</v>
      </c>
      <c r="D1339" s="2">
        <f t="shared" si="20"/>
        <v>2006</v>
      </c>
      <c r="E1339" s="2">
        <f>MONTH(ProductLine[[#This Row],[Date]])</f>
        <v>9</v>
      </c>
      <c r="F1339" s="2" t="s">
        <v>13</v>
      </c>
      <c r="G1339" s="4">
        <v>50</v>
      </c>
      <c r="H1339" s="5">
        <v>152.31019163589909</v>
      </c>
      <c r="I1339" s="6">
        <f>ProductLine[[#This Row],[Units]]*ProductLine[[#This Row],[Dollars]]</f>
        <v>7615.5095817949541</v>
      </c>
    </row>
    <row r="1340" spans="1:9" x14ac:dyDescent="0.35">
      <c r="A1340" s="2">
        <v>1339</v>
      </c>
      <c r="B1340" s="2" t="s">
        <v>20</v>
      </c>
      <c r="C1340" s="3">
        <v>38298</v>
      </c>
      <c r="D1340" s="2">
        <f t="shared" si="20"/>
        <v>2004</v>
      </c>
      <c r="E1340" s="2">
        <f>MONTH(ProductLine[[#This Row],[Date]])</f>
        <v>11</v>
      </c>
      <c r="F1340" s="2" t="s">
        <v>13</v>
      </c>
      <c r="G1340" s="4">
        <v>13</v>
      </c>
      <c r="H1340" s="5">
        <v>40.558759872429341</v>
      </c>
      <c r="I1340" s="6">
        <f>ProductLine[[#This Row],[Units]]*ProductLine[[#This Row],[Dollars]]</f>
        <v>527.2638783415814</v>
      </c>
    </row>
    <row r="1341" spans="1:9" x14ac:dyDescent="0.35">
      <c r="A1341" s="2">
        <v>1340</v>
      </c>
      <c r="B1341" s="2" t="s">
        <v>10</v>
      </c>
      <c r="C1341" s="3">
        <v>38243</v>
      </c>
      <c r="D1341" s="2">
        <f t="shared" si="20"/>
        <v>2004</v>
      </c>
      <c r="E1341" s="2">
        <f>MONTH(ProductLine[[#This Row],[Date]])</f>
        <v>9</v>
      </c>
      <c r="F1341" s="2" t="s">
        <v>9</v>
      </c>
      <c r="G1341" s="4">
        <v>24</v>
      </c>
      <c r="H1341" s="5">
        <v>74.731137309505712</v>
      </c>
      <c r="I1341" s="6">
        <f>ProductLine[[#This Row],[Units]]*ProductLine[[#This Row],[Dollars]]</f>
        <v>1793.5472954281372</v>
      </c>
    </row>
    <row r="1342" spans="1:9" x14ac:dyDescent="0.35">
      <c r="A1342" s="2">
        <v>1341</v>
      </c>
      <c r="B1342" s="2" t="s">
        <v>8</v>
      </c>
      <c r="C1342" s="3">
        <v>38716</v>
      </c>
      <c r="D1342" s="2">
        <f t="shared" si="20"/>
        <v>2005</v>
      </c>
      <c r="E1342" s="2">
        <f>MONTH(ProductLine[[#This Row],[Date]])</f>
        <v>12</v>
      </c>
      <c r="F1342" s="2" t="s">
        <v>9</v>
      </c>
      <c r="G1342" s="4">
        <v>77</v>
      </c>
      <c r="H1342" s="5">
        <v>232.89275600525073</v>
      </c>
      <c r="I1342" s="6">
        <f>ProductLine[[#This Row],[Units]]*ProductLine[[#This Row],[Dollars]]</f>
        <v>17932.742212404308</v>
      </c>
    </row>
    <row r="1343" spans="1:9" x14ac:dyDescent="0.35">
      <c r="A1343" s="2">
        <v>1342</v>
      </c>
      <c r="B1343" s="2" t="s">
        <v>10</v>
      </c>
      <c r="C1343" s="3">
        <v>38848</v>
      </c>
      <c r="D1343" s="2">
        <f t="shared" si="20"/>
        <v>2006</v>
      </c>
      <c r="E1343" s="2">
        <f>MONTH(ProductLine[[#This Row],[Date]])</f>
        <v>5</v>
      </c>
      <c r="F1343" s="2" t="s">
        <v>18</v>
      </c>
      <c r="G1343" s="4">
        <v>21</v>
      </c>
      <c r="H1343" s="5">
        <v>65.214588826582613</v>
      </c>
      <c r="I1343" s="6">
        <f>ProductLine[[#This Row],[Units]]*ProductLine[[#This Row],[Dollars]]</f>
        <v>1369.5063653582349</v>
      </c>
    </row>
    <row r="1344" spans="1:9" x14ac:dyDescent="0.35">
      <c r="A1344" s="2">
        <v>1343</v>
      </c>
      <c r="B1344" s="2" t="s">
        <v>21</v>
      </c>
      <c r="C1344" s="3">
        <v>38540</v>
      </c>
      <c r="D1344" s="2">
        <f t="shared" si="20"/>
        <v>2005</v>
      </c>
      <c r="E1344" s="2">
        <f>MONTH(ProductLine[[#This Row],[Date]])</f>
        <v>7</v>
      </c>
      <c r="F1344" s="2" t="s">
        <v>18</v>
      </c>
      <c r="G1344" s="4">
        <v>80</v>
      </c>
      <c r="H1344" s="5">
        <v>240.76226876969253</v>
      </c>
      <c r="I1344" s="6">
        <f>ProductLine[[#This Row],[Units]]*ProductLine[[#This Row],[Dollars]]</f>
        <v>19260.981501575403</v>
      </c>
    </row>
    <row r="1345" spans="1:9" x14ac:dyDescent="0.35">
      <c r="A1345" s="2">
        <v>1344</v>
      </c>
      <c r="B1345" s="2" t="s">
        <v>10</v>
      </c>
      <c r="C1345" s="3">
        <v>38298</v>
      </c>
      <c r="D1345" s="2">
        <f t="shared" si="20"/>
        <v>2004</v>
      </c>
      <c r="E1345" s="2">
        <f>MONTH(ProductLine[[#This Row],[Date]])</f>
        <v>11</v>
      </c>
      <c r="F1345" s="2" t="s">
        <v>18</v>
      </c>
      <c r="G1345" s="4">
        <v>56</v>
      </c>
      <c r="H1345" s="5">
        <v>170.50901918623575</v>
      </c>
      <c r="I1345" s="6">
        <f>ProductLine[[#This Row],[Units]]*ProductLine[[#This Row],[Dollars]]</f>
        <v>9548.5050744292021</v>
      </c>
    </row>
    <row r="1346" spans="1:9" x14ac:dyDescent="0.35">
      <c r="A1346" s="2">
        <v>1345</v>
      </c>
      <c r="B1346" s="2" t="s">
        <v>17</v>
      </c>
      <c r="C1346" s="3">
        <v>38452</v>
      </c>
      <c r="D1346" s="2">
        <f t="shared" si="20"/>
        <v>2005</v>
      </c>
      <c r="E1346" s="2">
        <f>MONTH(ProductLine[[#This Row],[Date]])</f>
        <v>4</v>
      </c>
      <c r="F1346" s="2" t="s">
        <v>11</v>
      </c>
      <c r="G1346" s="4">
        <v>28</v>
      </c>
      <c r="H1346" s="5">
        <v>86.002698245868487</v>
      </c>
      <c r="I1346" s="6">
        <f>ProductLine[[#This Row],[Units]]*ProductLine[[#This Row],[Dollars]]</f>
        <v>2408.0755508843176</v>
      </c>
    </row>
    <row r="1347" spans="1:9" x14ac:dyDescent="0.35">
      <c r="A1347" s="2">
        <v>1346</v>
      </c>
      <c r="B1347" s="2" t="s">
        <v>20</v>
      </c>
      <c r="C1347" s="3">
        <v>38683</v>
      </c>
      <c r="D1347" s="2">
        <f t="shared" ref="D1347:D1410" si="21">YEAR(C1347)</f>
        <v>2005</v>
      </c>
      <c r="E1347" s="2">
        <f>MONTH(ProductLine[[#This Row],[Date]])</f>
        <v>11</v>
      </c>
      <c r="F1347" s="2" t="s">
        <v>13</v>
      </c>
      <c r="G1347" s="4">
        <v>50</v>
      </c>
      <c r="H1347" s="5">
        <v>151.56909496566121</v>
      </c>
      <c r="I1347" s="6">
        <f>ProductLine[[#This Row],[Units]]*ProductLine[[#This Row],[Dollars]]</f>
        <v>7578.4547482830603</v>
      </c>
    </row>
    <row r="1348" spans="1:9" x14ac:dyDescent="0.35">
      <c r="A1348" s="2">
        <v>1347</v>
      </c>
      <c r="B1348" s="2" t="s">
        <v>17</v>
      </c>
      <c r="C1348" s="3">
        <v>38452</v>
      </c>
      <c r="D1348" s="2">
        <f t="shared" si="21"/>
        <v>2005</v>
      </c>
      <c r="E1348" s="2">
        <f>MONTH(ProductLine[[#This Row],[Date]])</f>
        <v>4</v>
      </c>
      <c r="F1348" s="2" t="s">
        <v>16</v>
      </c>
      <c r="G1348" s="4">
        <v>23</v>
      </c>
      <c r="H1348" s="5">
        <v>71.405303018372905</v>
      </c>
      <c r="I1348" s="6">
        <f>ProductLine[[#This Row],[Units]]*ProductLine[[#This Row],[Dollars]]</f>
        <v>1642.3219694225768</v>
      </c>
    </row>
    <row r="1349" spans="1:9" x14ac:dyDescent="0.35">
      <c r="A1349" s="2">
        <v>1348</v>
      </c>
      <c r="B1349" s="2" t="s">
        <v>20</v>
      </c>
      <c r="C1349" s="3">
        <v>38144</v>
      </c>
      <c r="D1349" s="2">
        <f t="shared" si="21"/>
        <v>2004</v>
      </c>
      <c r="E1349" s="2">
        <f>MONTH(ProductLine[[#This Row],[Date]])</f>
        <v>6</v>
      </c>
      <c r="F1349" s="2" t="s">
        <v>9</v>
      </c>
      <c r="G1349" s="4">
        <v>77</v>
      </c>
      <c r="H1349" s="5">
        <v>232.85049996581651</v>
      </c>
      <c r="I1349" s="6">
        <f>ProductLine[[#This Row],[Units]]*ProductLine[[#This Row],[Dollars]]</f>
        <v>17929.488497367871</v>
      </c>
    </row>
    <row r="1350" spans="1:9" x14ac:dyDescent="0.35">
      <c r="A1350" s="2">
        <v>1349</v>
      </c>
      <c r="B1350" s="2" t="s">
        <v>8</v>
      </c>
      <c r="C1350" s="3">
        <v>38034</v>
      </c>
      <c r="D1350" s="2">
        <f t="shared" si="21"/>
        <v>2004</v>
      </c>
      <c r="E1350" s="2">
        <f>MONTH(ProductLine[[#This Row],[Date]])</f>
        <v>2</v>
      </c>
      <c r="F1350" s="2" t="s">
        <v>18</v>
      </c>
      <c r="G1350" s="4">
        <v>56</v>
      </c>
      <c r="H1350" s="5">
        <v>170.26270071526079</v>
      </c>
      <c r="I1350" s="6">
        <f>ProductLine[[#This Row],[Units]]*ProductLine[[#This Row],[Dollars]]</f>
        <v>9534.7112400546048</v>
      </c>
    </row>
    <row r="1351" spans="1:9" x14ac:dyDescent="0.35">
      <c r="A1351" s="2">
        <v>1350</v>
      </c>
      <c r="B1351" s="2" t="s">
        <v>21</v>
      </c>
      <c r="C1351" s="3">
        <v>38826</v>
      </c>
      <c r="D1351" s="2">
        <f t="shared" si="21"/>
        <v>2006</v>
      </c>
      <c r="E1351" s="2">
        <f>MONTH(ProductLine[[#This Row],[Date]])</f>
        <v>4</v>
      </c>
      <c r="F1351" s="2" t="s">
        <v>9</v>
      </c>
      <c r="G1351" s="4">
        <v>26</v>
      </c>
      <c r="H1351" s="5">
        <v>79.7600955182413</v>
      </c>
      <c r="I1351" s="6">
        <f>ProductLine[[#This Row],[Units]]*ProductLine[[#This Row],[Dollars]]</f>
        <v>2073.7624834742737</v>
      </c>
    </row>
    <row r="1352" spans="1:9" x14ac:dyDescent="0.35">
      <c r="A1352" s="2">
        <v>1351</v>
      </c>
      <c r="B1352" s="2" t="s">
        <v>12</v>
      </c>
      <c r="C1352" s="3">
        <v>38034</v>
      </c>
      <c r="D1352" s="2">
        <f t="shared" si="21"/>
        <v>2004</v>
      </c>
      <c r="E1352" s="2">
        <f>MONTH(ProductLine[[#This Row],[Date]])</f>
        <v>2</v>
      </c>
      <c r="F1352" s="2" t="s">
        <v>11</v>
      </c>
      <c r="G1352" s="4">
        <v>18</v>
      </c>
      <c r="H1352" s="5">
        <v>55.931706737093798</v>
      </c>
      <c r="I1352" s="6">
        <f>ProductLine[[#This Row],[Units]]*ProductLine[[#This Row],[Dollars]]</f>
        <v>1006.7707212676884</v>
      </c>
    </row>
    <row r="1353" spans="1:9" x14ac:dyDescent="0.35">
      <c r="A1353" s="2">
        <v>1352</v>
      </c>
      <c r="B1353" s="2" t="s">
        <v>17</v>
      </c>
      <c r="C1353" s="3">
        <v>38034</v>
      </c>
      <c r="D1353" s="2">
        <f t="shared" si="21"/>
        <v>2004</v>
      </c>
      <c r="E1353" s="2">
        <f>MONTH(ProductLine[[#This Row],[Date]])</f>
        <v>2</v>
      </c>
      <c r="F1353" s="2" t="s">
        <v>9</v>
      </c>
      <c r="G1353" s="4">
        <v>40</v>
      </c>
      <c r="H1353" s="5">
        <v>121.10292526674064</v>
      </c>
      <c r="I1353" s="6">
        <f>ProductLine[[#This Row],[Units]]*ProductLine[[#This Row],[Dollars]]</f>
        <v>4844.1170106696254</v>
      </c>
    </row>
    <row r="1354" spans="1:9" x14ac:dyDescent="0.35">
      <c r="A1354" s="2">
        <v>1353</v>
      </c>
      <c r="B1354" s="2" t="s">
        <v>10</v>
      </c>
      <c r="C1354" s="3">
        <v>38034</v>
      </c>
      <c r="D1354" s="2">
        <f t="shared" si="21"/>
        <v>2004</v>
      </c>
      <c r="E1354" s="2">
        <f>MONTH(ProductLine[[#This Row],[Date]])</f>
        <v>2</v>
      </c>
      <c r="F1354" s="2" t="s">
        <v>18</v>
      </c>
      <c r="G1354" s="4">
        <v>75</v>
      </c>
      <c r="H1354" s="5">
        <v>227.06641475515934</v>
      </c>
      <c r="I1354" s="6">
        <f>ProductLine[[#This Row],[Units]]*ProductLine[[#This Row],[Dollars]]</f>
        <v>17029.981106636951</v>
      </c>
    </row>
    <row r="1355" spans="1:9" x14ac:dyDescent="0.35">
      <c r="A1355" s="2">
        <v>1354</v>
      </c>
      <c r="B1355" s="2" t="s">
        <v>15</v>
      </c>
      <c r="C1355" s="3">
        <v>38408</v>
      </c>
      <c r="D1355" s="2">
        <f t="shared" si="21"/>
        <v>2005</v>
      </c>
      <c r="E1355" s="2">
        <f>MONTH(ProductLine[[#This Row],[Date]])</f>
        <v>2</v>
      </c>
      <c r="F1355" s="2" t="s">
        <v>13</v>
      </c>
      <c r="G1355" s="4">
        <v>61</v>
      </c>
      <c r="H1355" s="5">
        <v>184.75393471553485</v>
      </c>
      <c r="I1355" s="6">
        <f>ProductLine[[#This Row],[Units]]*ProductLine[[#This Row],[Dollars]]</f>
        <v>11269.990017647626</v>
      </c>
    </row>
    <row r="1356" spans="1:9" x14ac:dyDescent="0.35">
      <c r="A1356" s="2">
        <v>1355</v>
      </c>
      <c r="B1356" s="2" t="s">
        <v>12</v>
      </c>
      <c r="C1356" s="3">
        <v>38342</v>
      </c>
      <c r="D1356" s="2">
        <f t="shared" si="21"/>
        <v>2004</v>
      </c>
      <c r="E1356" s="2">
        <f>MONTH(ProductLine[[#This Row],[Date]])</f>
        <v>12</v>
      </c>
      <c r="F1356" s="2" t="s">
        <v>13</v>
      </c>
      <c r="G1356" s="4">
        <v>35</v>
      </c>
      <c r="H1356" s="5">
        <v>106.73579162164692</v>
      </c>
      <c r="I1356" s="6">
        <f>ProductLine[[#This Row],[Units]]*ProductLine[[#This Row],[Dollars]]</f>
        <v>3735.7527067576425</v>
      </c>
    </row>
    <row r="1357" spans="1:9" x14ac:dyDescent="0.35">
      <c r="A1357" s="2">
        <v>1356</v>
      </c>
      <c r="B1357" s="2" t="s">
        <v>21</v>
      </c>
      <c r="C1357" s="3">
        <v>38562</v>
      </c>
      <c r="D1357" s="2">
        <f t="shared" si="21"/>
        <v>2005</v>
      </c>
      <c r="E1357" s="2">
        <f>MONTH(ProductLine[[#This Row],[Date]])</f>
        <v>7</v>
      </c>
      <c r="F1357" s="2" t="s">
        <v>11</v>
      </c>
      <c r="G1357" s="4">
        <v>42</v>
      </c>
      <c r="H1357" s="5">
        <v>127.74297314827389</v>
      </c>
      <c r="I1357" s="6">
        <f>ProductLine[[#This Row],[Units]]*ProductLine[[#This Row],[Dollars]]</f>
        <v>5365.2048722275031</v>
      </c>
    </row>
    <row r="1358" spans="1:9" x14ac:dyDescent="0.35">
      <c r="A1358" s="2">
        <v>1357</v>
      </c>
      <c r="B1358" s="2" t="s">
        <v>10</v>
      </c>
      <c r="C1358" s="3">
        <v>38309</v>
      </c>
      <c r="D1358" s="2">
        <f t="shared" si="21"/>
        <v>2004</v>
      </c>
      <c r="E1358" s="2">
        <f>MONTH(ProductLine[[#This Row],[Date]])</f>
        <v>11</v>
      </c>
      <c r="F1358" s="2" t="s">
        <v>16</v>
      </c>
      <c r="G1358" s="4">
        <v>47</v>
      </c>
      <c r="H1358" s="5">
        <v>142.58640939942609</v>
      </c>
      <c r="I1358" s="6">
        <f>ProductLine[[#This Row],[Units]]*ProductLine[[#This Row],[Dollars]]</f>
        <v>6701.5612417730263</v>
      </c>
    </row>
    <row r="1359" spans="1:9" x14ac:dyDescent="0.35">
      <c r="A1359" s="2">
        <v>1358</v>
      </c>
      <c r="B1359" s="2" t="s">
        <v>12</v>
      </c>
      <c r="C1359" s="3">
        <v>38276</v>
      </c>
      <c r="D1359" s="2">
        <f t="shared" si="21"/>
        <v>2004</v>
      </c>
      <c r="E1359" s="2">
        <f>MONTH(ProductLine[[#This Row],[Date]])</f>
        <v>10</v>
      </c>
      <c r="F1359" s="2" t="s">
        <v>18</v>
      </c>
      <c r="G1359" s="4">
        <v>74</v>
      </c>
      <c r="H1359" s="5">
        <v>225.01925553650543</v>
      </c>
      <c r="I1359" s="6">
        <f>ProductLine[[#This Row],[Units]]*ProductLine[[#This Row],[Dollars]]</f>
        <v>16651.4249097014</v>
      </c>
    </row>
    <row r="1360" spans="1:9" x14ac:dyDescent="0.35">
      <c r="A1360" s="2">
        <v>1359</v>
      </c>
      <c r="B1360" s="2" t="s">
        <v>12</v>
      </c>
      <c r="C1360" s="3">
        <v>38496</v>
      </c>
      <c r="D1360" s="2">
        <f t="shared" si="21"/>
        <v>2005</v>
      </c>
      <c r="E1360" s="2">
        <f>MONTH(ProductLine[[#This Row],[Date]])</f>
        <v>5</v>
      </c>
      <c r="F1360" s="2" t="s">
        <v>18</v>
      </c>
      <c r="G1360" s="4">
        <v>55</v>
      </c>
      <c r="H1360" s="5">
        <v>166.25169597348713</v>
      </c>
      <c r="I1360" s="6">
        <f>ProductLine[[#This Row],[Units]]*ProductLine[[#This Row],[Dollars]]</f>
        <v>9143.8432785417917</v>
      </c>
    </row>
    <row r="1361" spans="1:9" x14ac:dyDescent="0.35">
      <c r="A1361" s="2">
        <v>1360</v>
      </c>
      <c r="B1361" s="2" t="s">
        <v>14</v>
      </c>
      <c r="C1361" s="3">
        <v>38617</v>
      </c>
      <c r="D1361" s="2">
        <f t="shared" si="21"/>
        <v>2005</v>
      </c>
      <c r="E1361" s="2">
        <f>MONTH(ProductLine[[#This Row],[Date]])</f>
        <v>9</v>
      </c>
      <c r="F1361" s="2" t="s">
        <v>9</v>
      </c>
      <c r="G1361" s="4">
        <v>87</v>
      </c>
      <c r="H1361" s="5">
        <v>263.11074857106775</v>
      </c>
      <c r="I1361" s="6">
        <f>ProductLine[[#This Row],[Units]]*ProductLine[[#This Row],[Dollars]]</f>
        <v>22890.635125682893</v>
      </c>
    </row>
    <row r="1362" spans="1:9" x14ac:dyDescent="0.35">
      <c r="A1362" s="2">
        <v>1361</v>
      </c>
      <c r="B1362" s="2" t="s">
        <v>12</v>
      </c>
      <c r="C1362" s="3">
        <v>38166</v>
      </c>
      <c r="D1362" s="2">
        <f t="shared" si="21"/>
        <v>2004</v>
      </c>
      <c r="E1362" s="2">
        <f>MONTH(ProductLine[[#This Row],[Date]])</f>
        <v>6</v>
      </c>
      <c r="F1362" s="2" t="s">
        <v>11</v>
      </c>
      <c r="G1362" s="4">
        <v>75</v>
      </c>
      <c r="H1362" s="5">
        <v>227.32916430473495</v>
      </c>
      <c r="I1362" s="6">
        <f>ProductLine[[#This Row],[Units]]*ProductLine[[#This Row],[Dollars]]</f>
        <v>17049.687322855119</v>
      </c>
    </row>
    <row r="1363" spans="1:9" x14ac:dyDescent="0.35">
      <c r="A1363" s="2">
        <v>1362</v>
      </c>
      <c r="B1363" s="2" t="s">
        <v>19</v>
      </c>
      <c r="C1363" s="3">
        <v>38881</v>
      </c>
      <c r="D1363" s="2">
        <f t="shared" si="21"/>
        <v>2006</v>
      </c>
      <c r="E1363" s="2">
        <f>MONTH(ProductLine[[#This Row],[Date]])</f>
        <v>6</v>
      </c>
      <c r="F1363" s="2" t="s">
        <v>11</v>
      </c>
      <c r="G1363" s="4">
        <v>91</v>
      </c>
      <c r="H1363" s="5">
        <v>274.60744776638205</v>
      </c>
      <c r="I1363" s="6">
        <f>ProductLine[[#This Row],[Units]]*ProductLine[[#This Row],[Dollars]]</f>
        <v>24989.277746740765</v>
      </c>
    </row>
    <row r="1364" spans="1:9" x14ac:dyDescent="0.35">
      <c r="A1364" s="2">
        <v>1363</v>
      </c>
      <c r="B1364" s="2" t="s">
        <v>12</v>
      </c>
      <c r="C1364" s="3">
        <v>38705</v>
      </c>
      <c r="D1364" s="2">
        <f t="shared" si="21"/>
        <v>2005</v>
      </c>
      <c r="E1364" s="2">
        <f>MONTH(ProductLine[[#This Row],[Date]])</f>
        <v>12</v>
      </c>
      <c r="F1364" s="2" t="s">
        <v>9</v>
      </c>
      <c r="G1364" s="4">
        <v>79</v>
      </c>
      <c r="H1364" s="5">
        <v>238.20578213903983</v>
      </c>
      <c r="I1364" s="6">
        <f>ProductLine[[#This Row],[Units]]*ProductLine[[#This Row],[Dollars]]</f>
        <v>18818.256788984145</v>
      </c>
    </row>
    <row r="1365" spans="1:9" x14ac:dyDescent="0.35">
      <c r="A1365" s="2">
        <v>1364</v>
      </c>
      <c r="B1365" s="2" t="s">
        <v>21</v>
      </c>
      <c r="C1365" s="3">
        <v>38155</v>
      </c>
      <c r="D1365" s="2">
        <f t="shared" si="21"/>
        <v>2004</v>
      </c>
      <c r="E1365" s="2">
        <f>MONTH(ProductLine[[#This Row],[Date]])</f>
        <v>6</v>
      </c>
      <c r="F1365" s="2" t="s">
        <v>18</v>
      </c>
      <c r="G1365" s="4">
        <v>31</v>
      </c>
      <c r="H1365" s="5">
        <v>94.915314626942674</v>
      </c>
      <c r="I1365" s="6">
        <f>ProductLine[[#This Row],[Units]]*ProductLine[[#This Row],[Dollars]]</f>
        <v>2942.3747534352228</v>
      </c>
    </row>
    <row r="1366" spans="1:9" x14ac:dyDescent="0.35">
      <c r="A1366" s="2">
        <v>1365</v>
      </c>
      <c r="B1366" s="2" t="s">
        <v>10</v>
      </c>
      <c r="C1366" s="3">
        <v>38265</v>
      </c>
      <c r="D1366" s="2">
        <f t="shared" si="21"/>
        <v>2004</v>
      </c>
      <c r="E1366" s="2">
        <f>MONTH(ProductLine[[#This Row],[Date]])</f>
        <v>10</v>
      </c>
      <c r="F1366" s="2" t="s">
        <v>16</v>
      </c>
      <c r="G1366" s="4">
        <v>36</v>
      </c>
      <c r="H1366" s="5">
        <v>109.8683994875889</v>
      </c>
      <c r="I1366" s="6">
        <f>ProductLine[[#This Row],[Units]]*ProductLine[[#This Row],[Dollars]]</f>
        <v>3955.2623815532006</v>
      </c>
    </row>
    <row r="1367" spans="1:9" x14ac:dyDescent="0.35">
      <c r="A1367" s="2">
        <v>1366</v>
      </c>
      <c r="B1367" s="2" t="s">
        <v>20</v>
      </c>
      <c r="C1367" s="3">
        <v>38166</v>
      </c>
      <c r="D1367" s="2">
        <f t="shared" si="21"/>
        <v>2004</v>
      </c>
      <c r="E1367" s="2">
        <f>MONTH(ProductLine[[#This Row],[Date]])</f>
        <v>6</v>
      </c>
      <c r="F1367" s="2" t="s">
        <v>18</v>
      </c>
      <c r="G1367" s="4">
        <v>80</v>
      </c>
      <c r="H1367" s="5">
        <v>242.06313932235889</v>
      </c>
      <c r="I1367" s="6">
        <f>ProductLine[[#This Row],[Units]]*ProductLine[[#This Row],[Dollars]]</f>
        <v>19365.051145788711</v>
      </c>
    </row>
    <row r="1368" spans="1:9" x14ac:dyDescent="0.35">
      <c r="A1368" s="2">
        <v>1367</v>
      </c>
      <c r="B1368" s="2" t="s">
        <v>8</v>
      </c>
      <c r="C1368" s="3">
        <v>38793</v>
      </c>
      <c r="D1368" s="2">
        <f t="shared" si="21"/>
        <v>2006</v>
      </c>
      <c r="E1368" s="2">
        <f>MONTH(ProductLine[[#This Row],[Date]])</f>
        <v>3</v>
      </c>
      <c r="F1368" s="2" t="s">
        <v>9</v>
      </c>
      <c r="G1368" s="4">
        <v>32</v>
      </c>
      <c r="H1368" s="5">
        <v>98.105863423861408</v>
      </c>
      <c r="I1368" s="6">
        <f>ProductLine[[#This Row],[Units]]*ProductLine[[#This Row],[Dollars]]</f>
        <v>3139.387629563565</v>
      </c>
    </row>
    <row r="1369" spans="1:9" x14ac:dyDescent="0.35">
      <c r="A1369" s="2">
        <v>1368</v>
      </c>
      <c r="B1369" s="2" t="s">
        <v>14</v>
      </c>
      <c r="C1369" s="3">
        <v>38166</v>
      </c>
      <c r="D1369" s="2">
        <f t="shared" si="21"/>
        <v>2004</v>
      </c>
      <c r="E1369" s="2">
        <f>MONTH(ProductLine[[#This Row],[Date]])</f>
        <v>6</v>
      </c>
      <c r="F1369" s="2" t="s">
        <v>13</v>
      </c>
      <c r="G1369" s="4">
        <v>29</v>
      </c>
      <c r="H1369" s="5">
        <v>89.172802878693929</v>
      </c>
      <c r="I1369" s="6">
        <f>ProductLine[[#This Row],[Units]]*ProductLine[[#This Row],[Dollars]]</f>
        <v>2586.0112834821239</v>
      </c>
    </row>
    <row r="1370" spans="1:9" x14ac:dyDescent="0.35">
      <c r="A1370" s="2">
        <v>1369</v>
      </c>
      <c r="B1370" s="2" t="s">
        <v>10</v>
      </c>
      <c r="C1370" s="3">
        <v>38485</v>
      </c>
      <c r="D1370" s="2">
        <f t="shared" si="21"/>
        <v>2005</v>
      </c>
      <c r="E1370" s="2">
        <f>MONTH(ProductLine[[#This Row],[Date]])</f>
        <v>5</v>
      </c>
      <c r="F1370" s="2" t="s">
        <v>11</v>
      </c>
      <c r="G1370" s="4">
        <v>64</v>
      </c>
      <c r="H1370" s="5">
        <v>193.51676296767636</v>
      </c>
      <c r="I1370" s="6">
        <f>ProductLine[[#This Row],[Units]]*ProductLine[[#This Row],[Dollars]]</f>
        <v>12385.072829931287</v>
      </c>
    </row>
    <row r="1371" spans="1:9" x14ac:dyDescent="0.35">
      <c r="A1371" s="2">
        <v>1370</v>
      </c>
      <c r="B1371" s="2" t="s">
        <v>17</v>
      </c>
      <c r="C1371" s="3">
        <v>38056</v>
      </c>
      <c r="D1371" s="2">
        <f t="shared" si="21"/>
        <v>2004</v>
      </c>
      <c r="E1371" s="2">
        <f>MONTH(ProductLine[[#This Row],[Date]])</f>
        <v>3</v>
      </c>
      <c r="F1371" s="2" t="s">
        <v>9</v>
      </c>
      <c r="G1371" s="4">
        <v>27</v>
      </c>
      <c r="H1371" s="5">
        <v>83.668497347720773</v>
      </c>
      <c r="I1371" s="6">
        <f>ProductLine[[#This Row],[Units]]*ProductLine[[#This Row],[Dollars]]</f>
        <v>2259.0494283884609</v>
      </c>
    </row>
    <row r="1372" spans="1:9" x14ac:dyDescent="0.35">
      <c r="A1372" s="2">
        <v>1371</v>
      </c>
      <c r="B1372" s="2" t="s">
        <v>21</v>
      </c>
      <c r="C1372" s="3">
        <v>38254</v>
      </c>
      <c r="D1372" s="2">
        <f t="shared" si="21"/>
        <v>2004</v>
      </c>
      <c r="E1372" s="2">
        <f>MONTH(ProductLine[[#This Row],[Date]])</f>
        <v>9</v>
      </c>
      <c r="F1372" s="2" t="s">
        <v>9</v>
      </c>
      <c r="G1372" s="4">
        <v>36</v>
      </c>
      <c r="H1372" s="5">
        <v>109.80928591136637</v>
      </c>
      <c r="I1372" s="6">
        <f>ProductLine[[#This Row],[Units]]*ProductLine[[#This Row],[Dollars]]</f>
        <v>3953.1342928091894</v>
      </c>
    </row>
    <row r="1373" spans="1:9" x14ac:dyDescent="0.35">
      <c r="A1373" s="2">
        <v>1372</v>
      </c>
      <c r="B1373" s="2" t="s">
        <v>8</v>
      </c>
      <c r="C1373" s="3">
        <v>39057</v>
      </c>
      <c r="D1373" s="2">
        <f t="shared" si="21"/>
        <v>2006</v>
      </c>
      <c r="E1373" s="2">
        <f>MONTH(ProductLine[[#This Row],[Date]])</f>
        <v>12</v>
      </c>
      <c r="F1373" s="2" t="s">
        <v>18</v>
      </c>
      <c r="G1373" s="4">
        <v>36</v>
      </c>
      <c r="H1373" s="5">
        <v>109.45657773500436</v>
      </c>
      <c r="I1373" s="6">
        <f>ProductLine[[#This Row],[Units]]*ProductLine[[#This Row],[Dollars]]</f>
        <v>3940.4367984601568</v>
      </c>
    </row>
    <row r="1374" spans="1:9" x14ac:dyDescent="0.35">
      <c r="A1374" s="2">
        <v>1373</v>
      </c>
      <c r="B1374" s="2" t="s">
        <v>20</v>
      </c>
      <c r="C1374" s="3">
        <v>39013</v>
      </c>
      <c r="D1374" s="2">
        <f t="shared" si="21"/>
        <v>2006</v>
      </c>
      <c r="E1374" s="2">
        <f>MONTH(ProductLine[[#This Row],[Date]])</f>
        <v>10</v>
      </c>
      <c r="F1374" s="2" t="s">
        <v>18</v>
      </c>
      <c r="G1374" s="4">
        <v>32</v>
      </c>
      <c r="H1374" s="5">
        <v>97.343399963409695</v>
      </c>
      <c r="I1374" s="6">
        <f>ProductLine[[#This Row],[Units]]*ProductLine[[#This Row],[Dollars]]</f>
        <v>3114.9887988291102</v>
      </c>
    </row>
    <row r="1375" spans="1:9" x14ac:dyDescent="0.35">
      <c r="A1375" s="2">
        <v>1374</v>
      </c>
      <c r="B1375" s="2" t="s">
        <v>17</v>
      </c>
      <c r="C1375" s="3">
        <v>38958</v>
      </c>
      <c r="D1375" s="2">
        <f t="shared" si="21"/>
        <v>2006</v>
      </c>
      <c r="E1375" s="2">
        <f>MONTH(ProductLine[[#This Row],[Date]])</f>
        <v>8</v>
      </c>
      <c r="F1375" s="2" t="s">
        <v>18</v>
      </c>
      <c r="G1375" s="4">
        <v>9</v>
      </c>
      <c r="H1375" s="5">
        <v>29.173034652532433</v>
      </c>
      <c r="I1375" s="6">
        <f>ProductLine[[#This Row],[Units]]*ProductLine[[#This Row],[Dollars]]</f>
        <v>262.5573118727919</v>
      </c>
    </row>
    <row r="1376" spans="1:9" x14ac:dyDescent="0.35">
      <c r="A1376" s="2">
        <v>1375</v>
      </c>
      <c r="B1376" s="2" t="s">
        <v>14</v>
      </c>
      <c r="C1376" s="3">
        <v>38859</v>
      </c>
      <c r="D1376" s="2">
        <f t="shared" si="21"/>
        <v>2006</v>
      </c>
      <c r="E1376" s="2">
        <f>MONTH(ProductLine[[#This Row],[Date]])</f>
        <v>5</v>
      </c>
      <c r="F1376" s="2" t="s">
        <v>11</v>
      </c>
      <c r="G1376" s="4">
        <v>78</v>
      </c>
      <c r="H1376" s="5">
        <v>235.63570757894917</v>
      </c>
      <c r="I1376" s="6">
        <f>ProductLine[[#This Row],[Units]]*ProductLine[[#This Row],[Dollars]]</f>
        <v>18379.585191158036</v>
      </c>
    </row>
    <row r="1377" spans="1:9" x14ac:dyDescent="0.35">
      <c r="A1377" s="2">
        <v>1376</v>
      </c>
      <c r="B1377" s="2" t="s">
        <v>14</v>
      </c>
      <c r="C1377" s="3">
        <v>38375</v>
      </c>
      <c r="D1377" s="2">
        <f t="shared" si="21"/>
        <v>2005</v>
      </c>
      <c r="E1377" s="2">
        <f>MONTH(ProductLine[[#This Row],[Date]])</f>
        <v>1</v>
      </c>
      <c r="F1377" s="2" t="s">
        <v>13</v>
      </c>
      <c r="G1377" s="4">
        <v>55</v>
      </c>
      <c r="H1377" s="5">
        <v>167.69300314757166</v>
      </c>
      <c r="I1377" s="6">
        <f>ProductLine[[#This Row],[Units]]*ProductLine[[#This Row],[Dollars]]</f>
        <v>9223.1151731164409</v>
      </c>
    </row>
    <row r="1378" spans="1:9" x14ac:dyDescent="0.35">
      <c r="A1378" s="2">
        <v>1377</v>
      </c>
      <c r="B1378" s="2" t="s">
        <v>10</v>
      </c>
      <c r="C1378" s="3">
        <v>38221</v>
      </c>
      <c r="D1378" s="2">
        <f t="shared" si="21"/>
        <v>2004</v>
      </c>
      <c r="E1378" s="2">
        <f>MONTH(ProductLine[[#This Row],[Date]])</f>
        <v>8</v>
      </c>
      <c r="F1378" s="2" t="s">
        <v>18</v>
      </c>
      <c r="G1378" s="4">
        <v>79</v>
      </c>
      <c r="H1378" s="5">
        <v>239.25822655633112</v>
      </c>
      <c r="I1378" s="6">
        <f>ProductLine[[#This Row],[Units]]*ProductLine[[#This Row],[Dollars]]</f>
        <v>18901.399897950159</v>
      </c>
    </row>
    <row r="1379" spans="1:9" x14ac:dyDescent="0.35">
      <c r="A1379" s="2">
        <v>1378</v>
      </c>
      <c r="B1379" s="2" t="s">
        <v>10</v>
      </c>
      <c r="C1379" s="3">
        <v>37990</v>
      </c>
      <c r="D1379" s="2">
        <f t="shared" si="21"/>
        <v>2004</v>
      </c>
      <c r="E1379" s="2">
        <f>MONTH(ProductLine[[#This Row],[Date]])</f>
        <v>1</v>
      </c>
      <c r="F1379" s="2" t="s">
        <v>16</v>
      </c>
      <c r="G1379" s="4">
        <v>9</v>
      </c>
      <c r="H1379" s="5">
        <v>29.36931208514244</v>
      </c>
      <c r="I1379" s="6">
        <f>ProductLine[[#This Row],[Units]]*ProductLine[[#This Row],[Dollars]]</f>
        <v>264.32380876628196</v>
      </c>
    </row>
    <row r="1380" spans="1:9" x14ac:dyDescent="0.35">
      <c r="A1380" s="2">
        <v>1379</v>
      </c>
      <c r="B1380" s="2" t="s">
        <v>8</v>
      </c>
      <c r="C1380" s="3">
        <v>39068</v>
      </c>
      <c r="D1380" s="2">
        <f t="shared" si="21"/>
        <v>2006</v>
      </c>
      <c r="E1380" s="2">
        <f>MONTH(ProductLine[[#This Row],[Date]])</f>
        <v>12</v>
      </c>
      <c r="F1380" s="2" t="s">
        <v>11</v>
      </c>
      <c r="G1380" s="4">
        <v>4</v>
      </c>
      <c r="H1380" s="5">
        <v>14.276329980408619</v>
      </c>
      <c r="I1380" s="6">
        <f>ProductLine[[#This Row],[Units]]*ProductLine[[#This Row],[Dollars]]</f>
        <v>57.105319921634475</v>
      </c>
    </row>
    <row r="1381" spans="1:9" x14ac:dyDescent="0.35">
      <c r="A1381" s="2">
        <v>1380</v>
      </c>
      <c r="B1381" s="2" t="s">
        <v>10</v>
      </c>
      <c r="C1381" s="3">
        <v>38826</v>
      </c>
      <c r="D1381" s="2">
        <f t="shared" si="21"/>
        <v>2006</v>
      </c>
      <c r="E1381" s="2">
        <f>MONTH(ProductLine[[#This Row],[Date]])</f>
        <v>4</v>
      </c>
      <c r="F1381" s="2" t="s">
        <v>18</v>
      </c>
      <c r="G1381" s="4">
        <v>6</v>
      </c>
      <c r="H1381" s="5">
        <v>20.165246376870389</v>
      </c>
      <c r="I1381" s="6">
        <f>ProductLine[[#This Row],[Units]]*ProductLine[[#This Row],[Dollars]]</f>
        <v>120.99147826122234</v>
      </c>
    </row>
    <row r="1382" spans="1:9" x14ac:dyDescent="0.35">
      <c r="A1382" s="2">
        <v>1381</v>
      </c>
      <c r="B1382" s="2" t="s">
        <v>21</v>
      </c>
      <c r="C1382" s="3">
        <v>38496</v>
      </c>
      <c r="D1382" s="2">
        <f t="shared" si="21"/>
        <v>2005</v>
      </c>
      <c r="E1382" s="2">
        <f>MONTH(ProductLine[[#This Row],[Date]])</f>
        <v>5</v>
      </c>
      <c r="F1382" s="2" t="s">
        <v>16</v>
      </c>
      <c r="G1382" s="4">
        <v>18</v>
      </c>
      <c r="H1382" s="5">
        <v>55.91901948813328</v>
      </c>
      <c r="I1382" s="6">
        <f>ProductLine[[#This Row],[Units]]*ProductLine[[#This Row],[Dollars]]</f>
        <v>1006.5423507863991</v>
      </c>
    </row>
    <row r="1383" spans="1:9" x14ac:dyDescent="0.35">
      <c r="A1383" s="2">
        <v>1382</v>
      </c>
      <c r="B1383" s="2" t="s">
        <v>14</v>
      </c>
      <c r="C1383" s="3">
        <v>38650</v>
      </c>
      <c r="D1383" s="2">
        <f t="shared" si="21"/>
        <v>2005</v>
      </c>
      <c r="E1383" s="2">
        <f>MONTH(ProductLine[[#This Row],[Date]])</f>
        <v>10</v>
      </c>
      <c r="F1383" s="2" t="s">
        <v>16</v>
      </c>
      <c r="G1383" s="4">
        <v>14</v>
      </c>
      <c r="H1383" s="5">
        <v>44.491260768813873</v>
      </c>
      <c r="I1383" s="6">
        <f>ProductLine[[#This Row],[Units]]*ProductLine[[#This Row],[Dollars]]</f>
        <v>622.87765076339429</v>
      </c>
    </row>
    <row r="1384" spans="1:9" x14ac:dyDescent="0.35">
      <c r="A1384" s="2">
        <v>1383</v>
      </c>
      <c r="B1384" s="2" t="s">
        <v>17</v>
      </c>
      <c r="C1384" s="3">
        <v>38947</v>
      </c>
      <c r="D1384" s="2">
        <f t="shared" si="21"/>
        <v>2006</v>
      </c>
      <c r="E1384" s="2">
        <f>MONTH(ProductLine[[#This Row],[Date]])</f>
        <v>8</v>
      </c>
      <c r="F1384" s="2" t="s">
        <v>9</v>
      </c>
      <c r="G1384" s="4">
        <v>91</v>
      </c>
      <c r="H1384" s="5">
        <v>275.50447930379551</v>
      </c>
      <c r="I1384" s="6">
        <f>ProductLine[[#This Row],[Units]]*ProductLine[[#This Row],[Dollars]]</f>
        <v>25070.907616645392</v>
      </c>
    </row>
    <row r="1385" spans="1:9" x14ac:dyDescent="0.35">
      <c r="A1385" s="2">
        <v>1384</v>
      </c>
      <c r="B1385" s="2" t="s">
        <v>14</v>
      </c>
      <c r="C1385" s="3">
        <v>38694</v>
      </c>
      <c r="D1385" s="2">
        <f t="shared" si="21"/>
        <v>2005</v>
      </c>
      <c r="E1385" s="2">
        <f>MONTH(ProductLine[[#This Row],[Date]])</f>
        <v>12</v>
      </c>
      <c r="F1385" s="2" t="s">
        <v>16</v>
      </c>
      <c r="G1385" s="4">
        <v>74</v>
      </c>
      <c r="H1385" s="5">
        <v>224.07187760825997</v>
      </c>
      <c r="I1385" s="6">
        <f>ProductLine[[#This Row],[Units]]*ProductLine[[#This Row],[Dollars]]</f>
        <v>16581.318943011236</v>
      </c>
    </row>
    <row r="1386" spans="1:9" x14ac:dyDescent="0.35">
      <c r="A1386" s="2">
        <v>1385</v>
      </c>
      <c r="B1386" s="2" t="s">
        <v>8</v>
      </c>
      <c r="C1386" s="3">
        <v>38199</v>
      </c>
      <c r="D1386" s="2">
        <f t="shared" si="21"/>
        <v>2004</v>
      </c>
      <c r="E1386" s="2">
        <f>MONTH(ProductLine[[#This Row],[Date]])</f>
        <v>7</v>
      </c>
      <c r="F1386" s="2" t="s">
        <v>9</v>
      </c>
      <c r="G1386" s="4">
        <v>47</v>
      </c>
      <c r="H1386" s="5">
        <v>143.8575641603407</v>
      </c>
      <c r="I1386" s="6">
        <f>ProductLine[[#This Row],[Units]]*ProductLine[[#This Row],[Dollars]]</f>
        <v>6761.3055155360125</v>
      </c>
    </row>
    <row r="1387" spans="1:9" x14ac:dyDescent="0.35">
      <c r="A1387" s="2">
        <v>1386</v>
      </c>
      <c r="B1387" s="2" t="s">
        <v>15</v>
      </c>
      <c r="C1387" s="3">
        <v>39024</v>
      </c>
      <c r="D1387" s="2">
        <f t="shared" si="21"/>
        <v>2006</v>
      </c>
      <c r="E1387" s="2">
        <f>MONTH(ProductLine[[#This Row],[Date]])</f>
        <v>11</v>
      </c>
      <c r="F1387" s="2" t="s">
        <v>11</v>
      </c>
      <c r="G1387" s="4">
        <v>28</v>
      </c>
      <c r="H1387" s="5">
        <v>86.468289532216389</v>
      </c>
      <c r="I1387" s="6">
        <f>ProductLine[[#This Row],[Units]]*ProductLine[[#This Row],[Dollars]]</f>
        <v>2421.1121069020587</v>
      </c>
    </row>
    <row r="1388" spans="1:9" x14ac:dyDescent="0.35">
      <c r="A1388" s="2">
        <v>1387</v>
      </c>
      <c r="B1388" s="2" t="s">
        <v>15</v>
      </c>
      <c r="C1388" s="3">
        <v>38980</v>
      </c>
      <c r="D1388" s="2">
        <f t="shared" si="21"/>
        <v>2006</v>
      </c>
      <c r="E1388" s="2">
        <f>MONTH(ProductLine[[#This Row],[Date]])</f>
        <v>9</v>
      </c>
      <c r="F1388" s="2" t="s">
        <v>16</v>
      </c>
      <c r="G1388" s="4">
        <v>21</v>
      </c>
      <c r="H1388" s="5">
        <v>64.784207766072953</v>
      </c>
      <c r="I1388" s="6">
        <f>ProductLine[[#This Row],[Units]]*ProductLine[[#This Row],[Dollars]]</f>
        <v>1360.468363087532</v>
      </c>
    </row>
    <row r="1389" spans="1:9" x14ac:dyDescent="0.35">
      <c r="A1389" s="2">
        <v>1388</v>
      </c>
      <c r="B1389" s="2" t="s">
        <v>17</v>
      </c>
      <c r="C1389" s="3">
        <v>38441</v>
      </c>
      <c r="D1389" s="2">
        <f t="shared" si="21"/>
        <v>2005</v>
      </c>
      <c r="E1389" s="2">
        <f>MONTH(ProductLine[[#This Row],[Date]])</f>
        <v>3</v>
      </c>
      <c r="F1389" s="2" t="s">
        <v>11</v>
      </c>
      <c r="G1389" s="4">
        <v>52</v>
      </c>
      <c r="H1389" s="5">
        <v>157.69424365413772</v>
      </c>
      <c r="I1389" s="6">
        <f>ProductLine[[#This Row],[Units]]*ProductLine[[#This Row],[Dollars]]</f>
        <v>8200.1006700151611</v>
      </c>
    </row>
    <row r="1390" spans="1:9" x14ac:dyDescent="0.35">
      <c r="A1390" s="2">
        <v>1389</v>
      </c>
      <c r="B1390" s="2" t="s">
        <v>14</v>
      </c>
      <c r="C1390" s="3">
        <v>38166</v>
      </c>
      <c r="D1390" s="2">
        <f t="shared" si="21"/>
        <v>2004</v>
      </c>
      <c r="E1390" s="2">
        <f>MONTH(ProductLine[[#This Row],[Date]])</f>
        <v>6</v>
      </c>
      <c r="F1390" s="2" t="s">
        <v>13</v>
      </c>
      <c r="G1390" s="4">
        <v>33</v>
      </c>
      <c r="H1390" s="5">
        <v>101.08856134949143</v>
      </c>
      <c r="I1390" s="6">
        <f>ProductLine[[#This Row],[Units]]*ProductLine[[#This Row],[Dollars]]</f>
        <v>3335.9225245332173</v>
      </c>
    </row>
    <row r="1391" spans="1:9" x14ac:dyDescent="0.35">
      <c r="A1391" s="2">
        <v>1390</v>
      </c>
      <c r="B1391" s="2" t="s">
        <v>15</v>
      </c>
      <c r="C1391" s="3">
        <v>38023</v>
      </c>
      <c r="D1391" s="2">
        <f t="shared" si="21"/>
        <v>2004</v>
      </c>
      <c r="E1391" s="2">
        <f>MONTH(ProductLine[[#This Row],[Date]])</f>
        <v>2</v>
      </c>
      <c r="F1391" s="2" t="s">
        <v>18</v>
      </c>
      <c r="G1391" s="4">
        <v>-7</v>
      </c>
      <c r="H1391" s="5">
        <v>-19.437923961194201</v>
      </c>
      <c r="I1391" s="6">
        <f>ProductLine[[#This Row],[Units]]*ProductLine[[#This Row],[Dollars]]</f>
        <v>136.06546772835941</v>
      </c>
    </row>
    <row r="1392" spans="1:9" x14ac:dyDescent="0.35">
      <c r="A1392" s="2">
        <v>1391</v>
      </c>
      <c r="B1392" s="2" t="s">
        <v>17</v>
      </c>
      <c r="C1392" s="3">
        <v>38078</v>
      </c>
      <c r="D1392" s="2">
        <f t="shared" si="21"/>
        <v>2004</v>
      </c>
      <c r="E1392" s="2">
        <f>MONTH(ProductLine[[#This Row],[Date]])</f>
        <v>4</v>
      </c>
      <c r="F1392" s="2" t="s">
        <v>9</v>
      </c>
      <c r="G1392" s="4">
        <v>12</v>
      </c>
      <c r="H1392" s="5">
        <v>38.2380881700618</v>
      </c>
      <c r="I1392" s="6">
        <f>ProductLine[[#This Row],[Units]]*ProductLine[[#This Row],[Dollars]]</f>
        <v>458.85705804074161</v>
      </c>
    </row>
    <row r="1393" spans="1:9" x14ac:dyDescent="0.35">
      <c r="A1393" s="2">
        <v>1392</v>
      </c>
      <c r="B1393" s="2" t="s">
        <v>14</v>
      </c>
      <c r="C1393" s="3">
        <v>38045</v>
      </c>
      <c r="D1393" s="2">
        <f t="shared" si="21"/>
        <v>2004</v>
      </c>
      <c r="E1393" s="2">
        <f>MONTH(ProductLine[[#This Row],[Date]])</f>
        <v>2</v>
      </c>
      <c r="F1393" s="2" t="s">
        <v>16</v>
      </c>
      <c r="G1393" s="4">
        <v>1</v>
      </c>
      <c r="H1393" s="5">
        <v>4.5049727728030682</v>
      </c>
      <c r="I1393" s="6">
        <f>ProductLine[[#This Row],[Units]]*ProductLine[[#This Row],[Dollars]]</f>
        <v>4.5049727728030682</v>
      </c>
    </row>
    <row r="1394" spans="1:9" x14ac:dyDescent="0.35">
      <c r="A1394" s="2">
        <v>1393</v>
      </c>
      <c r="B1394" s="2" t="s">
        <v>8</v>
      </c>
      <c r="C1394" s="3">
        <v>38012</v>
      </c>
      <c r="D1394" s="2">
        <f t="shared" si="21"/>
        <v>2004</v>
      </c>
      <c r="E1394" s="2">
        <f>MONTH(ProductLine[[#This Row],[Date]])</f>
        <v>1</v>
      </c>
      <c r="F1394" s="2" t="s">
        <v>18</v>
      </c>
      <c r="G1394" s="4">
        <v>56</v>
      </c>
      <c r="H1394" s="5">
        <v>169.75770217815491</v>
      </c>
      <c r="I1394" s="6">
        <f>ProductLine[[#This Row],[Units]]*ProductLine[[#This Row],[Dollars]]</f>
        <v>9506.4313219766755</v>
      </c>
    </row>
    <row r="1395" spans="1:9" x14ac:dyDescent="0.35">
      <c r="A1395" s="2">
        <v>1394</v>
      </c>
      <c r="B1395" s="2" t="s">
        <v>17</v>
      </c>
      <c r="C1395" s="3">
        <v>38529</v>
      </c>
      <c r="D1395" s="2">
        <f t="shared" si="21"/>
        <v>2005</v>
      </c>
      <c r="E1395" s="2">
        <f>MONTH(ProductLine[[#This Row],[Date]])</f>
        <v>6</v>
      </c>
      <c r="F1395" s="2" t="s">
        <v>11</v>
      </c>
      <c r="G1395" s="4">
        <v>34</v>
      </c>
      <c r="H1395" s="5">
        <v>104.47706646910852</v>
      </c>
      <c r="I1395" s="6">
        <f>ProductLine[[#This Row],[Units]]*ProductLine[[#This Row],[Dollars]]</f>
        <v>3552.2202599496895</v>
      </c>
    </row>
    <row r="1396" spans="1:9" x14ac:dyDescent="0.35">
      <c r="A1396" s="2">
        <v>1395</v>
      </c>
      <c r="B1396" s="2" t="s">
        <v>21</v>
      </c>
      <c r="C1396" s="3">
        <v>38408</v>
      </c>
      <c r="D1396" s="2">
        <f t="shared" si="21"/>
        <v>2005</v>
      </c>
      <c r="E1396" s="2">
        <f>MONTH(ProductLine[[#This Row],[Date]])</f>
        <v>2</v>
      </c>
      <c r="F1396" s="2" t="s">
        <v>11</v>
      </c>
      <c r="G1396" s="4">
        <v>83</v>
      </c>
      <c r="H1396" s="5">
        <v>250.38974883045833</v>
      </c>
      <c r="I1396" s="6">
        <f>ProductLine[[#This Row],[Units]]*ProductLine[[#This Row],[Dollars]]</f>
        <v>20782.34915292804</v>
      </c>
    </row>
    <row r="1397" spans="1:9" x14ac:dyDescent="0.35">
      <c r="A1397" s="2">
        <v>1396</v>
      </c>
      <c r="B1397" s="2" t="s">
        <v>15</v>
      </c>
      <c r="C1397" s="3">
        <v>38430</v>
      </c>
      <c r="D1397" s="2">
        <f t="shared" si="21"/>
        <v>2005</v>
      </c>
      <c r="E1397" s="2">
        <f>MONTH(ProductLine[[#This Row],[Date]])</f>
        <v>3</v>
      </c>
      <c r="F1397" s="2" t="s">
        <v>16</v>
      </c>
      <c r="G1397" s="4">
        <v>-4</v>
      </c>
      <c r="H1397" s="5">
        <v>-10.155624843092607</v>
      </c>
      <c r="I1397" s="6">
        <f>ProductLine[[#This Row],[Units]]*ProductLine[[#This Row],[Dollars]]</f>
        <v>40.622499372370427</v>
      </c>
    </row>
    <row r="1398" spans="1:9" x14ac:dyDescent="0.35">
      <c r="A1398" s="2">
        <v>1397</v>
      </c>
      <c r="B1398" s="2" t="s">
        <v>17</v>
      </c>
      <c r="C1398" s="3">
        <v>38386</v>
      </c>
      <c r="D1398" s="2">
        <f t="shared" si="21"/>
        <v>2005</v>
      </c>
      <c r="E1398" s="2">
        <f>MONTH(ProductLine[[#This Row],[Date]])</f>
        <v>2</v>
      </c>
      <c r="F1398" s="2" t="s">
        <v>11</v>
      </c>
      <c r="G1398" s="4">
        <v>9</v>
      </c>
      <c r="H1398" s="5">
        <v>29.703664221901175</v>
      </c>
      <c r="I1398" s="6">
        <f>ProductLine[[#This Row],[Units]]*ProductLine[[#This Row],[Dollars]]</f>
        <v>267.33297799711056</v>
      </c>
    </row>
    <row r="1399" spans="1:9" x14ac:dyDescent="0.35">
      <c r="A1399" s="2">
        <v>1398</v>
      </c>
      <c r="B1399" s="2" t="s">
        <v>10</v>
      </c>
      <c r="C1399" s="3">
        <v>38122</v>
      </c>
      <c r="D1399" s="2">
        <f t="shared" si="21"/>
        <v>2004</v>
      </c>
      <c r="E1399" s="2">
        <f>MONTH(ProductLine[[#This Row],[Date]])</f>
        <v>5</v>
      </c>
      <c r="F1399" s="2" t="s">
        <v>16</v>
      </c>
      <c r="G1399" s="4">
        <v>64</v>
      </c>
      <c r="H1399" s="5">
        <v>193.99078398349641</v>
      </c>
      <c r="I1399" s="6">
        <f>ProductLine[[#This Row],[Units]]*ProductLine[[#This Row],[Dollars]]</f>
        <v>12415.41017494377</v>
      </c>
    </row>
    <row r="1400" spans="1:9" x14ac:dyDescent="0.35">
      <c r="A1400" s="2">
        <v>1399</v>
      </c>
      <c r="B1400" s="2" t="s">
        <v>21</v>
      </c>
      <c r="C1400" s="3">
        <v>38122</v>
      </c>
      <c r="D1400" s="2">
        <f t="shared" si="21"/>
        <v>2004</v>
      </c>
      <c r="E1400" s="2">
        <f>MONTH(ProductLine[[#This Row],[Date]])</f>
        <v>5</v>
      </c>
      <c r="F1400" s="2" t="s">
        <v>9</v>
      </c>
      <c r="G1400" s="4">
        <v>13</v>
      </c>
      <c r="H1400" s="5">
        <v>40.947424828889474</v>
      </c>
      <c r="I1400" s="6">
        <f>ProductLine[[#This Row],[Units]]*ProductLine[[#This Row],[Dollars]]</f>
        <v>532.31652277556316</v>
      </c>
    </row>
    <row r="1401" spans="1:9" x14ac:dyDescent="0.35">
      <c r="A1401" s="2">
        <v>1400</v>
      </c>
      <c r="B1401" s="2" t="s">
        <v>14</v>
      </c>
      <c r="C1401" s="3">
        <v>38100</v>
      </c>
      <c r="D1401" s="2">
        <f t="shared" si="21"/>
        <v>2004</v>
      </c>
      <c r="E1401" s="2">
        <f>MONTH(ProductLine[[#This Row],[Date]])</f>
        <v>4</v>
      </c>
      <c r="F1401" s="2" t="s">
        <v>9</v>
      </c>
      <c r="G1401" s="4">
        <v>9</v>
      </c>
      <c r="H1401" s="5">
        <v>28.683682099948655</v>
      </c>
      <c r="I1401" s="6">
        <f>ProductLine[[#This Row],[Units]]*ProductLine[[#This Row],[Dollars]]</f>
        <v>258.15313889953791</v>
      </c>
    </row>
    <row r="1402" spans="1:9" x14ac:dyDescent="0.35">
      <c r="A1402" s="2">
        <v>1401</v>
      </c>
      <c r="B1402" s="2" t="s">
        <v>19</v>
      </c>
      <c r="C1402" s="3">
        <v>38980</v>
      </c>
      <c r="D1402" s="2">
        <f t="shared" si="21"/>
        <v>2006</v>
      </c>
      <c r="E1402" s="2">
        <f>MONTH(ProductLine[[#This Row],[Date]])</f>
        <v>9</v>
      </c>
      <c r="F1402" s="2" t="s">
        <v>9</v>
      </c>
      <c r="G1402" s="4">
        <v>6</v>
      </c>
      <c r="H1402" s="5">
        <v>19.546281446888681</v>
      </c>
      <c r="I1402" s="6">
        <f>ProductLine[[#This Row],[Units]]*ProductLine[[#This Row],[Dollars]]</f>
        <v>117.27768868133208</v>
      </c>
    </row>
    <row r="1403" spans="1:9" x14ac:dyDescent="0.35">
      <c r="A1403" s="2">
        <v>1402</v>
      </c>
      <c r="B1403" s="2" t="s">
        <v>12</v>
      </c>
      <c r="C1403" s="3">
        <v>38859</v>
      </c>
      <c r="D1403" s="2">
        <f t="shared" si="21"/>
        <v>2006</v>
      </c>
      <c r="E1403" s="2">
        <f>MONTH(ProductLine[[#This Row],[Date]])</f>
        <v>5</v>
      </c>
      <c r="F1403" s="2" t="s">
        <v>11</v>
      </c>
      <c r="G1403" s="4">
        <v>55</v>
      </c>
      <c r="H1403" s="5">
        <v>167.0921059108752</v>
      </c>
      <c r="I1403" s="6">
        <f>ProductLine[[#This Row],[Units]]*ProductLine[[#This Row],[Dollars]]</f>
        <v>9190.065825098136</v>
      </c>
    </row>
    <row r="1404" spans="1:9" x14ac:dyDescent="0.35">
      <c r="A1404" s="2">
        <v>1403</v>
      </c>
      <c r="B1404" s="2" t="s">
        <v>20</v>
      </c>
      <c r="C1404" s="3">
        <v>38870</v>
      </c>
      <c r="D1404" s="2">
        <f t="shared" si="21"/>
        <v>2006</v>
      </c>
      <c r="E1404" s="2">
        <f>MONTH(ProductLine[[#This Row],[Date]])</f>
        <v>6</v>
      </c>
      <c r="F1404" s="2" t="s">
        <v>13</v>
      </c>
      <c r="G1404" s="4">
        <v>64</v>
      </c>
      <c r="H1404" s="5">
        <v>194.83490930195086</v>
      </c>
      <c r="I1404" s="6">
        <f>ProductLine[[#This Row],[Units]]*ProductLine[[#This Row],[Dollars]]</f>
        <v>12469.434195324855</v>
      </c>
    </row>
    <row r="1405" spans="1:9" x14ac:dyDescent="0.35">
      <c r="A1405" s="2">
        <v>1404</v>
      </c>
      <c r="B1405" s="2" t="s">
        <v>8</v>
      </c>
      <c r="C1405" s="3">
        <v>38518</v>
      </c>
      <c r="D1405" s="2">
        <f t="shared" si="21"/>
        <v>2005</v>
      </c>
      <c r="E1405" s="2">
        <f>MONTH(ProductLine[[#This Row],[Date]])</f>
        <v>6</v>
      </c>
      <c r="F1405" s="2" t="s">
        <v>9</v>
      </c>
      <c r="G1405" s="4">
        <v>27</v>
      </c>
      <c r="H1405" s="5">
        <v>82.654748876430304</v>
      </c>
      <c r="I1405" s="6">
        <f>ProductLine[[#This Row],[Units]]*ProductLine[[#This Row],[Dollars]]</f>
        <v>2231.6782196636182</v>
      </c>
    </row>
    <row r="1406" spans="1:9" x14ac:dyDescent="0.35">
      <c r="A1406" s="2">
        <v>1405</v>
      </c>
      <c r="B1406" s="2" t="s">
        <v>20</v>
      </c>
      <c r="C1406" s="3">
        <v>38276</v>
      </c>
      <c r="D1406" s="2">
        <f t="shared" si="21"/>
        <v>2004</v>
      </c>
      <c r="E1406" s="2">
        <f>MONTH(ProductLine[[#This Row],[Date]])</f>
        <v>10</v>
      </c>
      <c r="F1406" s="2" t="s">
        <v>9</v>
      </c>
      <c r="G1406" s="4">
        <v>4</v>
      </c>
      <c r="H1406" s="5">
        <v>14.358367110038117</v>
      </c>
      <c r="I1406" s="6">
        <f>ProductLine[[#This Row],[Units]]*ProductLine[[#This Row],[Dollars]]</f>
        <v>57.433468440152467</v>
      </c>
    </row>
    <row r="1407" spans="1:9" x14ac:dyDescent="0.35">
      <c r="A1407" s="2">
        <v>1406</v>
      </c>
      <c r="B1407" s="2" t="s">
        <v>21</v>
      </c>
      <c r="C1407" s="3">
        <v>38661</v>
      </c>
      <c r="D1407" s="2">
        <f t="shared" si="21"/>
        <v>2005</v>
      </c>
      <c r="E1407" s="2">
        <f>MONTH(ProductLine[[#This Row],[Date]])</f>
        <v>11</v>
      </c>
      <c r="F1407" s="2" t="s">
        <v>9</v>
      </c>
      <c r="G1407" s="4">
        <v>17</v>
      </c>
      <c r="H1407" s="5">
        <v>53.450226015325889</v>
      </c>
      <c r="I1407" s="6">
        <f>ProductLine[[#This Row],[Units]]*ProductLine[[#This Row],[Dollars]]</f>
        <v>908.65384226054016</v>
      </c>
    </row>
    <row r="1408" spans="1:9" x14ac:dyDescent="0.35">
      <c r="A1408" s="2">
        <v>1407</v>
      </c>
      <c r="B1408" s="2" t="s">
        <v>12</v>
      </c>
      <c r="C1408" s="3">
        <v>38947</v>
      </c>
      <c r="D1408" s="2">
        <f t="shared" si="21"/>
        <v>2006</v>
      </c>
      <c r="E1408" s="2">
        <f>MONTH(ProductLine[[#This Row],[Date]])</f>
        <v>8</v>
      </c>
      <c r="F1408" s="2" t="s">
        <v>9</v>
      </c>
      <c r="G1408" s="4">
        <v>24</v>
      </c>
      <c r="H1408" s="5">
        <v>74.287417398883491</v>
      </c>
      <c r="I1408" s="6">
        <f>ProductLine[[#This Row],[Units]]*ProductLine[[#This Row],[Dollars]]</f>
        <v>1782.8980175732038</v>
      </c>
    </row>
    <row r="1409" spans="1:9" x14ac:dyDescent="0.35">
      <c r="A1409" s="2">
        <v>1408</v>
      </c>
      <c r="B1409" s="2" t="s">
        <v>19</v>
      </c>
      <c r="C1409" s="3">
        <v>38694</v>
      </c>
      <c r="D1409" s="2">
        <f t="shared" si="21"/>
        <v>2005</v>
      </c>
      <c r="E1409" s="2">
        <f>MONTH(ProductLine[[#This Row],[Date]])</f>
        <v>12</v>
      </c>
      <c r="F1409" s="2" t="s">
        <v>9</v>
      </c>
      <c r="G1409" s="4">
        <v>87</v>
      </c>
      <c r="H1409" s="5">
        <v>262.8805946680697</v>
      </c>
      <c r="I1409" s="6">
        <f>ProductLine[[#This Row],[Units]]*ProductLine[[#This Row],[Dollars]]</f>
        <v>22870.611736122064</v>
      </c>
    </row>
    <row r="1410" spans="1:9" x14ac:dyDescent="0.35">
      <c r="A1410" s="2">
        <v>1409</v>
      </c>
      <c r="B1410" s="2" t="s">
        <v>14</v>
      </c>
      <c r="C1410" s="3">
        <v>38309</v>
      </c>
      <c r="D1410" s="2">
        <f t="shared" si="21"/>
        <v>2004</v>
      </c>
      <c r="E1410" s="2">
        <f>MONTH(ProductLine[[#This Row],[Date]])</f>
        <v>11</v>
      </c>
      <c r="F1410" s="2" t="s">
        <v>18</v>
      </c>
      <c r="G1410" s="4">
        <v>10</v>
      </c>
      <c r="H1410" s="5">
        <v>31.759227784320323</v>
      </c>
      <c r="I1410" s="6">
        <f>ProductLine[[#This Row],[Units]]*ProductLine[[#This Row],[Dollars]]</f>
        <v>317.59227784320325</v>
      </c>
    </row>
    <row r="1411" spans="1:9" x14ac:dyDescent="0.35">
      <c r="A1411" s="2">
        <v>1410</v>
      </c>
      <c r="B1411" s="2" t="s">
        <v>17</v>
      </c>
      <c r="C1411" s="3">
        <v>38276</v>
      </c>
      <c r="D1411" s="2">
        <f t="shared" ref="D1411:D1474" si="22">YEAR(C1411)</f>
        <v>2004</v>
      </c>
      <c r="E1411" s="2">
        <f>MONTH(ProductLine[[#This Row],[Date]])</f>
        <v>10</v>
      </c>
      <c r="F1411" s="2" t="s">
        <v>18</v>
      </c>
      <c r="G1411" s="4">
        <v>0</v>
      </c>
      <c r="H1411" s="5">
        <v>1.8311339455634805</v>
      </c>
      <c r="I1411" s="6">
        <f>ProductLine[[#This Row],[Units]]*ProductLine[[#This Row],[Dollars]]</f>
        <v>0</v>
      </c>
    </row>
    <row r="1412" spans="1:9" x14ac:dyDescent="0.35">
      <c r="A1412" s="2">
        <v>1411</v>
      </c>
      <c r="B1412" s="2" t="s">
        <v>17</v>
      </c>
      <c r="C1412" s="3">
        <v>38375</v>
      </c>
      <c r="D1412" s="2">
        <f t="shared" si="22"/>
        <v>2005</v>
      </c>
      <c r="E1412" s="2">
        <f>MONTH(ProductLine[[#This Row],[Date]])</f>
        <v>1</v>
      </c>
      <c r="F1412" s="2" t="s">
        <v>9</v>
      </c>
      <c r="G1412" s="4">
        <v>73</v>
      </c>
      <c r="H1412" s="5">
        <v>221.0091797499388</v>
      </c>
      <c r="I1412" s="6">
        <f>ProductLine[[#This Row],[Units]]*ProductLine[[#This Row],[Dollars]]</f>
        <v>16133.670121745532</v>
      </c>
    </row>
    <row r="1413" spans="1:9" x14ac:dyDescent="0.35">
      <c r="A1413" s="2">
        <v>1412</v>
      </c>
      <c r="B1413" s="2" t="s">
        <v>10</v>
      </c>
      <c r="C1413" s="3">
        <v>38067</v>
      </c>
      <c r="D1413" s="2">
        <f t="shared" si="22"/>
        <v>2004</v>
      </c>
      <c r="E1413" s="2">
        <f>MONTH(ProductLine[[#This Row],[Date]])</f>
        <v>3</v>
      </c>
      <c r="F1413" s="2" t="s">
        <v>9</v>
      </c>
      <c r="G1413" s="4">
        <v>66</v>
      </c>
      <c r="H1413" s="5">
        <v>200.12198246327054</v>
      </c>
      <c r="I1413" s="6">
        <f>ProductLine[[#This Row],[Units]]*ProductLine[[#This Row],[Dollars]]</f>
        <v>13208.050842575856</v>
      </c>
    </row>
    <row r="1414" spans="1:9" x14ac:dyDescent="0.35">
      <c r="A1414" s="2">
        <v>1413</v>
      </c>
      <c r="B1414" s="2" t="s">
        <v>8</v>
      </c>
      <c r="C1414" s="3">
        <v>38947</v>
      </c>
      <c r="D1414" s="2">
        <f t="shared" si="22"/>
        <v>2006</v>
      </c>
      <c r="E1414" s="2">
        <f>MONTH(ProductLine[[#This Row],[Date]])</f>
        <v>8</v>
      </c>
      <c r="F1414" s="2" t="s">
        <v>9</v>
      </c>
      <c r="G1414" s="4">
        <v>70</v>
      </c>
      <c r="H1414" s="5">
        <v>211.75333647455852</v>
      </c>
      <c r="I1414" s="6">
        <f>ProductLine[[#This Row],[Units]]*ProductLine[[#This Row],[Dollars]]</f>
        <v>14822.733553219097</v>
      </c>
    </row>
    <row r="1415" spans="1:9" x14ac:dyDescent="0.35">
      <c r="A1415" s="2">
        <v>1414</v>
      </c>
      <c r="B1415" s="2" t="s">
        <v>14</v>
      </c>
      <c r="C1415" s="3">
        <v>38331</v>
      </c>
      <c r="D1415" s="2">
        <f t="shared" si="22"/>
        <v>2004</v>
      </c>
      <c r="E1415" s="2">
        <f>MONTH(ProductLine[[#This Row],[Date]])</f>
        <v>12</v>
      </c>
      <c r="F1415" s="2" t="s">
        <v>11</v>
      </c>
      <c r="G1415" s="4">
        <v>78</v>
      </c>
      <c r="H1415" s="5">
        <v>235.90596023209099</v>
      </c>
      <c r="I1415" s="6">
        <f>ProductLine[[#This Row],[Units]]*ProductLine[[#This Row],[Dollars]]</f>
        <v>18400.664898103096</v>
      </c>
    </row>
    <row r="1416" spans="1:9" x14ac:dyDescent="0.35">
      <c r="A1416" s="2">
        <v>1415</v>
      </c>
      <c r="B1416" s="2" t="s">
        <v>20</v>
      </c>
      <c r="C1416" s="3">
        <v>38661</v>
      </c>
      <c r="D1416" s="2">
        <f t="shared" si="22"/>
        <v>2005</v>
      </c>
      <c r="E1416" s="2">
        <f>MONTH(ProductLine[[#This Row],[Date]])</f>
        <v>11</v>
      </c>
      <c r="F1416" s="2" t="s">
        <v>18</v>
      </c>
      <c r="G1416" s="4">
        <v>22</v>
      </c>
      <c r="H1416" s="5">
        <v>66.965065793990505</v>
      </c>
      <c r="I1416" s="6">
        <f>ProductLine[[#This Row],[Units]]*ProductLine[[#This Row],[Dollars]]</f>
        <v>1473.231447467791</v>
      </c>
    </row>
    <row r="1417" spans="1:9" x14ac:dyDescent="0.35">
      <c r="A1417" s="2">
        <v>1416</v>
      </c>
      <c r="B1417" s="2" t="s">
        <v>19</v>
      </c>
      <c r="C1417" s="3">
        <v>38265</v>
      </c>
      <c r="D1417" s="2">
        <f t="shared" si="22"/>
        <v>2004</v>
      </c>
      <c r="E1417" s="2">
        <f>MONTH(ProductLine[[#This Row],[Date]])</f>
        <v>10</v>
      </c>
      <c r="F1417" s="2" t="s">
        <v>18</v>
      </c>
      <c r="G1417" s="4">
        <v>21</v>
      </c>
      <c r="H1417" s="5">
        <v>65.217462708012192</v>
      </c>
      <c r="I1417" s="6">
        <f>ProductLine[[#This Row],[Units]]*ProductLine[[#This Row],[Dollars]]</f>
        <v>1369.566716868256</v>
      </c>
    </row>
    <row r="1418" spans="1:9" x14ac:dyDescent="0.35">
      <c r="A1418" s="2">
        <v>1417</v>
      </c>
      <c r="B1418" s="2" t="s">
        <v>8</v>
      </c>
      <c r="C1418" s="3">
        <v>38276</v>
      </c>
      <c r="D1418" s="2">
        <f t="shared" si="22"/>
        <v>2004</v>
      </c>
      <c r="E1418" s="2">
        <f>MONTH(ProductLine[[#This Row],[Date]])</f>
        <v>10</v>
      </c>
      <c r="F1418" s="2" t="s">
        <v>9</v>
      </c>
      <c r="G1418" s="4">
        <v>8</v>
      </c>
      <c r="H1418" s="5">
        <v>25.824952877477109</v>
      </c>
      <c r="I1418" s="6">
        <f>ProductLine[[#This Row],[Units]]*ProductLine[[#This Row],[Dollars]]</f>
        <v>206.59962301981687</v>
      </c>
    </row>
    <row r="1419" spans="1:9" x14ac:dyDescent="0.35">
      <c r="A1419" s="2">
        <v>1418</v>
      </c>
      <c r="B1419" s="2" t="s">
        <v>12</v>
      </c>
      <c r="C1419" s="3">
        <v>38034</v>
      </c>
      <c r="D1419" s="2">
        <f t="shared" si="22"/>
        <v>2004</v>
      </c>
      <c r="E1419" s="2">
        <f>MONTH(ProductLine[[#This Row],[Date]])</f>
        <v>2</v>
      </c>
      <c r="F1419" s="2" t="s">
        <v>18</v>
      </c>
      <c r="G1419" s="4">
        <v>62</v>
      </c>
      <c r="H1419" s="5">
        <v>187.80112722106594</v>
      </c>
      <c r="I1419" s="6">
        <f>ProductLine[[#This Row],[Units]]*ProductLine[[#This Row],[Dollars]]</f>
        <v>11643.669887706088</v>
      </c>
    </row>
    <row r="1420" spans="1:9" x14ac:dyDescent="0.35">
      <c r="A1420" s="2">
        <v>1419</v>
      </c>
      <c r="B1420" s="2" t="s">
        <v>15</v>
      </c>
      <c r="C1420" s="3">
        <v>38848</v>
      </c>
      <c r="D1420" s="2">
        <f t="shared" si="22"/>
        <v>2006</v>
      </c>
      <c r="E1420" s="2">
        <f>MONTH(ProductLine[[#This Row],[Date]])</f>
        <v>5</v>
      </c>
      <c r="F1420" s="2" t="s">
        <v>18</v>
      </c>
      <c r="G1420" s="4">
        <v>81</v>
      </c>
      <c r="H1420" s="5">
        <v>244.50746507200088</v>
      </c>
      <c r="I1420" s="6">
        <f>ProductLine[[#This Row],[Units]]*ProductLine[[#This Row],[Dollars]]</f>
        <v>19805.104670832072</v>
      </c>
    </row>
    <row r="1421" spans="1:9" x14ac:dyDescent="0.35">
      <c r="A1421" s="2">
        <v>1420</v>
      </c>
      <c r="B1421" s="2" t="s">
        <v>14</v>
      </c>
      <c r="C1421" s="3">
        <v>38342</v>
      </c>
      <c r="D1421" s="2">
        <f t="shared" si="22"/>
        <v>2004</v>
      </c>
      <c r="E1421" s="2">
        <f>MONTH(ProductLine[[#This Row],[Date]])</f>
        <v>12</v>
      </c>
      <c r="F1421" s="2" t="s">
        <v>9</v>
      </c>
      <c r="G1421" s="4">
        <v>72</v>
      </c>
      <c r="H1421" s="5">
        <v>218.17265722795503</v>
      </c>
      <c r="I1421" s="6">
        <f>ProductLine[[#This Row],[Units]]*ProductLine[[#This Row],[Dollars]]</f>
        <v>15708.431320412761</v>
      </c>
    </row>
    <row r="1422" spans="1:9" x14ac:dyDescent="0.35">
      <c r="A1422" s="2">
        <v>1421</v>
      </c>
      <c r="B1422" s="2" t="s">
        <v>10</v>
      </c>
      <c r="C1422" s="3">
        <v>39002</v>
      </c>
      <c r="D1422" s="2">
        <f t="shared" si="22"/>
        <v>2006</v>
      </c>
      <c r="E1422" s="2">
        <f>MONTH(ProductLine[[#This Row],[Date]])</f>
        <v>10</v>
      </c>
      <c r="F1422" s="2" t="s">
        <v>16</v>
      </c>
      <c r="G1422" s="4">
        <v>13</v>
      </c>
      <c r="H1422" s="5">
        <v>41.356875522020459</v>
      </c>
      <c r="I1422" s="6">
        <f>ProductLine[[#This Row],[Units]]*ProductLine[[#This Row],[Dollars]]</f>
        <v>537.63938178626597</v>
      </c>
    </row>
    <row r="1423" spans="1:9" x14ac:dyDescent="0.35">
      <c r="A1423" s="2">
        <v>1422</v>
      </c>
      <c r="B1423" s="2" t="s">
        <v>8</v>
      </c>
      <c r="C1423" s="3">
        <v>38595</v>
      </c>
      <c r="D1423" s="2">
        <f t="shared" si="22"/>
        <v>2005</v>
      </c>
      <c r="E1423" s="2">
        <f>MONTH(ProductLine[[#This Row],[Date]])</f>
        <v>8</v>
      </c>
      <c r="F1423" s="2" t="s">
        <v>13</v>
      </c>
      <c r="G1423" s="4">
        <v>52</v>
      </c>
      <c r="H1423" s="5">
        <v>157.41873231061072</v>
      </c>
      <c r="I1423" s="6">
        <f>ProductLine[[#This Row],[Units]]*ProductLine[[#This Row],[Dollars]]</f>
        <v>8185.7740801517575</v>
      </c>
    </row>
    <row r="1424" spans="1:9" x14ac:dyDescent="0.35">
      <c r="A1424" s="2">
        <v>1423</v>
      </c>
      <c r="B1424" s="2" t="s">
        <v>17</v>
      </c>
      <c r="C1424" s="3">
        <v>38738</v>
      </c>
      <c r="D1424" s="2">
        <f t="shared" si="22"/>
        <v>2006</v>
      </c>
      <c r="E1424" s="2">
        <f>MONTH(ProductLine[[#This Row],[Date]])</f>
        <v>1</v>
      </c>
      <c r="F1424" s="2" t="s">
        <v>16</v>
      </c>
      <c r="G1424" s="4">
        <v>49</v>
      </c>
      <c r="H1424" s="5">
        <v>148.10679359164916</v>
      </c>
      <c r="I1424" s="6">
        <f>ProductLine[[#This Row],[Units]]*ProductLine[[#This Row],[Dollars]]</f>
        <v>7257.2328859908093</v>
      </c>
    </row>
    <row r="1425" spans="1:9" x14ac:dyDescent="0.35">
      <c r="A1425" s="2">
        <v>1424</v>
      </c>
      <c r="B1425" s="2" t="s">
        <v>17</v>
      </c>
      <c r="C1425" s="3">
        <v>38067</v>
      </c>
      <c r="D1425" s="2">
        <f t="shared" si="22"/>
        <v>2004</v>
      </c>
      <c r="E1425" s="2">
        <f>MONTH(ProductLine[[#This Row],[Date]])</f>
        <v>3</v>
      </c>
      <c r="F1425" s="2" t="s">
        <v>16</v>
      </c>
      <c r="G1425" s="4">
        <v>82</v>
      </c>
      <c r="H1425" s="5">
        <v>248.16915651860171</v>
      </c>
      <c r="I1425" s="6">
        <f>ProductLine[[#This Row],[Units]]*ProductLine[[#This Row],[Dollars]]</f>
        <v>20349.87083452534</v>
      </c>
    </row>
    <row r="1426" spans="1:9" x14ac:dyDescent="0.35">
      <c r="A1426" s="2">
        <v>1425</v>
      </c>
      <c r="B1426" s="2" t="s">
        <v>14</v>
      </c>
      <c r="C1426" s="3">
        <v>38815</v>
      </c>
      <c r="D1426" s="2">
        <f t="shared" si="22"/>
        <v>2006</v>
      </c>
      <c r="E1426" s="2">
        <f>MONTH(ProductLine[[#This Row],[Date]])</f>
        <v>4</v>
      </c>
      <c r="F1426" s="2" t="s">
        <v>16</v>
      </c>
      <c r="G1426" s="4">
        <v>5</v>
      </c>
      <c r="H1426" s="5">
        <v>17.015690322490627</v>
      </c>
      <c r="I1426" s="6">
        <f>ProductLine[[#This Row],[Units]]*ProductLine[[#This Row],[Dollars]]</f>
        <v>85.078451612453136</v>
      </c>
    </row>
    <row r="1427" spans="1:9" x14ac:dyDescent="0.35">
      <c r="A1427" s="2">
        <v>1426</v>
      </c>
      <c r="B1427" s="2" t="s">
        <v>20</v>
      </c>
      <c r="C1427" s="3">
        <v>38617</v>
      </c>
      <c r="D1427" s="2">
        <f t="shared" si="22"/>
        <v>2005</v>
      </c>
      <c r="E1427" s="2">
        <f>MONTH(ProductLine[[#This Row],[Date]])</f>
        <v>9</v>
      </c>
      <c r="F1427" s="2" t="s">
        <v>18</v>
      </c>
      <c r="G1427" s="4">
        <v>45</v>
      </c>
      <c r="H1427" s="5">
        <v>136.85630897508477</v>
      </c>
      <c r="I1427" s="6">
        <f>ProductLine[[#This Row],[Units]]*ProductLine[[#This Row],[Dollars]]</f>
        <v>6158.5339038788152</v>
      </c>
    </row>
    <row r="1428" spans="1:9" x14ac:dyDescent="0.35">
      <c r="A1428" s="2">
        <v>1427</v>
      </c>
      <c r="B1428" s="2" t="s">
        <v>19</v>
      </c>
      <c r="C1428" s="3">
        <v>38694</v>
      </c>
      <c r="D1428" s="2">
        <f t="shared" si="22"/>
        <v>2005</v>
      </c>
      <c r="E1428" s="2">
        <f>MONTH(ProductLine[[#This Row],[Date]])</f>
        <v>12</v>
      </c>
      <c r="F1428" s="2" t="s">
        <v>18</v>
      </c>
      <c r="G1428" s="4">
        <v>-10</v>
      </c>
      <c r="H1428" s="5">
        <v>-27.350902782330042</v>
      </c>
      <c r="I1428" s="6">
        <f>ProductLine[[#This Row],[Units]]*ProductLine[[#This Row],[Dollars]]</f>
        <v>273.50902782330041</v>
      </c>
    </row>
    <row r="1429" spans="1:9" x14ac:dyDescent="0.35">
      <c r="A1429" s="2">
        <v>1428</v>
      </c>
      <c r="B1429" s="2" t="s">
        <v>12</v>
      </c>
      <c r="C1429" s="3">
        <v>39057</v>
      </c>
      <c r="D1429" s="2">
        <f t="shared" si="22"/>
        <v>2006</v>
      </c>
      <c r="E1429" s="2">
        <f>MONTH(ProductLine[[#This Row],[Date]])</f>
        <v>12</v>
      </c>
      <c r="F1429" s="2" t="s">
        <v>16</v>
      </c>
      <c r="G1429" s="4">
        <v>53</v>
      </c>
      <c r="H1429" s="5">
        <v>160.85164058435507</v>
      </c>
      <c r="I1429" s="6">
        <f>ProductLine[[#This Row],[Units]]*ProductLine[[#This Row],[Dollars]]</f>
        <v>8525.1369509708184</v>
      </c>
    </row>
    <row r="1430" spans="1:9" x14ac:dyDescent="0.35">
      <c r="A1430" s="2">
        <v>1429</v>
      </c>
      <c r="B1430" s="2" t="s">
        <v>10</v>
      </c>
      <c r="C1430" s="3">
        <v>38441</v>
      </c>
      <c r="D1430" s="2">
        <f t="shared" si="22"/>
        <v>2005</v>
      </c>
      <c r="E1430" s="2">
        <f>MONTH(ProductLine[[#This Row],[Date]])</f>
        <v>3</v>
      </c>
      <c r="F1430" s="2" t="s">
        <v>13</v>
      </c>
      <c r="G1430" s="4">
        <v>24</v>
      </c>
      <c r="H1430" s="5">
        <v>73.616064458141409</v>
      </c>
      <c r="I1430" s="6">
        <f>ProductLine[[#This Row],[Units]]*ProductLine[[#This Row],[Dollars]]</f>
        <v>1766.7855469953938</v>
      </c>
    </row>
    <row r="1431" spans="1:9" x14ac:dyDescent="0.35">
      <c r="A1431" s="2">
        <v>1430</v>
      </c>
      <c r="B1431" s="2" t="s">
        <v>17</v>
      </c>
      <c r="C1431" s="3">
        <v>38914</v>
      </c>
      <c r="D1431" s="2">
        <f t="shared" si="22"/>
        <v>2006</v>
      </c>
      <c r="E1431" s="2">
        <f>MONTH(ProductLine[[#This Row],[Date]])</f>
        <v>7</v>
      </c>
      <c r="F1431" s="2" t="s">
        <v>9</v>
      </c>
      <c r="G1431" s="4">
        <v>27</v>
      </c>
      <c r="H1431" s="5">
        <v>83.23212229417976</v>
      </c>
      <c r="I1431" s="6">
        <f>ProductLine[[#This Row],[Units]]*ProductLine[[#This Row],[Dollars]]</f>
        <v>2247.2673019428535</v>
      </c>
    </row>
    <row r="1432" spans="1:9" x14ac:dyDescent="0.35">
      <c r="A1432" s="2">
        <v>1431</v>
      </c>
      <c r="B1432" s="2" t="s">
        <v>20</v>
      </c>
      <c r="C1432" s="3">
        <v>38837</v>
      </c>
      <c r="D1432" s="2">
        <f t="shared" si="22"/>
        <v>2006</v>
      </c>
      <c r="E1432" s="2">
        <f>MONTH(ProductLine[[#This Row],[Date]])</f>
        <v>4</v>
      </c>
      <c r="F1432" s="2" t="s">
        <v>11</v>
      </c>
      <c r="G1432" s="4">
        <v>52</v>
      </c>
      <c r="H1432" s="5">
        <v>158.63001694196066</v>
      </c>
      <c r="I1432" s="6">
        <f>ProductLine[[#This Row],[Units]]*ProductLine[[#This Row],[Dollars]]</f>
        <v>8248.760880981954</v>
      </c>
    </row>
    <row r="1433" spans="1:9" x14ac:dyDescent="0.35">
      <c r="A1433" s="2">
        <v>1432</v>
      </c>
      <c r="B1433" s="2" t="s">
        <v>14</v>
      </c>
      <c r="C1433" s="3">
        <v>39013</v>
      </c>
      <c r="D1433" s="2">
        <f t="shared" si="22"/>
        <v>2006</v>
      </c>
      <c r="E1433" s="2">
        <f>MONTH(ProductLine[[#This Row],[Date]])</f>
        <v>10</v>
      </c>
      <c r="F1433" s="2" t="s">
        <v>11</v>
      </c>
      <c r="G1433" s="4">
        <v>0</v>
      </c>
      <c r="H1433" s="5">
        <v>1.7815728693963861</v>
      </c>
      <c r="I1433" s="6">
        <f>ProductLine[[#This Row],[Units]]*ProductLine[[#This Row],[Dollars]]</f>
        <v>0</v>
      </c>
    </row>
    <row r="1434" spans="1:9" x14ac:dyDescent="0.35">
      <c r="A1434" s="2">
        <v>1433</v>
      </c>
      <c r="B1434" s="2" t="s">
        <v>17</v>
      </c>
      <c r="C1434" s="3">
        <v>38155</v>
      </c>
      <c r="D1434" s="2">
        <f t="shared" si="22"/>
        <v>2004</v>
      </c>
      <c r="E1434" s="2">
        <f>MONTH(ProductLine[[#This Row],[Date]])</f>
        <v>6</v>
      </c>
      <c r="F1434" s="2" t="s">
        <v>18</v>
      </c>
      <c r="G1434" s="4">
        <v>92</v>
      </c>
      <c r="H1434" s="5">
        <v>278.65173044503393</v>
      </c>
      <c r="I1434" s="6">
        <f>ProductLine[[#This Row],[Units]]*ProductLine[[#This Row],[Dollars]]</f>
        <v>25635.959200943122</v>
      </c>
    </row>
    <row r="1435" spans="1:9" x14ac:dyDescent="0.35">
      <c r="A1435" s="2">
        <v>1434</v>
      </c>
      <c r="B1435" s="2" t="s">
        <v>19</v>
      </c>
      <c r="C1435" s="3">
        <v>39013</v>
      </c>
      <c r="D1435" s="2">
        <f t="shared" si="22"/>
        <v>2006</v>
      </c>
      <c r="E1435" s="2">
        <f>MONTH(ProductLine[[#This Row],[Date]])</f>
        <v>10</v>
      </c>
      <c r="F1435" s="2" t="s">
        <v>18</v>
      </c>
      <c r="G1435" s="4">
        <v>22</v>
      </c>
      <c r="H1435" s="5">
        <v>67.706785390101601</v>
      </c>
      <c r="I1435" s="6">
        <f>ProductLine[[#This Row],[Units]]*ProductLine[[#This Row],[Dollars]]</f>
        <v>1489.5492785822353</v>
      </c>
    </row>
    <row r="1436" spans="1:9" x14ac:dyDescent="0.35">
      <c r="A1436" s="2">
        <v>1435</v>
      </c>
      <c r="B1436" s="2" t="s">
        <v>21</v>
      </c>
      <c r="C1436" s="3">
        <v>38837</v>
      </c>
      <c r="D1436" s="2">
        <f t="shared" si="22"/>
        <v>2006</v>
      </c>
      <c r="E1436" s="2">
        <f>MONTH(ProductLine[[#This Row],[Date]])</f>
        <v>4</v>
      </c>
      <c r="F1436" s="2" t="s">
        <v>16</v>
      </c>
      <c r="G1436" s="4">
        <v>67</v>
      </c>
      <c r="H1436" s="5">
        <v>202.90370530776514</v>
      </c>
      <c r="I1436" s="6">
        <f>ProductLine[[#This Row],[Units]]*ProductLine[[#This Row],[Dollars]]</f>
        <v>13594.548255620264</v>
      </c>
    </row>
    <row r="1437" spans="1:9" x14ac:dyDescent="0.35">
      <c r="A1437" s="2">
        <v>1436</v>
      </c>
      <c r="B1437" s="2" t="s">
        <v>14</v>
      </c>
      <c r="C1437" s="3">
        <v>38639</v>
      </c>
      <c r="D1437" s="2">
        <f t="shared" si="22"/>
        <v>2005</v>
      </c>
      <c r="E1437" s="2">
        <f>MONTH(ProductLine[[#This Row],[Date]])</f>
        <v>10</v>
      </c>
      <c r="F1437" s="2" t="s">
        <v>18</v>
      </c>
      <c r="G1437" s="4">
        <v>7</v>
      </c>
      <c r="H1437" s="5">
        <v>23.034327347174614</v>
      </c>
      <c r="I1437" s="6">
        <f>ProductLine[[#This Row],[Units]]*ProductLine[[#This Row],[Dollars]]</f>
        <v>161.2402914302223</v>
      </c>
    </row>
    <row r="1438" spans="1:9" x14ac:dyDescent="0.35">
      <c r="A1438" s="2">
        <v>1437</v>
      </c>
      <c r="B1438" s="2" t="s">
        <v>21</v>
      </c>
      <c r="C1438" s="3">
        <v>38122</v>
      </c>
      <c r="D1438" s="2">
        <f t="shared" si="22"/>
        <v>2004</v>
      </c>
      <c r="E1438" s="2">
        <f>MONTH(ProductLine[[#This Row],[Date]])</f>
        <v>5</v>
      </c>
      <c r="F1438" s="2" t="s">
        <v>16</v>
      </c>
      <c r="G1438" s="4">
        <v>-10</v>
      </c>
      <c r="H1438" s="5">
        <v>-27.962734354764166</v>
      </c>
      <c r="I1438" s="6">
        <f>ProductLine[[#This Row],[Units]]*ProductLine[[#This Row],[Dollars]]</f>
        <v>279.62734354764166</v>
      </c>
    </row>
    <row r="1439" spans="1:9" x14ac:dyDescent="0.35">
      <c r="A1439" s="2">
        <v>1438</v>
      </c>
      <c r="B1439" s="2" t="s">
        <v>15</v>
      </c>
      <c r="C1439" s="3">
        <v>38947</v>
      </c>
      <c r="D1439" s="2">
        <f t="shared" si="22"/>
        <v>2006</v>
      </c>
      <c r="E1439" s="2">
        <f>MONTH(ProductLine[[#This Row],[Date]])</f>
        <v>8</v>
      </c>
      <c r="F1439" s="2" t="s">
        <v>18</v>
      </c>
      <c r="G1439" s="4">
        <v>10</v>
      </c>
      <c r="H1439" s="5">
        <v>31.667217946817743</v>
      </c>
      <c r="I1439" s="6">
        <f>ProductLine[[#This Row],[Units]]*ProductLine[[#This Row],[Dollars]]</f>
        <v>316.67217946817743</v>
      </c>
    </row>
    <row r="1440" spans="1:9" x14ac:dyDescent="0.35">
      <c r="A1440" s="2">
        <v>1439</v>
      </c>
      <c r="B1440" s="2" t="s">
        <v>17</v>
      </c>
      <c r="C1440" s="3">
        <v>38529</v>
      </c>
      <c r="D1440" s="2">
        <f t="shared" si="22"/>
        <v>2005</v>
      </c>
      <c r="E1440" s="2">
        <f>MONTH(ProductLine[[#This Row],[Date]])</f>
        <v>6</v>
      </c>
      <c r="F1440" s="2" t="s">
        <v>11</v>
      </c>
      <c r="G1440" s="4">
        <v>15</v>
      </c>
      <c r="H1440" s="5">
        <v>46.477551483409364</v>
      </c>
      <c r="I1440" s="6">
        <f>ProductLine[[#This Row],[Units]]*ProductLine[[#This Row],[Dollars]]</f>
        <v>697.16327225114048</v>
      </c>
    </row>
    <row r="1441" spans="1:9" x14ac:dyDescent="0.35">
      <c r="A1441" s="2">
        <v>1440</v>
      </c>
      <c r="B1441" s="2" t="s">
        <v>12</v>
      </c>
      <c r="C1441" s="3">
        <v>38529</v>
      </c>
      <c r="D1441" s="2">
        <f t="shared" si="22"/>
        <v>2005</v>
      </c>
      <c r="E1441" s="2">
        <f>MONTH(ProductLine[[#This Row],[Date]])</f>
        <v>6</v>
      </c>
      <c r="F1441" s="2" t="s">
        <v>13</v>
      </c>
      <c r="G1441" s="4">
        <v>0</v>
      </c>
      <c r="H1441" s="5">
        <v>2.1309055922780948</v>
      </c>
      <c r="I1441" s="6">
        <f>ProductLine[[#This Row],[Units]]*ProductLine[[#This Row],[Dollars]]</f>
        <v>0</v>
      </c>
    </row>
    <row r="1442" spans="1:9" x14ac:dyDescent="0.35">
      <c r="A1442" s="2">
        <v>1441</v>
      </c>
      <c r="B1442" s="2" t="s">
        <v>14</v>
      </c>
      <c r="C1442" s="3">
        <v>38793</v>
      </c>
      <c r="D1442" s="2">
        <f t="shared" si="22"/>
        <v>2006</v>
      </c>
      <c r="E1442" s="2">
        <f>MONTH(ProductLine[[#This Row],[Date]])</f>
        <v>3</v>
      </c>
      <c r="F1442" s="2" t="s">
        <v>11</v>
      </c>
      <c r="G1442" s="4">
        <v>93</v>
      </c>
      <c r="H1442" s="5">
        <v>280.90891395594838</v>
      </c>
      <c r="I1442" s="6">
        <f>ProductLine[[#This Row],[Units]]*ProductLine[[#This Row],[Dollars]]</f>
        <v>26124.528997903199</v>
      </c>
    </row>
    <row r="1443" spans="1:9" x14ac:dyDescent="0.35">
      <c r="A1443" s="2">
        <v>1442</v>
      </c>
      <c r="B1443" s="2" t="s">
        <v>10</v>
      </c>
      <c r="C1443" s="3">
        <v>38738</v>
      </c>
      <c r="D1443" s="2">
        <f t="shared" si="22"/>
        <v>2006</v>
      </c>
      <c r="E1443" s="2">
        <f>MONTH(ProductLine[[#This Row],[Date]])</f>
        <v>1</v>
      </c>
      <c r="F1443" s="2" t="s">
        <v>11</v>
      </c>
      <c r="G1443" s="4">
        <v>57</v>
      </c>
      <c r="H1443" s="5">
        <v>172.62177980113168</v>
      </c>
      <c r="I1443" s="6">
        <f>ProductLine[[#This Row],[Units]]*ProductLine[[#This Row],[Dollars]]</f>
        <v>9839.4414486645055</v>
      </c>
    </row>
    <row r="1444" spans="1:9" x14ac:dyDescent="0.35">
      <c r="A1444" s="2">
        <v>1443</v>
      </c>
      <c r="B1444" s="2" t="s">
        <v>17</v>
      </c>
      <c r="C1444" s="3">
        <v>38254</v>
      </c>
      <c r="D1444" s="2">
        <f t="shared" si="22"/>
        <v>2004</v>
      </c>
      <c r="E1444" s="2">
        <f>MONTH(ProductLine[[#This Row],[Date]])</f>
        <v>9</v>
      </c>
      <c r="F1444" s="2" t="s">
        <v>9</v>
      </c>
      <c r="G1444" s="4">
        <v>69</v>
      </c>
      <c r="H1444" s="5">
        <v>208.76551379204989</v>
      </c>
      <c r="I1444" s="6">
        <f>ProductLine[[#This Row],[Units]]*ProductLine[[#This Row],[Dollars]]</f>
        <v>14404.820451651442</v>
      </c>
    </row>
    <row r="1445" spans="1:9" x14ac:dyDescent="0.35">
      <c r="A1445" s="2">
        <v>1444</v>
      </c>
      <c r="B1445" s="2" t="s">
        <v>21</v>
      </c>
      <c r="C1445" s="3">
        <v>38716</v>
      </c>
      <c r="D1445" s="2">
        <f t="shared" si="22"/>
        <v>2005</v>
      </c>
      <c r="E1445" s="2">
        <f>MONTH(ProductLine[[#This Row],[Date]])</f>
        <v>12</v>
      </c>
      <c r="F1445" s="2" t="s">
        <v>11</v>
      </c>
      <c r="G1445" s="4">
        <v>53</v>
      </c>
      <c r="H1445" s="5">
        <v>161.64817183248223</v>
      </c>
      <c r="I1445" s="6">
        <f>ProductLine[[#This Row],[Units]]*ProductLine[[#This Row],[Dollars]]</f>
        <v>8567.3531071215584</v>
      </c>
    </row>
    <row r="1446" spans="1:9" x14ac:dyDescent="0.35">
      <c r="A1446" s="2">
        <v>1445</v>
      </c>
      <c r="B1446" s="2" t="s">
        <v>12</v>
      </c>
      <c r="C1446" s="3">
        <v>39013</v>
      </c>
      <c r="D1446" s="2">
        <f t="shared" si="22"/>
        <v>2006</v>
      </c>
      <c r="E1446" s="2">
        <f>MONTH(ProductLine[[#This Row],[Date]])</f>
        <v>10</v>
      </c>
      <c r="F1446" s="2" t="s">
        <v>13</v>
      </c>
      <c r="G1446" s="4">
        <v>67</v>
      </c>
      <c r="H1446" s="5">
        <v>203.5655299819017</v>
      </c>
      <c r="I1446" s="6">
        <f>ProductLine[[#This Row],[Units]]*ProductLine[[#This Row],[Dollars]]</f>
        <v>13638.890508787414</v>
      </c>
    </row>
    <row r="1447" spans="1:9" x14ac:dyDescent="0.35">
      <c r="A1447" s="2">
        <v>1446</v>
      </c>
      <c r="B1447" s="2" t="s">
        <v>21</v>
      </c>
      <c r="C1447" s="3">
        <v>38078</v>
      </c>
      <c r="D1447" s="2">
        <f t="shared" si="22"/>
        <v>2004</v>
      </c>
      <c r="E1447" s="2">
        <f>MONTH(ProductLine[[#This Row],[Date]])</f>
        <v>4</v>
      </c>
      <c r="F1447" s="2" t="s">
        <v>16</v>
      </c>
      <c r="G1447" s="4">
        <v>23</v>
      </c>
      <c r="H1447" s="5">
        <v>70.708152765050201</v>
      </c>
      <c r="I1447" s="6">
        <f>ProductLine[[#This Row],[Units]]*ProductLine[[#This Row],[Dollars]]</f>
        <v>1626.2875135961547</v>
      </c>
    </row>
    <row r="1448" spans="1:9" x14ac:dyDescent="0.35">
      <c r="A1448" s="2">
        <v>1447</v>
      </c>
      <c r="B1448" s="2" t="s">
        <v>15</v>
      </c>
      <c r="C1448" s="3">
        <v>38155</v>
      </c>
      <c r="D1448" s="2">
        <f t="shared" si="22"/>
        <v>2004</v>
      </c>
      <c r="E1448" s="2">
        <f>MONTH(ProductLine[[#This Row],[Date]])</f>
        <v>6</v>
      </c>
      <c r="F1448" s="2" t="s">
        <v>18</v>
      </c>
      <c r="G1448" s="4">
        <v>43</v>
      </c>
      <c r="H1448" s="5">
        <v>131.16019141346013</v>
      </c>
      <c r="I1448" s="6">
        <f>ProductLine[[#This Row],[Units]]*ProductLine[[#This Row],[Dollars]]</f>
        <v>5639.8882307787853</v>
      </c>
    </row>
    <row r="1449" spans="1:9" x14ac:dyDescent="0.35">
      <c r="A1449" s="2">
        <v>1448</v>
      </c>
      <c r="B1449" s="2" t="s">
        <v>20</v>
      </c>
      <c r="C1449" s="3">
        <v>39013</v>
      </c>
      <c r="D1449" s="2">
        <f t="shared" si="22"/>
        <v>2006</v>
      </c>
      <c r="E1449" s="2">
        <f>MONTH(ProductLine[[#This Row],[Date]])</f>
        <v>10</v>
      </c>
      <c r="F1449" s="2" t="s">
        <v>9</v>
      </c>
      <c r="G1449" s="4">
        <v>69</v>
      </c>
      <c r="H1449" s="5">
        <v>209.39515625574666</v>
      </c>
      <c r="I1449" s="6">
        <f>ProductLine[[#This Row],[Units]]*ProductLine[[#This Row],[Dollars]]</f>
        <v>14448.26578164652</v>
      </c>
    </row>
    <row r="1450" spans="1:9" x14ac:dyDescent="0.35">
      <c r="A1450" s="2">
        <v>1449</v>
      </c>
      <c r="B1450" s="2" t="s">
        <v>10</v>
      </c>
      <c r="C1450" s="3">
        <v>38991</v>
      </c>
      <c r="D1450" s="2">
        <f t="shared" si="22"/>
        <v>2006</v>
      </c>
      <c r="E1450" s="2">
        <f>MONTH(ProductLine[[#This Row],[Date]])</f>
        <v>10</v>
      </c>
      <c r="F1450" s="2" t="s">
        <v>13</v>
      </c>
      <c r="G1450" s="4">
        <v>45</v>
      </c>
      <c r="H1450" s="5">
        <v>136.50342219375273</v>
      </c>
      <c r="I1450" s="6">
        <f>ProductLine[[#This Row],[Units]]*ProductLine[[#This Row],[Dollars]]</f>
        <v>6142.6539987188726</v>
      </c>
    </row>
    <row r="1451" spans="1:9" x14ac:dyDescent="0.35">
      <c r="A1451" s="2">
        <v>1450</v>
      </c>
      <c r="B1451" s="2" t="s">
        <v>14</v>
      </c>
      <c r="C1451" s="3">
        <v>38661</v>
      </c>
      <c r="D1451" s="2">
        <f t="shared" si="22"/>
        <v>2005</v>
      </c>
      <c r="E1451" s="2">
        <f>MONTH(ProductLine[[#This Row],[Date]])</f>
        <v>11</v>
      </c>
      <c r="F1451" s="2" t="s">
        <v>16</v>
      </c>
      <c r="G1451" s="4">
        <v>70</v>
      </c>
      <c r="H1451" s="5">
        <v>211.70097135907523</v>
      </c>
      <c r="I1451" s="6">
        <f>ProductLine[[#This Row],[Units]]*ProductLine[[#This Row],[Dollars]]</f>
        <v>14819.067995135265</v>
      </c>
    </row>
    <row r="1452" spans="1:9" x14ac:dyDescent="0.35">
      <c r="A1452" s="2">
        <v>1451</v>
      </c>
      <c r="B1452" s="2" t="s">
        <v>15</v>
      </c>
      <c r="C1452" s="3">
        <v>39013</v>
      </c>
      <c r="D1452" s="2">
        <f t="shared" si="22"/>
        <v>2006</v>
      </c>
      <c r="E1452" s="2">
        <f>MONTH(ProductLine[[#This Row],[Date]])</f>
        <v>10</v>
      </c>
      <c r="F1452" s="2" t="s">
        <v>18</v>
      </c>
      <c r="G1452" s="4">
        <v>91</v>
      </c>
      <c r="H1452" s="5">
        <v>274.50140154950032</v>
      </c>
      <c r="I1452" s="6">
        <f>ProductLine[[#This Row],[Units]]*ProductLine[[#This Row],[Dollars]]</f>
        <v>24979.627541004527</v>
      </c>
    </row>
    <row r="1453" spans="1:9" x14ac:dyDescent="0.35">
      <c r="A1453" s="2">
        <v>1452</v>
      </c>
      <c r="B1453" s="2" t="s">
        <v>19</v>
      </c>
      <c r="C1453" s="3">
        <v>39068</v>
      </c>
      <c r="D1453" s="2">
        <f t="shared" si="22"/>
        <v>2006</v>
      </c>
      <c r="E1453" s="2">
        <f>MONTH(ProductLine[[#This Row],[Date]])</f>
        <v>12</v>
      </c>
      <c r="F1453" s="2" t="s">
        <v>18</v>
      </c>
      <c r="G1453" s="4">
        <v>33</v>
      </c>
      <c r="H1453" s="5">
        <v>100.48140496751634</v>
      </c>
      <c r="I1453" s="6">
        <f>ProductLine[[#This Row],[Units]]*ProductLine[[#This Row],[Dollars]]</f>
        <v>3315.8863639280394</v>
      </c>
    </row>
    <row r="1454" spans="1:9" x14ac:dyDescent="0.35">
      <c r="A1454" s="2">
        <v>1453</v>
      </c>
      <c r="B1454" s="2" t="s">
        <v>15</v>
      </c>
      <c r="C1454" s="3">
        <v>38936</v>
      </c>
      <c r="D1454" s="2">
        <f t="shared" si="22"/>
        <v>2006</v>
      </c>
      <c r="E1454" s="2">
        <f>MONTH(ProductLine[[#This Row],[Date]])</f>
        <v>8</v>
      </c>
      <c r="F1454" s="2" t="s">
        <v>11</v>
      </c>
      <c r="G1454" s="4">
        <v>90</v>
      </c>
      <c r="H1454" s="5">
        <v>272.35779457225038</v>
      </c>
      <c r="I1454" s="6">
        <f>ProductLine[[#This Row],[Units]]*ProductLine[[#This Row],[Dollars]]</f>
        <v>24512.201511502535</v>
      </c>
    </row>
    <row r="1455" spans="1:9" x14ac:dyDescent="0.35">
      <c r="A1455" s="2">
        <v>1454</v>
      </c>
      <c r="B1455" s="2" t="s">
        <v>15</v>
      </c>
      <c r="C1455" s="3">
        <v>38342</v>
      </c>
      <c r="D1455" s="2">
        <f t="shared" si="22"/>
        <v>2004</v>
      </c>
      <c r="E1455" s="2">
        <f>MONTH(ProductLine[[#This Row],[Date]])</f>
        <v>12</v>
      </c>
      <c r="F1455" s="2" t="s">
        <v>18</v>
      </c>
      <c r="G1455" s="4">
        <v>17</v>
      </c>
      <c r="H1455" s="5">
        <v>52.516260583580817</v>
      </c>
      <c r="I1455" s="6">
        <f>ProductLine[[#This Row],[Units]]*ProductLine[[#This Row],[Dollars]]</f>
        <v>892.77642992087385</v>
      </c>
    </row>
    <row r="1456" spans="1:9" x14ac:dyDescent="0.35">
      <c r="A1456" s="2">
        <v>1455</v>
      </c>
      <c r="B1456" s="2" t="s">
        <v>14</v>
      </c>
      <c r="C1456" s="3">
        <v>38199</v>
      </c>
      <c r="D1456" s="2">
        <f t="shared" si="22"/>
        <v>2004</v>
      </c>
      <c r="E1456" s="2">
        <f>MONTH(ProductLine[[#This Row],[Date]])</f>
        <v>7</v>
      </c>
      <c r="F1456" s="2" t="s">
        <v>16</v>
      </c>
      <c r="G1456" s="4">
        <v>-7</v>
      </c>
      <c r="H1456" s="5">
        <v>-18.916737992903691</v>
      </c>
      <c r="I1456" s="6">
        <f>ProductLine[[#This Row],[Units]]*ProductLine[[#This Row],[Dollars]]</f>
        <v>132.41716595032585</v>
      </c>
    </row>
    <row r="1457" spans="1:9" x14ac:dyDescent="0.35">
      <c r="A1457" s="2">
        <v>1456</v>
      </c>
      <c r="B1457" s="2" t="s">
        <v>12</v>
      </c>
      <c r="C1457" s="3">
        <v>38232</v>
      </c>
      <c r="D1457" s="2">
        <f t="shared" si="22"/>
        <v>2004</v>
      </c>
      <c r="E1457" s="2">
        <f>MONTH(ProductLine[[#This Row],[Date]])</f>
        <v>9</v>
      </c>
      <c r="F1457" s="2" t="s">
        <v>18</v>
      </c>
      <c r="G1457" s="4">
        <v>21</v>
      </c>
      <c r="H1457" s="5">
        <v>64.912642276982112</v>
      </c>
      <c r="I1457" s="6">
        <f>ProductLine[[#This Row],[Units]]*ProductLine[[#This Row],[Dollars]]</f>
        <v>1363.1654878166244</v>
      </c>
    </row>
    <row r="1458" spans="1:9" x14ac:dyDescent="0.35">
      <c r="A1458" s="2">
        <v>1457</v>
      </c>
      <c r="B1458" s="2" t="s">
        <v>20</v>
      </c>
      <c r="C1458" s="3">
        <v>38573</v>
      </c>
      <c r="D1458" s="2">
        <f t="shared" si="22"/>
        <v>2005</v>
      </c>
      <c r="E1458" s="2">
        <f>MONTH(ProductLine[[#This Row],[Date]])</f>
        <v>8</v>
      </c>
      <c r="F1458" s="2" t="s">
        <v>11</v>
      </c>
      <c r="G1458" s="4">
        <v>14</v>
      </c>
      <c r="H1458" s="5">
        <v>44.327818174178198</v>
      </c>
      <c r="I1458" s="6">
        <f>ProductLine[[#This Row],[Units]]*ProductLine[[#This Row],[Dollars]]</f>
        <v>620.58945443849473</v>
      </c>
    </row>
    <row r="1459" spans="1:9" x14ac:dyDescent="0.35">
      <c r="A1459" s="2">
        <v>1458</v>
      </c>
      <c r="B1459" s="2" t="s">
        <v>14</v>
      </c>
      <c r="C1459" s="3">
        <v>38826</v>
      </c>
      <c r="D1459" s="2">
        <f t="shared" si="22"/>
        <v>2006</v>
      </c>
      <c r="E1459" s="2">
        <f>MONTH(ProductLine[[#This Row],[Date]])</f>
        <v>4</v>
      </c>
      <c r="F1459" s="2" t="s">
        <v>13</v>
      </c>
      <c r="G1459" s="4">
        <v>84</v>
      </c>
      <c r="H1459" s="5">
        <v>254.27232164491826</v>
      </c>
      <c r="I1459" s="6">
        <f>ProductLine[[#This Row],[Units]]*ProductLine[[#This Row],[Dollars]]</f>
        <v>21358.875018173134</v>
      </c>
    </row>
    <row r="1460" spans="1:9" x14ac:dyDescent="0.35">
      <c r="A1460" s="2">
        <v>1459</v>
      </c>
      <c r="B1460" s="2" t="s">
        <v>17</v>
      </c>
      <c r="C1460" s="3">
        <v>38738</v>
      </c>
      <c r="D1460" s="2">
        <f t="shared" si="22"/>
        <v>2006</v>
      </c>
      <c r="E1460" s="2">
        <f>MONTH(ProductLine[[#This Row],[Date]])</f>
        <v>1</v>
      </c>
      <c r="F1460" s="2" t="s">
        <v>13</v>
      </c>
      <c r="G1460" s="4">
        <v>92</v>
      </c>
      <c r="H1460" s="5">
        <v>278.12892270091868</v>
      </c>
      <c r="I1460" s="6">
        <f>ProductLine[[#This Row],[Units]]*ProductLine[[#This Row],[Dollars]]</f>
        <v>25587.86088848452</v>
      </c>
    </row>
    <row r="1461" spans="1:9" x14ac:dyDescent="0.35">
      <c r="A1461" s="2">
        <v>1460</v>
      </c>
      <c r="B1461" s="2" t="s">
        <v>14</v>
      </c>
      <c r="C1461" s="3">
        <v>39013</v>
      </c>
      <c r="D1461" s="2">
        <f t="shared" si="22"/>
        <v>2006</v>
      </c>
      <c r="E1461" s="2">
        <f>MONTH(ProductLine[[#This Row],[Date]])</f>
        <v>10</v>
      </c>
      <c r="F1461" s="2" t="s">
        <v>9</v>
      </c>
      <c r="G1461" s="4">
        <v>-1</v>
      </c>
      <c r="H1461" s="5">
        <v>-0.12859943512322669</v>
      </c>
      <c r="I1461" s="6">
        <f>ProductLine[[#This Row],[Units]]*ProductLine[[#This Row],[Dollars]]</f>
        <v>0.12859943512322669</v>
      </c>
    </row>
    <row r="1462" spans="1:9" x14ac:dyDescent="0.35">
      <c r="A1462" s="2">
        <v>1461</v>
      </c>
      <c r="B1462" s="2" t="s">
        <v>14</v>
      </c>
      <c r="C1462" s="3">
        <v>38485</v>
      </c>
      <c r="D1462" s="2">
        <f t="shared" si="22"/>
        <v>2005</v>
      </c>
      <c r="E1462" s="2">
        <f>MONTH(ProductLine[[#This Row],[Date]])</f>
        <v>5</v>
      </c>
      <c r="F1462" s="2" t="s">
        <v>9</v>
      </c>
      <c r="G1462" s="4">
        <v>73</v>
      </c>
      <c r="H1462" s="5">
        <v>222.08676582590357</v>
      </c>
      <c r="I1462" s="6">
        <f>ProductLine[[#This Row],[Units]]*ProductLine[[#This Row],[Dollars]]</f>
        <v>16212.333905290961</v>
      </c>
    </row>
    <row r="1463" spans="1:9" x14ac:dyDescent="0.35">
      <c r="A1463" s="2">
        <v>1462</v>
      </c>
      <c r="B1463" s="2" t="s">
        <v>21</v>
      </c>
      <c r="C1463" s="3">
        <v>38727</v>
      </c>
      <c r="D1463" s="2">
        <f t="shared" si="22"/>
        <v>2006</v>
      </c>
      <c r="E1463" s="2">
        <f>MONTH(ProductLine[[#This Row],[Date]])</f>
        <v>1</v>
      </c>
      <c r="F1463" s="2" t="s">
        <v>11</v>
      </c>
      <c r="G1463" s="4">
        <v>48</v>
      </c>
      <c r="H1463" s="5">
        <v>146.42108275927566</v>
      </c>
      <c r="I1463" s="6">
        <f>ProductLine[[#This Row],[Units]]*ProductLine[[#This Row],[Dollars]]</f>
        <v>7028.2119724452314</v>
      </c>
    </row>
    <row r="1464" spans="1:9" x14ac:dyDescent="0.35">
      <c r="A1464" s="2">
        <v>1463</v>
      </c>
      <c r="B1464" s="2" t="s">
        <v>21</v>
      </c>
      <c r="C1464" s="3">
        <v>38331</v>
      </c>
      <c r="D1464" s="2">
        <f t="shared" si="22"/>
        <v>2004</v>
      </c>
      <c r="E1464" s="2">
        <f>MONTH(ProductLine[[#This Row],[Date]])</f>
        <v>12</v>
      </c>
      <c r="F1464" s="2" t="s">
        <v>16</v>
      </c>
      <c r="G1464" s="4">
        <v>72</v>
      </c>
      <c r="H1464" s="5">
        <v>217.08233008534265</v>
      </c>
      <c r="I1464" s="6">
        <f>ProductLine[[#This Row],[Units]]*ProductLine[[#This Row],[Dollars]]</f>
        <v>15629.92776614467</v>
      </c>
    </row>
    <row r="1465" spans="1:9" x14ac:dyDescent="0.35">
      <c r="A1465" s="2">
        <v>1464</v>
      </c>
      <c r="B1465" s="2" t="s">
        <v>8</v>
      </c>
      <c r="C1465" s="3">
        <v>38903</v>
      </c>
      <c r="D1465" s="2">
        <f t="shared" si="22"/>
        <v>2006</v>
      </c>
      <c r="E1465" s="2">
        <f>MONTH(ProductLine[[#This Row],[Date]])</f>
        <v>7</v>
      </c>
      <c r="F1465" s="2" t="s">
        <v>11</v>
      </c>
      <c r="G1465" s="4">
        <v>42</v>
      </c>
      <c r="H1465" s="5">
        <v>127.6087139856683</v>
      </c>
      <c r="I1465" s="6">
        <f>ProductLine[[#This Row],[Units]]*ProductLine[[#This Row],[Dollars]]</f>
        <v>5359.5659873980685</v>
      </c>
    </row>
    <row r="1466" spans="1:9" x14ac:dyDescent="0.35">
      <c r="A1466" s="2">
        <v>1465</v>
      </c>
      <c r="B1466" s="2" t="s">
        <v>14</v>
      </c>
      <c r="C1466" s="3">
        <v>38342</v>
      </c>
      <c r="D1466" s="2">
        <f t="shared" si="22"/>
        <v>2004</v>
      </c>
      <c r="E1466" s="2">
        <f>MONTH(ProductLine[[#This Row],[Date]])</f>
        <v>12</v>
      </c>
      <c r="F1466" s="2" t="s">
        <v>11</v>
      </c>
      <c r="G1466" s="4">
        <v>80</v>
      </c>
      <c r="H1466" s="5">
        <v>242.20754620036109</v>
      </c>
      <c r="I1466" s="6">
        <f>ProductLine[[#This Row],[Units]]*ProductLine[[#This Row],[Dollars]]</f>
        <v>19376.603696028887</v>
      </c>
    </row>
    <row r="1467" spans="1:9" x14ac:dyDescent="0.35">
      <c r="A1467" s="2">
        <v>1466</v>
      </c>
      <c r="B1467" s="2" t="s">
        <v>14</v>
      </c>
      <c r="C1467" s="3">
        <v>38595</v>
      </c>
      <c r="D1467" s="2">
        <f t="shared" si="22"/>
        <v>2005</v>
      </c>
      <c r="E1467" s="2">
        <f>MONTH(ProductLine[[#This Row],[Date]])</f>
        <v>8</v>
      </c>
      <c r="F1467" s="2" t="s">
        <v>11</v>
      </c>
      <c r="G1467" s="4">
        <v>56</v>
      </c>
      <c r="H1467" s="5">
        <v>170.85558875726406</v>
      </c>
      <c r="I1467" s="6">
        <f>ProductLine[[#This Row],[Units]]*ProductLine[[#This Row],[Dollars]]</f>
        <v>9567.9129704067873</v>
      </c>
    </row>
    <row r="1468" spans="1:9" x14ac:dyDescent="0.35">
      <c r="A1468" s="2">
        <v>1467</v>
      </c>
      <c r="B1468" s="2" t="s">
        <v>20</v>
      </c>
      <c r="C1468" s="3">
        <v>38012</v>
      </c>
      <c r="D1468" s="2">
        <f t="shared" si="22"/>
        <v>2004</v>
      </c>
      <c r="E1468" s="2">
        <f>MONTH(ProductLine[[#This Row],[Date]])</f>
        <v>1</v>
      </c>
      <c r="F1468" s="2" t="s">
        <v>18</v>
      </c>
      <c r="G1468" s="4">
        <v>46</v>
      </c>
      <c r="H1468" s="5">
        <v>140.57686436306247</v>
      </c>
      <c r="I1468" s="6">
        <f>ProductLine[[#This Row],[Units]]*ProductLine[[#This Row],[Dollars]]</f>
        <v>6466.5357607008737</v>
      </c>
    </row>
    <row r="1469" spans="1:9" x14ac:dyDescent="0.35">
      <c r="A1469" s="2">
        <v>1468</v>
      </c>
      <c r="B1469" s="2" t="s">
        <v>8</v>
      </c>
      <c r="C1469" s="3">
        <v>38870</v>
      </c>
      <c r="D1469" s="2">
        <f t="shared" si="22"/>
        <v>2006</v>
      </c>
      <c r="E1469" s="2">
        <f>MONTH(ProductLine[[#This Row],[Date]])</f>
        <v>6</v>
      </c>
      <c r="F1469" s="2" t="s">
        <v>16</v>
      </c>
      <c r="G1469" s="4">
        <v>45</v>
      </c>
      <c r="H1469" s="5">
        <v>136.77216386728932</v>
      </c>
      <c r="I1469" s="6">
        <f>ProductLine[[#This Row],[Units]]*ProductLine[[#This Row],[Dollars]]</f>
        <v>6154.7473740280193</v>
      </c>
    </row>
    <row r="1470" spans="1:9" x14ac:dyDescent="0.35">
      <c r="A1470" s="2">
        <v>1469</v>
      </c>
      <c r="B1470" s="2" t="s">
        <v>12</v>
      </c>
      <c r="C1470" s="3">
        <v>38507</v>
      </c>
      <c r="D1470" s="2">
        <f t="shared" si="22"/>
        <v>2005</v>
      </c>
      <c r="E1470" s="2">
        <f>MONTH(ProductLine[[#This Row],[Date]])</f>
        <v>6</v>
      </c>
      <c r="F1470" s="2" t="s">
        <v>11</v>
      </c>
      <c r="G1470" s="4">
        <v>53</v>
      </c>
      <c r="H1470" s="5">
        <v>160.40163840433979</v>
      </c>
      <c r="I1470" s="6">
        <f>ProductLine[[#This Row],[Units]]*ProductLine[[#This Row],[Dollars]]</f>
        <v>8501.2868354300081</v>
      </c>
    </row>
    <row r="1471" spans="1:9" x14ac:dyDescent="0.35">
      <c r="A1471" s="2">
        <v>1470</v>
      </c>
      <c r="B1471" s="2" t="s">
        <v>12</v>
      </c>
      <c r="C1471" s="3">
        <v>38628</v>
      </c>
      <c r="D1471" s="2">
        <f t="shared" si="22"/>
        <v>2005</v>
      </c>
      <c r="E1471" s="2">
        <f>MONTH(ProductLine[[#This Row],[Date]])</f>
        <v>10</v>
      </c>
      <c r="F1471" s="2" t="s">
        <v>16</v>
      </c>
      <c r="G1471" s="4">
        <v>51</v>
      </c>
      <c r="H1471" s="5">
        <v>155.05152823672236</v>
      </c>
      <c r="I1471" s="6">
        <f>ProductLine[[#This Row],[Units]]*ProductLine[[#This Row],[Dollars]]</f>
        <v>7907.6279400728408</v>
      </c>
    </row>
    <row r="1472" spans="1:9" x14ac:dyDescent="0.35">
      <c r="A1472" s="2">
        <v>1471</v>
      </c>
      <c r="B1472" s="2" t="s">
        <v>17</v>
      </c>
      <c r="C1472" s="3">
        <v>38705</v>
      </c>
      <c r="D1472" s="2">
        <f t="shared" si="22"/>
        <v>2005</v>
      </c>
      <c r="E1472" s="2">
        <f>MONTH(ProductLine[[#This Row],[Date]])</f>
        <v>12</v>
      </c>
      <c r="F1472" s="2" t="s">
        <v>18</v>
      </c>
      <c r="G1472" s="4">
        <v>64</v>
      </c>
      <c r="H1472" s="5">
        <v>193.29903203964747</v>
      </c>
      <c r="I1472" s="6">
        <f>ProductLine[[#This Row],[Units]]*ProductLine[[#This Row],[Dollars]]</f>
        <v>12371.138050537438</v>
      </c>
    </row>
    <row r="1473" spans="1:9" x14ac:dyDescent="0.35">
      <c r="A1473" s="2">
        <v>1472</v>
      </c>
      <c r="B1473" s="2" t="s">
        <v>8</v>
      </c>
      <c r="C1473" s="3">
        <v>38298</v>
      </c>
      <c r="D1473" s="2">
        <f t="shared" si="22"/>
        <v>2004</v>
      </c>
      <c r="E1473" s="2">
        <f>MONTH(ProductLine[[#This Row],[Date]])</f>
        <v>11</v>
      </c>
      <c r="F1473" s="2" t="s">
        <v>16</v>
      </c>
      <c r="G1473" s="4">
        <v>15</v>
      </c>
      <c r="H1473" s="5">
        <v>47.086660569111189</v>
      </c>
      <c r="I1473" s="6">
        <f>ProductLine[[#This Row],[Units]]*ProductLine[[#This Row],[Dollars]]</f>
        <v>706.29990853666777</v>
      </c>
    </row>
    <row r="1474" spans="1:9" x14ac:dyDescent="0.35">
      <c r="A1474" s="2">
        <v>1473</v>
      </c>
      <c r="B1474" s="2" t="s">
        <v>14</v>
      </c>
      <c r="C1474" s="3">
        <v>38078</v>
      </c>
      <c r="D1474" s="2">
        <f t="shared" si="22"/>
        <v>2004</v>
      </c>
      <c r="E1474" s="2">
        <f>MONTH(ProductLine[[#This Row],[Date]])</f>
        <v>4</v>
      </c>
      <c r="F1474" s="2" t="s">
        <v>13</v>
      </c>
      <c r="G1474" s="4">
        <v>33</v>
      </c>
      <c r="H1474" s="5">
        <v>101.69988655484008</v>
      </c>
      <c r="I1474" s="6">
        <f>ProductLine[[#This Row],[Units]]*ProductLine[[#This Row],[Dollars]]</f>
        <v>3356.0962563097228</v>
      </c>
    </row>
    <row r="1475" spans="1:9" x14ac:dyDescent="0.35">
      <c r="A1475" s="2">
        <v>1474</v>
      </c>
      <c r="B1475" s="2" t="s">
        <v>19</v>
      </c>
      <c r="C1475" s="3">
        <v>38848</v>
      </c>
      <c r="D1475" s="2">
        <f t="shared" ref="D1475:D1538" si="23">YEAR(C1475)</f>
        <v>2006</v>
      </c>
      <c r="E1475" s="2">
        <f>MONTH(ProductLine[[#This Row],[Date]])</f>
        <v>5</v>
      </c>
      <c r="F1475" s="2" t="s">
        <v>16</v>
      </c>
      <c r="G1475" s="4">
        <v>31</v>
      </c>
      <c r="H1475" s="5">
        <v>95.050667546988379</v>
      </c>
      <c r="I1475" s="6">
        <f>ProductLine[[#This Row],[Units]]*ProductLine[[#This Row],[Dollars]]</f>
        <v>2946.5706939566398</v>
      </c>
    </row>
    <row r="1476" spans="1:9" x14ac:dyDescent="0.35">
      <c r="A1476" s="2">
        <v>1475</v>
      </c>
      <c r="B1476" s="2" t="s">
        <v>12</v>
      </c>
      <c r="C1476" s="3">
        <v>38705</v>
      </c>
      <c r="D1476" s="2">
        <f t="shared" si="23"/>
        <v>2005</v>
      </c>
      <c r="E1476" s="2">
        <f>MONTH(ProductLine[[#This Row],[Date]])</f>
        <v>12</v>
      </c>
      <c r="F1476" s="2" t="s">
        <v>13</v>
      </c>
      <c r="G1476" s="4">
        <v>51</v>
      </c>
      <c r="H1476" s="5">
        <v>155.18472828999515</v>
      </c>
      <c r="I1476" s="6">
        <f>ProductLine[[#This Row],[Units]]*ProductLine[[#This Row],[Dollars]]</f>
        <v>7914.4211427897526</v>
      </c>
    </row>
    <row r="1477" spans="1:9" x14ac:dyDescent="0.35">
      <c r="A1477" s="2">
        <v>1476</v>
      </c>
      <c r="B1477" s="2" t="s">
        <v>17</v>
      </c>
      <c r="C1477" s="3">
        <v>38947</v>
      </c>
      <c r="D1477" s="2">
        <f t="shared" si="23"/>
        <v>2006</v>
      </c>
      <c r="E1477" s="2">
        <f>MONTH(ProductLine[[#This Row],[Date]])</f>
        <v>8</v>
      </c>
      <c r="F1477" s="2" t="s">
        <v>11</v>
      </c>
      <c r="G1477" s="4">
        <v>-7</v>
      </c>
      <c r="H1477" s="5">
        <v>-18.636086701073594</v>
      </c>
      <c r="I1477" s="6">
        <f>ProductLine[[#This Row],[Units]]*ProductLine[[#This Row],[Dollars]]</f>
        <v>130.45260690751516</v>
      </c>
    </row>
    <row r="1478" spans="1:9" x14ac:dyDescent="0.35">
      <c r="A1478" s="2">
        <v>1477</v>
      </c>
      <c r="B1478" s="2" t="s">
        <v>12</v>
      </c>
      <c r="C1478" s="3">
        <v>38485</v>
      </c>
      <c r="D1478" s="2">
        <f t="shared" si="23"/>
        <v>2005</v>
      </c>
      <c r="E1478" s="2">
        <f>MONTH(ProductLine[[#This Row],[Date]])</f>
        <v>5</v>
      </c>
      <c r="F1478" s="2" t="s">
        <v>16</v>
      </c>
      <c r="G1478" s="4">
        <v>37</v>
      </c>
      <c r="H1478" s="5">
        <v>112.07406400171799</v>
      </c>
      <c r="I1478" s="6">
        <f>ProductLine[[#This Row],[Units]]*ProductLine[[#This Row],[Dollars]]</f>
        <v>4146.7403680635653</v>
      </c>
    </row>
    <row r="1479" spans="1:9" x14ac:dyDescent="0.35">
      <c r="A1479" s="2">
        <v>1478</v>
      </c>
      <c r="B1479" s="2" t="s">
        <v>8</v>
      </c>
      <c r="C1479" s="3">
        <v>38518</v>
      </c>
      <c r="D1479" s="2">
        <f t="shared" si="23"/>
        <v>2005</v>
      </c>
      <c r="E1479" s="2">
        <f>MONTH(ProductLine[[#This Row],[Date]])</f>
        <v>6</v>
      </c>
      <c r="F1479" s="2" t="s">
        <v>11</v>
      </c>
      <c r="G1479" s="4">
        <v>43</v>
      </c>
      <c r="H1479" s="5">
        <v>130.97379554914517</v>
      </c>
      <c r="I1479" s="6">
        <f>ProductLine[[#This Row],[Units]]*ProductLine[[#This Row],[Dollars]]</f>
        <v>5631.8732086132422</v>
      </c>
    </row>
    <row r="1480" spans="1:9" x14ac:dyDescent="0.35">
      <c r="A1480" s="2">
        <v>1479</v>
      </c>
      <c r="B1480" s="2" t="s">
        <v>21</v>
      </c>
      <c r="C1480" s="3">
        <v>38859</v>
      </c>
      <c r="D1480" s="2">
        <f t="shared" si="23"/>
        <v>2006</v>
      </c>
      <c r="E1480" s="2">
        <f>MONTH(ProductLine[[#This Row],[Date]])</f>
        <v>5</v>
      </c>
      <c r="F1480" s="2" t="s">
        <v>18</v>
      </c>
      <c r="G1480" s="4">
        <v>63</v>
      </c>
      <c r="H1480" s="5">
        <v>190.69209828626822</v>
      </c>
      <c r="I1480" s="6">
        <f>ProductLine[[#This Row],[Units]]*ProductLine[[#This Row],[Dollars]]</f>
        <v>12013.602192034898</v>
      </c>
    </row>
    <row r="1481" spans="1:9" x14ac:dyDescent="0.35">
      <c r="A1481" s="2">
        <v>1480</v>
      </c>
      <c r="B1481" s="2" t="s">
        <v>15</v>
      </c>
      <c r="C1481" s="3">
        <v>38177</v>
      </c>
      <c r="D1481" s="2">
        <f t="shared" si="23"/>
        <v>2004</v>
      </c>
      <c r="E1481" s="2">
        <f>MONTH(ProductLine[[#This Row],[Date]])</f>
        <v>7</v>
      </c>
      <c r="F1481" s="2" t="s">
        <v>16</v>
      </c>
      <c r="G1481" s="4">
        <v>29</v>
      </c>
      <c r="H1481" s="5">
        <v>89.589016206328608</v>
      </c>
      <c r="I1481" s="6">
        <f>ProductLine[[#This Row],[Units]]*ProductLine[[#This Row],[Dollars]]</f>
        <v>2598.0814699835296</v>
      </c>
    </row>
    <row r="1482" spans="1:9" x14ac:dyDescent="0.35">
      <c r="A1482" s="2">
        <v>1481</v>
      </c>
      <c r="B1482" s="2" t="s">
        <v>21</v>
      </c>
      <c r="C1482" s="3">
        <v>38694</v>
      </c>
      <c r="D1482" s="2">
        <f t="shared" si="23"/>
        <v>2005</v>
      </c>
      <c r="E1482" s="2">
        <f>MONTH(ProductLine[[#This Row],[Date]])</f>
        <v>12</v>
      </c>
      <c r="F1482" s="2" t="s">
        <v>18</v>
      </c>
      <c r="G1482" s="4">
        <v>20</v>
      </c>
      <c r="H1482" s="5">
        <v>61.944091716082518</v>
      </c>
      <c r="I1482" s="6">
        <f>ProductLine[[#This Row],[Units]]*ProductLine[[#This Row],[Dollars]]</f>
        <v>1238.8818343216503</v>
      </c>
    </row>
    <row r="1483" spans="1:9" x14ac:dyDescent="0.35">
      <c r="A1483" s="2">
        <v>1482</v>
      </c>
      <c r="B1483" s="2" t="s">
        <v>19</v>
      </c>
      <c r="C1483" s="3">
        <v>38804</v>
      </c>
      <c r="D1483" s="2">
        <f t="shared" si="23"/>
        <v>2006</v>
      </c>
      <c r="E1483" s="2">
        <f>MONTH(ProductLine[[#This Row],[Date]])</f>
        <v>3</v>
      </c>
      <c r="F1483" s="2" t="s">
        <v>16</v>
      </c>
      <c r="G1483" s="4">
        <v>48</v>
      </c>
      <c r="H1483" s="5">
        <v>146.44223986116381</v>
      </c>
      <c r="I1483" s="6">
        <f>ProductLine[[#This Row],[Units]]*ProductLine[[#This Row],[Dollars]]</f>
        <v>7029.2275133358635</v>
      </c>
    </row>
    <row r="1484" spans="1:9" x14ac:dyDescent="0.35">
      <c r="A1484" s="2">
        <v>1483</v>
      </c>
      <c r="B1484" s="2" t="s">
        <v>8</v>
      </c>
      <c r="C1484" s="3">
        <v>38562</v>
      </c>
      <c r="D1484" s="2">
        <f t="shared" si="23"/>
        <v>2005</v>
      </c>
      <c r="E1484" s="2">
        <f>MONTH(ProductLine[[#This Row],[Date]])</f>
        <v>7</v>
      </c>
      <c r="F1484" s="2" t="s">
        <v>16</v>
      </c>
      <c r="G1484" s="4">
        <v>94</v>
      </c>
      <c r="H1484" s="5">
        <v>284.30651580761617</v>
      </c>
      <c r="I1484" s="6">
        <f>ProductLine[[#This Row],[Units]]*ProductLine[[#This Row],[Dollars]]</f>
        <v>26724.812485915918</v>
      </c>
    </row>
    <row r="1485" spans="1:9" x14ac:dyDescent="0.35">
      <c r="A1485" s="2">
        <v>1484</v>
      </c>
      <c r="B1485" s="2" t="s">
        <v>8</v>
      </c>
      <c r="C1485" s="3">
        <v>38969</v>
      </c>
      <c r="D1485" s="2">
        <f t="shared" si="23"/>
        <v>2006</v>
      </c>
      <c r="E1485" s="2">
        <f>MONTH(ProductLine[[#This Row],[Date]])</f>
        <v>9</v>
      </c>
      <c r="F1485" s="2" t="s">
        <v>11</v>
      </c>
      <c r="G1485" s="4">
        <v>41</v>
      </c>
      <c r="H1485" s="5">
        <v>124.88343538167078</v>
      </c>
      <c r="I1485" s="6">
        <f>ProductLine[[#This Row],[Units]]*ProductLine[[#This Row],[Dollars]]</f>
        <v>5120.2208506485022</v>
      </c>
    </row>
    <row r="1486" spans="1:9" x14ac:dyDescent="0.35">
      <c r="A1486" s="2">
        <v>1485</v>
      </c>
      <c r="B1486" s="2" t="s">
        <v>8</v>
      </c>
      <c r="C1486" s="3">
        <v>38375</v>
      </c>
      <c r="D1486" s="2">
        <f t="shared" si="23"/>
        <v>2005</v>
      </c>
      <c r="E1486" s="2">
        <f>MONTH(ProductLine[[#This Row],[Date]])</f>
        <v>1</v>
      </c>
      <c r="F1486" s="2" t="s">
        <v>16</v>
      </c>
      <c r="G1486" s="4">
        <v>45</v>
      </c>
      <c r="H1486" s="5">
        <v>137.54620754134569</v>
      </c>
      <c r="I1486" s="6">
        <f>ProductLine[[#This Row],[Units]]*ProductLine[[#This Row],[Dollars]]</f>
        <v>6189.5793393605563</v>
      </c>
    </row>
    <row r="1487" spans="1:9" x14ac:dyDescent="0.35">
      <c r="A1487" s="2">
        <v>1486</v>
      </c>
      <c r="B1487" s="2" t="s">
        <v>20</v>
      </c>
      <c r="C1487" s="3">
        <v>38485</v>
      </c>
      <c r="D1487" s="2">
        <f t="shared" si="23"/>
        <v>2005</v>
      </c>
      <c r="E1487" s="2">
        <f>MONTH(ProductLine[[#This Row],[Date]])</f>
        <v>5</v>
      </c>
      <c r="F1487" s="2" t="s">
        <v>9</v>
      </c>
      <c r="G1487" s="4">
        <v>69</v>
      </c>
      <c r="H1487" s="5">
        <v>208.60656085319707</v>
      </c>
      <c r="I1487" s="6">
        <f>ProductLine[[#This Row],[Units]]*ProductLine[[#This Row],[Dollars]]</f>
        <v>14393.852698870598</v>
      </c>
    </row>
    <row r="1488" spans="1:9" x14ac:dyDescent="0.35">
      <c r="A1488" s="2">
        <v>1487</v>
      </c>
      <c r="B1488" s="2" t="s">
        <v>12</v>
      </c>
      <c r="C1488" s="3">
        <v>38078</v>
      </c>
      <c r="D1488" s="2">
        <f t="shared" si="23"/>
        <v>2004</v>
      </c>
      <c r="E1488" s="2">
        <f>MONTH(ProductLine[[#This Row],[Date]])</f>
        <v>4</v>
      </c>
      <c r="F1488" s="2" t="s">
        <v>18</v>
      </c>
      <c r="G1488" s="4">
        <v>48</v>
      </c>
      <c r="H1488" s="5">
        <v>146.16733998853596</v>
      </c>
      <c r="I1488" s="6">
        <f>ProductLine[[#This Row],[Units]]*ProductLine[[#This Row],[Dollars]]</f>
        <v>7016.0323194497259</v>
      </c>
    </row>
    <row r="1489" spans="1:9" x14ac:dyDescent="0.35">
      <c r="A1489" s="2">
        <v>1488</v>
      </c>
      <c r="B1489" s="2" t="s">
        <v>17</v>
      </c>
      <c r="C1489" s="3">
        <v>38375</v>
      </c>
      <c r="D1489" s="2">
        <f t="shared" si="23"/>
        <v>2005</v>
      </c>
      <c r="E1489" s="2">
        <f>MONTH(ProductLine[[#This Row],[Date]])</f>
        <v>1</v>
      </c>
      <c r="F1489" s="2" t="s">
        <v>18</v>
      </c>
      <c r="G1489" s="4">
        <v>38</v>
      </c>
      <c r="H1489" s="5">
        <v>115.70319467233371</v>
      </c>
      <c r="I1489" s="6">
        <f>ProductLine[[#This Row],[Units]]*ProductLine[[#This Row],[Dollars]]</f>
        <v>4396.7213975486811</v>
      </c>
    </row>
    <row r="1490" spans="1:9" x14ac:dyDescent="0.35">
      <c r="A1490" s="2">
        <v>1489</v>
      </c>
      <c r="B1490" s="2" t="s">
        <v>8</v>
      </c>
      <c r="C1490" s="3">
        <v>38738</v>
      </c>
      <c r="D1490" s="2">
        <f t="shared" si="23"/>
        <v>2006</v>
      </c>
      <c r="E1490" s="2">
        <f>MONTH(ProductLine[[#This Row],[Date]])</f>
        <v>1</v>
      </c>
      <c r="F1490" s="2" t="s">
        <v>9</v>
      </c>
      <c r="G1490" s="4">
        <v>49</v>
      </c>
      <c r="H1490" s="5">
        <v>149.11052069470631</v>
      </c>
      <c r="I1490" s="6">
        <f>ProductLine[[#This Row],[Units]]*ProductLine[[#This Row],[Dollars]]</f>
        <v>7306.4155140406092</v>
      </c>
    </row>
    <row r="1491" spans="1:9" x14ac:dyDescent="0.35">
      <c r="A1491" s="2">
        <v>1490</v>
      </c>
      <c r="B1491" s="2" t="s">
        <v>15</v>
      </c>
      <c r="C1491" s="3">
        <v>38232</v>
      </c>
      <c r="D1491" s="2">
        <f t="shared" si="23"/>
        <v>2004</v>
      </c>
      <c r="E1491" s="2">
        <f>MONTH(ProductLine[[#This Row],[Date]])</f>
        <v>9</v>
      </c>
      <c r="F1491" s="2" t="s">
        <v>11</v>
      </c>
      <c r="G1491" s="4">
        <v>79</v>
      </c>
      <c r="H1491" s="5">
        <v>239.15028034352162</v>
      </c>
      <c r="I1491" s="6">
        <f>ProductLine[[#This Row],[Units]]*ProductLine[[#This Row],[Dollars]]</f>
        <v>18892.872147138209</v>
      </c>
    </row>
    <row r="1492" spans="1:9" x14ac:dyDescent="0.35">
      <c r="A1492" s="2">
        <v>1491</v>
      </c>
      <c r="B1492" s="2" t="s">
        <v>12</v>
      </c>
      <c r="C1492" s="3">
        <v>38551</v>
      </c>
      <c r="D1492" s="2">
        <f t="shared" si="23"/>
        <v>2005</v>
      </c>
      <c r="E1492" s="2">
        <f>MONTH(ProductLine[[#This Row],[Date]])</f>
        <v>7</v>
      </c>
      <c r="F1492" s="2" t="s">
        <v>11</v>
      </c>
      <c r="G1492" s="4">
        <v>93</v>
      </c>
      <c r="H1492" s="5">
        <v>281.34133684394243</v>
      </c>
      <c r="I1492" s="6">
        <f>ProductLine[[#This Row],[Units]]*ProductLine[[#This Row],[Dollars]]</f>
        <v>26164.744326486645</v>
      </c>
    </row>
    <row r="1493" spans="1:9" x14ac:dyDescent="0.35">
      <c r="A1493" s="2">
        <v>1492</v>
      </c>
      <c r="B1493" s="2" t="s">
        <v>15</v>
      </c>
      <c r="C1493" s="3">
        <v>38342</v>
      </c>
      <c r="D1493" s="2">
        <f t="shared" si="23"/>
        <v>2004</v>
      </c>
      <c r="E1493" s="2">
        <f>MONTH(ProductLine[[#This Row],[Date]])</f>
        <v>12</v>
      </c>
      <c r="F1493" s="2" t="s">
        <v>11</v>
      </c>
      <c r="G1493" s="4">
        <v>67</v>
      </c>
      <c r="H1493" s="5">
        <v>202.43601829550036</v>
      </c>
      <c r="I1493" s="6">
        <f>ProductLine[[#This Row],[Units]]*ProductLine[[#This Row],[Dollars]]</f>
        <v>13563.213225798525</v>
      </c>
    </row>
    <row r="1494" spans="1:9" x14ac:dyDescent="0.35">
      <c r="A1494" s="2">
        <v>1493</v>
      </c>
      <c r="B1494" s="2" t="s">
        <v>8</v>
      </c>
      <c r="C1494" s="3">
        <v>38859</v>
      </c>
      <c r="D1494" s="2">
        <f t="shared" si="23"/>
        <v>2006</v>
      </c>
      <c r="E1494" s="2">
        <f>MONTH(ProductLine[[#This Row],[Date]])</f>
        <v>5</v>
      </c>
      <c r="F1494" s="2" t="s">
        <v>11</v>
      </c>
      <c r="G1494" s="4">
        <v>13</v>
      </c>
      <c r="H1494" s="5">
        <v>41.318769528122459</v>
      </c>
      <c r="I1494" s="6">
        <f>ProductLine[[#This Row],[Units]]*ProductLine[[#This Row],[Dollars]]</f>
        <v>537.14400386559191</v>
      </c>
    </row>
    <row r="1495" spans="1:9" x14ac:dyDescent="0.35">
      <c r="A1495" s="2">
        <v>1494</v>
      </c>
      <c r="B1495" s="2" t="s">
        <v>12</v>
      </c>
      <c r="C1495" s="3">
        <v>38639</v>
      </c>
      <c r="D1495" s="2">
        <f t="shared" si="23"/>
        <v>2005</v>
      </c>
      <c r="E1495" s="2">
        <f>MONTH(ProductLine[[#This Row],[Date]])</f>
        <v>10</v>
      </c>
      <c r="F1495" s="2" t="s">
        <v>9</v>
      </c>
      <c r="G1495" s="4">
        <v>71</v>
      </c>
      <c r="H1495" s="5">
        <v>215.36222588622564</v>
      </c>
      <c r="I1495" s="6">
        <f>ProductLine[[#This Row],[Units]]*ProductLine[[#This Row],[Dollars]]</f>
        <v>15290.718037922021</v>
      </c>
    </row>
    <row r="1496" spans="1:9" x14ac:dyDescent="0.35">
      <c r="A1496" s="2">
        <v>1495</v>
      </c>
      <c r="B1496" s="2" t="s">
        <v>8</v>
      </c>
      <c r="C1496" s="3">
        <v>39013</v>
      </c>
      <c r="D1496" s="2">
        <f t="shared" si="23"/>
        <v>2006</v>
      </c>
      <c r="E1496" s="2">
        <f>MONTH(ProductLine[[#This Row],[Date]])</f>
        <v>10</v>
      </c>
      <c r="F1496" s="2" t="s">
        <v>11</v>
      </c>
      <c r="G1496" s="4">
        <v>15</v>
      </c>
      <c r="H1496" s="5">
        <v>46.386549546936031</v>
      </c>
      <c r="I1496" s="6">
        <f>ProductLine[[#This Row],[Units]]*ProductLine[[#This Row],[Dollars]]</f>
        <v>695.79824320404043</v>
      </c>
    </row>
    <row r="1497" spans="1:9" x14ac:dyDescent="0.35">
      <c r="A1497" s="2">
        <v>1496</v>
      </c>
      <c r="B1497" s="2" t="s">
        <v>14</v>
      </c>
      <c r="C1497" s="3">
        <v>38606</v>
      </c>
      <c r="D1497" s="2">
        <f t="shared" si="23"/>
        <v>2005</v>
      </c>
      <c r="E1497" s="2">
        <f>MONTH(ProductLine[[#This Row],[Date]])</f>
        <v>9</v>
      </c>
      <c r="F1497" s="2" t="s">
        <v>16</v>
      </c>
      <c r="G1497" s="4">
        <v>89</v>
      </c>
      <c r="H1497" s="5">
        <v>269.12365453676284</v>
      </c>
      <c r="I1497" s="6">
        <f>ProductLine[[#This Row],[Units]]*ProductLine[[#This Row],[Dollars]]</f>
        <v>23952.005253771895</v>
      </c>
    </row>
    <row r="1498" spans="1:9" x14ac:dyDescent="0.35">
      <c r="A1498" s="2">
        <v>1497</v>
      </c>
      <c r="B1498" s="2" t="s">
        <v>14</v>
      </c>
      <c r="C1498" s="3">
        <v>38650</v>
      </c>
      <c r="D1498" s="2">
        <f t="shared" si="23"/>
        <v>2005</v>
      </c>
      <c r="E1498" s="2">
        <f>MONTH(ProductLine[[#This Row],[Date]])</f>
        <v>10</v>
      </c>
      <c r="F1498" s="2" t="s">
        <v>18</v>
      </c>
      <c r="G1498" s="4">
        <v>65</v>
      </c>
      <c r="H1498" s="5">
        <v>197.49619907968821</v>
      </c>
      <c r="I1498" s="6">
        <f>ProductLine[[#This Row],[Units]]*ProductLine[[#This Row],[Dollars]]</f>
        <v>12837.252940179733</v>
      </c>
    </row>
    <row r="1499" spans="1:9" x14ac:dyDescent="0.35">
      <c r="A1499" s="2">
        <v>1498</v>
      </c>
      <c r="B1499" s="2" t="s">
        <v>14</v>
      </c>
      <c r="C1499" s="3">
        <v>38342</v>
      </c>
      <c r="D1499" s="2">
        <f t="shared" si="23"/>
        <v>2004</v>
      </c>
      <c r="E1499" s="2">
        <f>MONTH(ProductLine[[#This Row],[Date]])</f>
        <v>12</v>
      </c>
      <c r="F1499" s="2" t="s">
        <v>16</v>
      </c>
      <c r="G1499" s="4">
        <v>16</v>
      </c>
      <c r="H1499" s="5">
        <v>49.977621498939477</v>
      </c>
      <c r="I1499" s="6">
        <f>ProductLine[[#This Row],[Units]]*ProductLine[[#This Row],[Dollars]]</f>
        <v>799.64194398303164</v>
      </c>
    </row>
    <row r="1500" spans="1:9" x14ac:dyDescent="0.35">
      <c r="A1500" s="2">
        <v>1499</v>
      </c>
      <c r="B1500" s="2" t="s">
        <v>8</v>
      </c>
      <c r="C1500" s="3">
        <v>38870</v>
      </c>
      <c r="D1500" s="2">
        <f t="shared" si="23"/>
        <v>2006</v>
      </c>
      <c r="E1500" s="2">
        <f>MONTH(ProductLine[[#This Row],[Date]])</f>
        <v>6</v>
      </c>
      <c r="F1500" s="2" t="s">
        <v>9</v>
      </c>
      <c r="G1500" s="4">
        <v>48</v>
      </c>
      <c r="H1500" s="5">
        <v>146.12940219412363</v>
      </c>
      <c r="I1500" s="6">
        <f>ProductLine[[#This Row],[Units]]*ProductLine[[#This Row],[Dollars]]</f>
        <v>7014.2113053179346</v>
      </c>
    </row>
    <row r="1501" spans="1:9" x14ac:dyDescent="0.35">
      <c r="A1501" s="2">
        <v>1500</v>
      </c>
      <c r="B1501" s="2" t="s">
        <v>10</v>
      </c>
      <c r="C1501" s="3">
        <v>38595</v>
      </c>
      <c r="D1501" s="2">
        <f t="shared" si="23"/>
        <v>2005</v>
      </c>
      <c r="E1501" s="2">
        <f>MONTH(ProductLine[[#This Row],[Date]])</f>
        <v>8</v>
      </c>
      <c r="F1501" s="2" t="s">
        <v>16</v>
      </c>
      <c r="G1501" s="4">
        <v>78</v>
      </c>
      <c r="H1501" s="5">
        <v>235.9430418370726</v>
      </c>
      <c r="I1501" s="6">
        <f>ProductLine[[#This Row],[Units]]*ProductLine[[#This Row],[Dollars]]</f>
        <v>18403.557263291663</v>
      </c>
    </row>
    <row r="1502" spans="1:9" x14ac:dyDescent="0.35">
      <c r="A1502" s="2">
        <v>1501</v>
      </c>
      <c r="B1502" s="2" t="s">
        <v>21</v>
      </c>
      <c r="C1502" s="3">
        <v>38012</v>
      </c>
      <c r="D1502" s="2">
        <f t="shared" si="23"/>
        <v>2004</v>
      </c>
      <c r="E1502" s="2">
        <f>MONTH(ProductLine[[#This Row],[Date]])</f>
        <v>1</v>
      </c>
      <c r="F1502" s="2" t="s">
        <v>9</v>
      </c>
      <c r="G1502" s="4">
        <v>5</v>
      </c>
      <c r="H1502" s="5">
        <v>17.19135783501677</v>
      </c>
      <c r="I1502" s="6">
        <f>ProductLine[[#This Row],[Units]]*ProductLine[[#This Row],[Dollars]]</f>
        <v>85.956789175083856</v>
      </c>
    </row>
    <row r="1503" spans="1:9" x14ac:dyDescent="0.35">
      <c r="A1503" s="2">
        <v>1502</v>
      </c>
      <c r="B1503" s="2" t="s">
        <v>19</v>
      </c>
      <c r="C1503" s="3">
        <v>38727</v>
      </c>
      <c r="D1503" s="2">
        <f t="shared" si="23"/>
        <v>2006</v>
      </c>
      <c r="E1503" s="2">
        <f>MONTH(ProductLine[[#This Row],[Date]])</f>
        <v>1</v>
      </c>
      <c r="F1503" s="2" t="s">
        <v>9</v>
      </c>
      <c r="G1503" s="4">
        <v>33</v>
      </c>
      <c r="H1503" s="5">
        <v>101.70689339051272</v>
      </c>
      <c r="I1503" s="6">
        <f>ProductLine[[#This Row],[Units]]*ProductLine[[#This Row],[Dollars]]</f>
        <v>3356.3274818869195</v>
      </c>
    </row>
    <row r="1504" spans="1:9" x14ac:dyDescent="0.35">
      <c r="A1504" s="2">
        <v>1503</v>
      </c>
      <c r="B1504" s="2" t="s">
        <v>12</v>
      </c>
      <c r="C1504" s="3">
        <v>38804</v>
      </c>
      <c r="D1504" s="2">
        <f t="shared" si="23"/>
        <v>2006</v>
      </c>
      <c r="E1504" s="2">
        <f>MONTH(ProductLine[[#This Row],[Date]])</f>
        <v>3</v>
      </c>
      <c r="F1504" s="2" t="s">
        <v>11</v>
      </c>
      <c r="G1504" s="4">
        <v>73</v>
      </c>
      <c r="H1504" s="5">
        <v>220.6254493831498</v>
      </c>
      <c r="I1504" s="6">
        <f>ProductLine[[#This Row],[Units]]*ProductLine[[#This Row],[Dollars]]</f>
        <v>16105.657804969935</v>
      </c>
    </row>
    <row r="1505" spans="1:9" x14ac:dyDescent="0.35">
      <c r="A1505" s="2">
        <v>1504</v>
      </c>
      <c r="B1505" s="2" t="s">
        <v>8</v>
      </c>
      <c r="C1505" s="3">
        <v>38188</v>
      </c>
      <c r="D1505" s="2">
        <f t="shared" si="23"/>
        <v>2004</v>
      </c>
      <c r="E1505" s="2">
        <f>MONTH(ProductLine[[#This Row],[Date]])</f>
        <v>7</v>
      </c>
      <c r="F1505" s="2" t="s">
        <v>18</v>
      </c>
      <c r="G1505" s="4">
        <v>93</v>
      </c>
      <c r="H1505" s="5">
        <v>280.86225864864616</v>
      </c>
      <c r="I1505" s="6">
        <f>ProductLine[[#This Row],[Units]]*ProductLine[[#This Row],[Dollars]]</f>
        <v>26120.190054324092</v>
      </c>
    </row>
    <row r="1506" spans="1:9" x14ac:dyDescent="0.35">
      <c r="A1506" s="2">
        <v>1505</v>
      </c>
      <c r="B1506" s="2" t="s">
        <v>8</v>
      </c>
      <c r="C1506" s="3">
        <v>38716</v>
      </c>
      <c r="D1506" s="2">
        <f t="shared" si="23"/>
        <v>2005</v>
      </c>
      <c r="E1506" s="2">
        <f>MONTH(ProductLine[[#This Row],[Date]])</f>
        <v>12</v>
      </c>
      <c r="F1506" s="2" t="s">
        <v>11</v>
      </c>
      <c r="G1506" s="4">
        <v>37</v>
      </c>
      <c r="H1506" s="5">
        <v>113.24236035613511</v>
      </c>
      <c r="I1506" s="6">
        <f>ProductLine[[#This Row],[Units]]*ProductLine[[#This Row],[Dollars]]</f>
        <v>4189.9673331769991</v>
      </c>
    </row>
    <row r="1507" spans="1:9" x14ac:dyDescent="0.35">
      <c r="A1507" s="2">
        <v>1506</v>
      </c>
      <c r="B1507" s="2" t="s">
        <v>15</v>
      </c>
      <c r="C1507" s="3">
        <v>38562</v>
      </c>
      <c r="D1507" s="2">
        <f t="shared" si="23"/>
        <v>2005</v>
      </c>
      <c r="E1507" s="2">
        <f>MONTH(ProductLine[[#This Row],[Date]])</f>
        <v>7</v>
      </c>
      <c r="F1507" s="2" t="s">
        <v>9</v>
      </c>
      <c r="G1507" s="4">
        <v>23</v>
      </c>
      <c r="H1507" s="5">
        <v>70.338092994751676</v>
      </c>
      <c r="I1507" s="6">
        <f>ProductLine[[#This Row],[Units]]*ProductLine[[#This Row],[Dollars]]</f>
        <v>1617.7761388792885</v>
      </c>
    </row>
    <row r="1508" spans="1:9" x14ac:dyDescent="0.35">
      <c r="A1508" s="2">
        <v>1507</v>
      </c>
      <c r="B1508" s="2" t="s">
        <v>15</v>
      </c>
      <c r="C1508" s="3">
        <v>38683</v>
      </c>
      <c r="D1508" s="2">
        <f t="shared" si="23"/>
        <v>2005</v>
      </c>
      <c r="E1508" s="2">
        <f>MONTH(ProductLine[[#This Row],[Date]])</f>
        <v>11</v>
      </c>
      <c r="F1508" s="2" t="s">
        <v>9</v>
      </c>
      <c r="G1508" s="4">
        <v>-3</v>
      </c>
      <c r="H1508" s="5">
        <v>-7.2085961879253206</v>
      </c>
      <c r="I1508" s="6">
        <f>ProductLine[[#This Row],[Units]]*ProductLine[[#This Row],[Dollars]]</f>
        <v>21.625788563775963</v>
      </c>
    </row>
    <row r="1509" spans="1:9" x14ac:dyDescent="0.35">
      <c r="A1509" s="2">
        <v>1508</v>
      </c>
      <c r="B1509" s="2" t="s">
        <v>20</v>
      </c>
      <c r="C1509" s="3">
        <v>38771</v>
      </c>
      <c r="D1509" s="2">
        <f t="shared" si="23"/>
        <v>2006</v>
      </c>
      <c r="E1509" s="2">
        <f>MONTH(ProductLine[[#This Row],[Date]])</f>
        <v>2</v>
      </c>
      <c r="F1509" s="2" t="s">
        <v>16</v>
      </c>
      <c r="G1509" s="4">
        <v>39</v>
      </c>
      <c r="H1509" s="5">
        <v>118.95540899877352</v>
      </c>
      <c r="I1509" s="6">
        <f>ProductLine[[#This Row],[Units]]*ProductLine[[#This Row],[Dollars]]</f>
        <v>4639.2609509521671</v>
      </c>
    </row>
    <row r="1510" spans="1:9" x14ac:dyDescent="0.35">
      <c r="A1510" s="2">
        <v>1509</v>
      </c>
      <c r="B1510" s="2" t="s">
        <v>8</v>
      </c>
      <c r="C1510" s="3">
        <v>38837</v>
      </c>
      <c r="D1510" s="2">
        <f t="shared" si="23"/>
        <v>2006</v>
      </c>
      <c r="E1510" s="2">
        <f>MONTH(ProductLine[[#This Row],[Date]])</f>
        <v>4</v>
      </c>
      <c r="F1510" s="2" t="s">
        <v>16</v>
      </c>
      <c r="G1510" s="4">
        <v>83</v>
      </c>
      <c r="H1510" s="5">
        <v>251.40370686680004</v>
      </c>
      <c r="I1510" s="6">
        <f>ProductLine[[#This Row],[Units]]*ProductLine[[#This Row],[Dollars]]</f>
        <v>20866.507669944403</v>
      </c>
    </row>
    <row r="1511" spans="1:9" x14ac:dyDescent="0.35">
      <c r="A1511" s="2">
        <v>1510</v>
      </c>
      <c r="B1511" s="2" t="s">
        <v>19</v>
      </c>
      <c r="C1511" s="3">
        <v>38958</v>
      </c>
      <c r="D1511" s="2">
        <f t="shared" si="23"/>
        <v>2006</v>
      </c>
      <c r="E1511" s="2">
        <f>MONTH(ProductLine[[#This Row],[Date]])</f>
        <v>8</v>
      </c>
      <c r="F1511" s="2" t="s">
        <v>11</v>
      </c>
      <c r="G1511" s="4">
        <v>65</v>
      </c>
      <c r="H1511" s="5">
        <v>197.80862125573833</v>
      </c>
      <c r="I1511" s="6">
        <f>ProductLine[[#This Row],[Units]]*ProductLine[[#This Row],[Dollars]]</f>
        <v>12857.560381622992</v>
      </c>
    </row>
    <row r="1512" spans="1:9" x14ac:dyDescent="0.35">
      <c r="A1512" s="2">
        <v>1511</v>
      </c>
      <c r="B1512" s="2" t="s">
        <v>8</v>
      </c>
      <c r="C1512" s="3">
        <v>38320</v>
      </c>
      <c r="D1512" s="2">
        <f t="shared" si="23"/>
        <v>2004</v>
      </c>
      <c r="E1512" s="2">
        <f>MONTH(ProductLine[[#This Row],[Date]])</f>
        <v>11</v>
      </c>
      <c r="F1512" s="2" t="s">
        <v>9</v>
      </c>
      <c r="G1512" s="4">
        <v>13</v>
      </c>
      <c r="H1512" s="5">
        <v>41.739412502907776</v>
      </c>
      <c r="I1512" s="6">
        <f>ProductLine[[#This Row],[Units]]*ProductLine[[#This Row],[Dollars]]</f>
        <v>542.61236253780112</v>
      </c>
    </row>
    <row r="1513" spans="1:9" x14ac:dyDescent="0.35">
      <c r="A1513" s="2">
        <v>1512</v>
      </c>
      <c r="B1513" s="2" t="s">
        <v>19</v>
      </c>
      <c r="C1513" s="3">
        <v>38672</v>
      </c>
      <c r="D1513" s="2">
        <f t="shared" si="23"/>
        <v>2005</v>
      </c>
      <c r="E1513" s="2">
        <f>MONTH(ProductLine[[#This Row],[Date]])</f>
        <v>11</v>
      </c>
      <c r="F1513" s="2" t="s">
        <v>11</v>
      </c>
      <c r="G1513" s="4">
        <v>9</v>
      </c>
      <c r="H1513" s="5">
        <v>28.855899545684331</v>
      </c>
      <c r="I1513" s="6">
        <f>ProductLine[[#This Row],[Units]]*ProductLine[[#This Row],[Dollars]]</f>
        <v>259.70309591115898</v>
      </c>
    </row>
    <row r="1514" spans="1:9" x14ac:dyDescent="0.35">
      <c r="A1514" s="2">
        <v>1513</v>
      </c>
      <c r="B1514" s="2" t="s">
        <v>17</v>
      </c>
      <c r="C1514" s="3">
        <v>39068</v>
      </c>
      <c r="D1514" s="2">
        <f t="shared" si="23"/>
        <v>2006</v>
      </c>
      <c r="E1514" s="2">
        <f>MONTH(ProductLine[[#This Row],[Date]])</f>
        <v>12</v>
      </c>
      <c r="F1514" s="2" t="s">
        <v>16</v>
      </c>
      <c r="G1514" s="4">
        <v>-4</v>
      </c>
      <c r="H1514" s="5">
        <v>-10.353255411982897</v>
      </c>
      <c r="I1514" s="6">
        <f>ProductLine[[#This Row],[Units]]*ProductLine[[#This Row],[Dollars]]</f>
        <v>41.413021647931586</v>
      </c>
    </row>
    <row r="1515" spans="1:9" x14ac:dyDescent="0.35">
      <c r="A1515" s="2">
        <v>1514</v>
      </c>
      <c r="B1515" s="2" t="s">
        <v>12</v>
      </c>
      <c r="C1515" s="3">
        <v>38287</v>
      </c>
      <c r="D1515" s="2">
        <f t="shared" si="23"/>
        <v>2004</v>
      </c>
      <c r="E1515" s="2">
        <f>MONTH(ProductLine[[#This Row],[Date]])</f>
        <v>10</v>
      </c>
      <c r="F1515" s="2" t="s">
        <v>18</v>
      </c>
      <c r="G1515" s="4">
        <v>22</v>
      </c>
      <c r="H1515" s="5">
        <v>67.745285115132006</v>
      </c>
      <c r="I1515" s="6">
        <f>ProductLine[[#This Row],[Units]]*ProductLine[[#This Row],[Dollars]]</f>
        <v>1490.396272532904</v>
      </c>
    </row>
    <row r="1516" spans="1:9" x14ac:dyDescent="0.35">
      <c r="A1516" s="2">
        <v>1515</v>
      </c>
      <c r="B1516" s="2" t="s">
        <v>10</v>
      </c>
      <c r="C1516" s="3">
        <v>38441</v>
      </c>
      <c r="D1516" s="2">
        <f t="shared" si="23"/>
        <v>2005</v>
      </c>
      <c r="E1516" s="2">
        <f>MONTH(ProductLine[[#This Row],[Date]])</f>
        <v>3</v>
      </c>
      <c r="F1516" s="2" t="s">
        <v>18</v>
      </c>
      <c r="G1516" s="4">
        <v>-3</v>
      </c>
      <c r="H1516" s="5">
        <v>-6.8920180610801349</v>
      </c>
      <c r="I1516" s="6">
        <f>ProductLine[[#This Row],[Units]]*ProductLine[[#This Row],[Dollars]]</f>
        <v>20.676054183240403</v>
      </c>
    </row>
    <row r="1517" spans="1:9" x14ac:dyDescent="0.35">
      <c r="A1517" s="2">
        <v>1516</v>
      </c>
      <c r="B1517" s="2" t="s">
        <v>15</v>
      </c>
      <c r="C1517" s="3">
        <v>38199</v>
      </c>
      <c r="D1517" s="2">
        <f t="shared" si="23"/>
        <v>2004</v>
      </c>
      <c r="E1517" s="2">
        <f>MONTH(ProductLine[[#This Row],[Date]])</f>
        <v>7</v>
      </c>
      <c r="F1517" s="2" t="s">
        <v>18</v>
      </c>
      <c r="G1517" s="4">
        <v>58</v>
      </c>
      <c r="H1517" s="5">
        <v>176.19804950784601</v>
      </c>
      <c r="I1517" s="6">
        <f>ProductLine[[#This Row],[Units]]*ProductLine[[#This Row],[Dollars]]</f>
        <v>10219.486871455068</v>
      </c>
    </row>
    <row r="1518" spans="1:9" x14ac:dyDescent="0.35">
      <c r="A1518" s="2">
        <v>1517</v>
      </c>
      <c r="B1518" s="2" t="s">
        <v>17</v>
      </c>
      <c r="C1518" s="3">
        <v>38221</v>
      </c>
      <c r="D1518" s="2">
        <f t="shared" si="23"/>
        <v>2004</v>
      </c>
      <c r="E1518" s="2">
        <f>MONTH(ProductLine[[#This Row],[Date]])</f>
        <v>8</v>
      </c>
      <c r="F1518" s="2" t="s">
        <v>16</v>
      </c>
      <c r="G1518" s="4">
        <v>65</v>
      </c>
      <c r="H1518" s="5">
        <v>196.63911479091979</v>
      </c>
      <c r="I1518" s="6">
        <f>ProductLine[[#This Row],[Units]]*ProductLine[[#This Row],[Dollars]]</f>
        <v>12781.542461409786</v>
      </c>
    </row>
    <row r="1519" spans="1:9" x14ac:dyDescent="0.35">
      <c r="A1519" s="2">
        <v>1518</v>
      </c>
      <c r="B1519" s="2" t="s">
        <v>15</v>
      </c>
      <c r="C1519" s="3">
        <v>38166</v>
      </c>
      <c r="D1519" s="2">
        <f t="shared" si="23"/>
        <v>2004</v>
      </c>
      <c r="E1519" s="2">
        <f>MONTH(ProductLine[[#This Row],[Date]])</f>
        <v>6</v>
      </c>
      <c r="F1519" s="2" t="s">
        <v>16</v>
      </c>
      <c r="G1519" s="4">
        <v>9</v>
      </c>
      <c r="H1519" s="5">
        <v>28.459065178844462</v>
      </c>
      <c r="I1519" s="6">
        <f>ProductLine[[#This Row],[Units]]*ProductLine[[#This Row],[Dollars]]</f>
        <v>256.13158660960016</v>
      </c>
    </row>
    <row r="1520" spans="1:9" x14ac:dyDescent="0.35">
      <c r="A1520" s="2">
        <v>1519</v>
      </c>
      <c r="B1520" s="2" t="s">
        <v>19</v>
      </c>
      <c r="C1520" s="3">
        <v>39013</v>
      </c>
      <c r="D1520" s="2">
        <f t="shared" si="23"/>
        <v>2006</v>
      </c>
      <c r="E1520" s="2">
        <f>MONTH(ProductLine[[#This Row],[Date]])</f>
        <v>10</v>
      </c>
      <c r="F1520" s="2" t="s">
        <v>13</v>
      </c>
      <c r="G1520" s="4">
        <v>18</v>
      </c>
      <c r="H1520" s="5">
        <v>56.300241442258397</v>
      </c>
      <c r="I1520" s="6">
        <f>ProductLine[[#This Row],[Units]]*ProductLine[[#This Row],[Dollars]]</f>
        <v>1013.4043459606512</v>
      </c>
    </row>
    <row r="1521" spans="1:9" x14ac:dyDescent="0.35">
      <c r="A1521" s="2">
        <v>1520</v>
      </c>
      <c r="B1521" s="2" t="s">
        <v>10</v>
      </c>
      <c r="C1521" s="3">
        <v>38111</v>
      </c>
      <c r="D1521" s="2">
        <f t="shared" si="23"/>
        <v>2004</v>
      </c>
      <c r="E1521" s="2">
        <f>MONTH(ProductLine[[#This Row],[Date]])</f>
        <v>5</v>
      </c>
      <c r="F1521" s="2" t="s">
        <v>11</v>
      </c>
      <c r="G1521" s="4">
        <v>55</v>
      </c>
      <c r="H1521" s="5">
        <v>166.7781249229084</v>
      </c>
      <c r="I1521" s="6">
        <f>ProductLine[[#This Row],[Units]]*ProductLine[[#This Row],[Dollars]]</f>
        <v>9172.796870759963</v>
      </c>
    </row>
    <row r="1522" spans="1:9" x14ac:dyDescent="0.35">
      <c r="A1522" s="2">
        <v>1521</v>
      </c>
      <c r="B1522" s="2" t="s">
        <v>17</v>
      </c>
      <c r="C1522" s="3">
        <v>38364</v>
      </c>
      <c r="D1522" s="2">
        <f t="shared" si="23"/>
        <v>2005</v>
      </c>
      <c r="E1522" s="2">
        <f>MONTH(ProductLine[[#This Row],[Date]])</f>
        <v>1</v>
      </c>
      <c r="F1522" s="2" t="s">
        <v>16</v>
      </c>
      <c r="G1522" s="4">
        <v>69</v>
      </c>
      <c r="H1522" s="5">
        <v>209.56822946203218</v>
      </c>
      <c r="I1522" s="6">
        <f>ProductLine[[#This Row],[Units]]*ProductLine[[#This Row],[Dollars]]</f>
        <v>14460.20783288022</v>
      </c>
    </row>
    <row r="1523" spans="1:9" x14ac:dyDescent="0.35">
      <c r="A1523" s="2">
        <v>1522</v>
      </c>
      <c r="B1523" s="2" t="s">
        <v>14</v>
      </c>
      <c r="C1523" s="3">
        <v>38089</v>
      </c>
      <c r="D1523" s="2">
        <f t="shared" si="23"/>
        <v>2004</v>
      </c>
      <c r="E1523" s="2">
        <f>MONTH(ProductLine[[#This Row],[Date]])</f>
        <v>4</v>
      </c>
      <c r="F1523" s="2" t="s">
        <v>16</v>
      </c>
      <c r="G1523" s="4">
        <v>51</v>
      </c>
      <c r="H1523" s="5">
        <v>155.55960489398822</v>
      </c>
      <c r="I1523" s="6">
        <f>ProductLine[[#This Row],[Units]]*ProductLine[[#This Row],[Dollars]]</f>
        <v>7933.5398495933996</v>
      </c>
    </row>
    <row r="1524" spans="1:9" x14ac:dyDescent="0.35">
      <c r="A1524" s="2">
        <v>1523</v>
      </c>
      <c r="B1524" s="2" t="s">
        <v>12</v>
      </c>
      <c r="C1524" s="3">
        <v>38738</v>
      </c>
      <c r="D1524" s="2">
        <f t="shared" si="23"/>
        <v>2006</v>
      </c>
      <c r="E1524" s="2">
        <f>MONTH(ProductLine[[#This Row],[Date]])</f>
        <v>1</v>
      </c>
      <c r="F1524" s="2" t="s">
        <v>13</v>
      </c>
      <c r="G1524" s="4">
        <v>23</v>
      </c>
      <c r="H1524" s="5">
        <v>71.150007929550512</v>
      </c>
      <c r="I1524" s="6">
        <f>ProductLine[[#This Row],[Units]]*ProductLine[[#This Row],[Dollars]]</f>
        <v>1636.4501823796618</v>
      </c>
    </row>
    <row r="1525" spans="1:9" x14ac:dyDescent="0.35">
      <c r="A1525" s="2">
        <v>1524</v>
      </c>
      <c r="B1525" s="2" t="s">
        <v>8</v>
      </c>
      <c r="C1525" s="3">
        <v>38826</v>
      </c>
      <c r="D1525" s="2">
        <f t="shared" si="23"/>
        <v>2006</v>
      </c>
      <c r="E1525" s="2">
        <f>MONTH(ProductLine[[#This Row],[Date]])</f>
        <v>4</v>
      </c>
      <c r="F1525" s="2" t="s">
        <v>9</v>
      </c>
      <c r="G1525" s="4">
        <v>38</v>
      </c>
      <c r="H1525" s="5">
        <v>115.80895982640449</v>
      </c>
      <c r="I1525" s="6">
        <f>ProductLine[[#This Row],[Units]]*ProductLine[[#This Row],[Dollars]]</f>
        <v>4400.7404734033707</v>
      </c>
    </row>
    <row r="1526" spans="1:9" x14ac:dyDescent="0.35">
      <c r="A1526" s="2">
        <v>1525</v>
      </c>
      <c r="B1526" s="2" t="s">
        <v>14</v>
      </c>
      <c r="C1526" s="3">
        <v>38320</v>
      </c>
      <c r="D1526" s="2">
        <f t="shared" si="23"/>
        <v>2004</v>
      </c>
      <c r="E1526" s="2">
        <f>MONTH(ProductLine[[#This Row],[Date]])</f>
        <v>11</v>
      </c>
      <c r="F1526" s="2" t="s">
        <v>13</v>
      </c>
      <c r="G1526" s="4">
        <v>-8</v>
      </c>
      <c r="H1526" s="5">
        <v>-22.286591550898308</v>
      </c>
      <c r="I1526" s="6">
        <f>ProductLine[[#This Row],[Units]]*ProductLine[[#This Row],[Dollars]]</f>
        <v>178.29273240718646</v>
      </c>
    </row>
    <row r="1527" spans="1:9" x14ac:dyDescent="0.35">
      <c r="A1527" s="2">
        <v>1526</v>
      </c>
      <c r="B1527" s="2" t="s">
        <v>10</v>
      </c>
      <c r="C1527" s="3">
        <v>39013</v>
      </c>
      <c r="D1527" s="2">
        <f t="shared" si="23"/>
        <v>2006</v>
      </c>
      <c r="E1527" s="2">
        <f>MONTH(ProductLine[[#This Row],[Date]])</f>
        <v>10</v>
      </c>
      <c r="F1527" s="2" t="s">
        <v>16</v>
      </c>
      <c r="G1527" s="4">
        <v>20</v>
      </c>
      <c r="H1527" s="5">
        <v>61.782563000840952</v>
      </c>
      <c r="I1527" s="6">
        <f>ProductLine[[#This Row],[Units]]*ProductLine[[#This Row],[Dollars]]</f>
        <v>1235.6512600168189</v>
      </c>
    </row>
    <row r="1528" spans="1:9" x14ac:dyDescent="0.35">
      <c r="A1528" s="2">
        <v>1527</v>
      </c>
      <c r="B1528" s="2" t="s">
        <v>17</v>
      </c>
      <c r="C1528" s="3">
        <v>38540</v>
      </c>
      <c r="D1528" s="2">
        <f t="shared" si="23"/>
        <v>2005</v>
      </c>
      <c r="E1528" s="2">
        <f>MONTH(ProductLine[[#This Row],[Date]])</f>
        <v>7</v>
      </c>
      <c r="F1528" s="2" t="s">
        <v>9</v>
      </c>
      <c r="G1528" s="4">
        <v>25</v>
      </c>
      <c r="H1528" s="5">
        <v>76.800582511934167</v>
      </c>
      <c r="I1528" s="6">
        <f>ProductLine[[#This Row],[Units]]*ProductLine[[#This Row],[Dollars]]</f>
        <v>1920.0145627983541</v>
      </c>
    </row>
    <row r="1529" spans="1:9" x14ac:dyDescent="0.35">
      <c r="A1529" s="2">
        <v>1528</v>
      </c>
      <c r="B1529" s="2" t="s">
        <v>8</v>
      </c>
      <c r="C1529" s="3">
        <v>39013</v>
      </c>
      <c r="D1529" s="2">
        <f t="shared" si="23"/>
        <v>2006</v>
      </c>
      <c r="E1529" s="2">
        <f>MONTH(ProductLine[[#This Row],[Date]])</f>
        <v>10</v>
      </c>
      <c r="F1529" s="2" t="s">
        <v>16</v>
      </c>
      <c r="G1529" s="4">
        <v>-6</v>
      </c>
      <c r="H1529" s="5">
        <v>-16.105946140968253</v>
      </c>
      <c r="I1529" s="6">
        <f>ProductLine[[#This Row],[Units]]*ProductLine[[#This Row],[Dollars]]</f>
        <v>96.635676845809513</v>
      </c>
    </row>
    <row r="1530" spans="1:9" x14ac:dyDescent="0.35">
      <c r="A1530" s="2">
        <v>1529</v>
      </c>
      <c r="B1530" s="2" t="s">
        <v>14</v>
      </c>
      <c r="C1530" s="3">
        <v>38925</v>
      </c>
      <c r="D1530" s="2">
        <f t="shared" si="23"/>
        <v>2006</v>
      </c>
      <c r="E1530" s="2">
        <f>MONTH(ProductLine[[#This Row],[Date]])</f>
        <v>7</v>
      </c>
      <c r="F1530" s="2" t="s">
        <v>9</v>
      </c>
      <c r="G1530" s="4">
        <v>88</v>
      </c>
      <c r="H1530" s="5">
        <v>266.77209888218033</v>
      </c>
      <c r="I1530" s="6">
        <f>ProductLine[[#This Row],[Units]]*ProductLine[[#This Row],[Dollars]]</f>
        <v>23475.94470163187</v>
      </c>
    </row>
    <row r="1531" spans="1:9" x14ac:dyDescent="0.35">
      <c r="A1531" s="2">
        <v>1530</v>
      </c>
      <c r="B1531" s="2" t="s">
        <v>20</v>
      </c>
      <c r="C1531" s="3">
        <v>38859</v>
      </c>
      <c r="D1531" s="2">
        <f t="shared" si="23"/>
        <v>2006</v>
      </c>
      <c r="E1531" s="2">
        <f>MONTH(ProductLine[[#This Row],[Date]])</f>
        <v>5</v>
      </c>
      <c r="F1531" s="2" t="s">
        <v>16</v>
      </c>
      <c r="G1531" s="4">
        <v>62</v>
      </c>
      <c r="H1531" s="5">
        <v>187.54179752226122</v>
      </c>
      <c r="I1531" s="6">
        <f>ProductLine[[#This Row],[Units]]*ProductLine[[#This Row],[Dollars]]</f>
        <v>11627.591446380196</v>
      </c>
    </row>
    <row r="1532" spans="1:9" x14ac:dyDescent="0.35">
      <c r="A1532" s="2">
        <v>1531</v>
      </c>
      <c r="B1532" s="2" t="s">
        <v>10</v>
      </c>
      <c r="C1532" s="3">
        <v>37990</v>
      </c>
      <c r="D1532" s="2">
        <f t="shared" si="23"/>
        <v>2004</v>
      </c>
      <c r="E1532" s="2">
        <f>MONTH(ProductLine[[#This Row],[Date]])</f>
        <v>1</v>
      </c>
      <c r="F1532" s="2" t="s">
        <v>13</v>
      </c>
      <c r="G1532" s="4">
        <v>80</v>
      </c>
      <c r="H1532" s="5">
        <v>242.16012405865823</v>
      </c>
      <c r="I1532" s="6">
        <f>ProductLine[[#This Row],[Units]]*ProductLine[[#This Row],[Dollars]]</f>
        <v>19372.809924692658</v>
      </c>
    </row>
    <row r="1533" spans="1:9" x14ac:dyDescent="0.35">
      <c r="A1533" s="2">
        <v>1532</v>
      </c>
      <c r="B1533" s="2" t="s">
        <v>21</v>
      </c>
      <c r="C1533" s="3">
        <v>38056</v>
      </c>
      <c r="D1533" s="2">
        <f t="shared" si="23"/>
        <v>2004</v>
      </c>
      <c r="E1533" s="2">
        <f>MONTH(ProductLine[[#This Row],[Date]])</f>
        <v>3</v>
      </c>
      <c r="F1533" s="2" t="s">
        <v>13</v>
      </c>
      <c r="G1533" s="4">
        <v>66</v>
      </c>
      <c r="H1533" s="5">
        <v>199.70376718058844</v>
      </c>
      <c r="I1533" s="6">
        <f>ProductLine[[#This Row],[Units]]*ProductLine[[#This Row],[Dollars]]</f>
        <v>13180.448633918837</v>
      </c>
    </row>
    <row r="1534" spans="1:9" x14ac:dyDescent="0.35">
      <c r="A1534" s="2">
        <v>1533</v>
      </c>
      <c r="B1534" s="2" t="s">
        <v>19</v>
      </c>
      <c r="C1534" s="3">
        <v>38298</v>
      </c>
      <c r="D1534" s="2">
        <f t="shared" si="23"/>
        <v>2004</v>
      </c>
      <c r="E1534" s="2">
        <f>MONTH(ProductLine[[#This Row],[Date]])</f>
        <v>11</v>
      </c>
      <c r="F1534" s="2" t="s">
        <v>11</v>
      </c>
      <c r="G1534" s="4">
        <v>34</v>
      </c>
      <c r="H1534" s="5">
        <v>104.44930690558964</v>
      </c>
      <c r="I1534" s="6">
        <f>ProductLine[[#This Row],[Units]]*ProductLine[[#This Row],[Dollars]]</f>
        <v>3551.2764347900475</v>
      </c>
    </row>
    <row r="1535" spans="1:9" x14ac:dyDescent="0.35">
      <c r="A1535" s="2">
        <v>1534</v>
      </c>
      <c r="B1535" s="2" t="s">
        <v>10</v>
      </c>
      <c r="C1535" s="3">
        <v>38331</v>
      </c>
      <c r="D1535" s="2">
        <f t="shared" si="23"/>
        <v>2004</v>
      </c>
      <c r="E1535" s="2">
        <f>MONTH(ProductLine[[#This Row],[Date]])</f>
        <v>12</v>
      </c>
      <c r="F1535" s="2" t="s">
        <v>16</v>
      </c>
      <c r="G1535" s="4">
        <v>49</v>
      </c>
      <c r="H1535" s="5">
        <v>149.81621502008079</v>
      </c>
      <c r="I1535" s="6">
        <f>ProductLine[[#This Row],[Units]]*ProductLine[[#This Row],[Dollars]]</f>
        <v>7340.9945359839585</v>
      </c>
    </row>
    <row r="1536" spans="1:9" x14ac:dyDescent="0.35">
      <c r="A1536" s="2">
        <v>1535</v>
      </c>
      <c r="B1536" s="2" t="s">
        <v>21</v>
      </c>
      <c r="C1536" s="3">
        <v>38188</v>
      </c>
      <c r="D1536" s="2">
        <f t="shared" si="23"/>
        <v>2004</v>
      </c>
      <c r="E1536" s="2">
        <f>MONTH(ProductLine[[#This Row],[Date]])</f>
        <v>7</v>
      </c>
      <c r="F1536" s="2" t="s">
        <v>9</v>
      </c>
      <c r="G1536" s="4">
        <v>45</v>
      </c>
      <c r="H1536" s="5">
        <v>136.92331868568616</v>
      </c>
      <c r="I1536" s="6">
        <f>ProductLine[[#This Row],[Units]]*ProductLine[[#This Row],[Dollars]]</f>
        <v>6161.5493408558768</v>
      </c>
    </row>
    <row r="1537" spans="1:9" x14ac:dyDescent="0.35">
      <c r="A1537" s="2">
        <v>1536</v>
      </c>
      <c r="B1537" s="2" t="s">
        <v>17</v>
      </c>
      <c r="C1537" s="3">
        <v>38705</v>
      </c>
      <c r="D1537" s="2">
        <f t="shared" si="23"/>
        <v>2005</v>
      </c>
      <c r="E1537" s="2">
        <f>MONTH(ProductLine[[#This Row],[Date]])</f>
        <v>12</v>
      </c>
      <c r="F1537" s="2" t="s">
        <v>11</v>
      </c>
      <c r="G1537" s="4">
        <v>16</v>
      </c>
      <c r="H1537" s="5">
        <v>49.650187557976459</v>
      </c>
      <c r="I1537" s="6">
        <f>ProductLine[[#This Row],[Units]]*ProductLine[[#This Row],[Dollars]]</f>
        <v>794.40300092762334</v>
      </c>
    </row>
    <row r="1538" spans="1:9" x14ac:dyDescent="0.35">
      <c r="A1538" s="2">
        <v>1537</v>
      </c>
      <c r="B1538" s="2" t="s">
        <v>20</v>
      </c>
      <c r="C1538" s="3">
        <v>38584</v>
      </c>
      <c r="D1538" s="2">
        <f t="shared" si="23"/>
        <v>2005</v>
      </c>
      <c r="E1538" s="2">
        <f>MONTH(ProductLine[[#This Row],[Date]])</f>
        <v>8</v>
      </c>
      <c r="F1538" s="2" t="s">
        <v>13</v>
      </c>
      <c r="G1538" s="4">
        <v>45</v>
      </c>
      <c r="H1538" s="5">
        <v>136.63786720901078</v>
      </c>
      <c r="I1538" s="6">
        <f>ProductLine[[#This Row],[Units]]*ProductLine[[#This Row],[Dollars]]</f>
        <v>6148.7040244054851</v>
      </c>
    </row>
    <row r="1539" spans="1:9" x14ac:dyDescent="0.35">
      <c r="A1539" s="2">
        <v>1538</v>
      </c>
      <c r="B1539" s="2" t="s">
        <v>12</v>
      </c>
      <c r="C1539" s="3">
        <v>38155</v>
      </c>
      <c r="D1539" s="2">
        <f t="shared" ref="D1539:D1602" si="24">YEAR(C1539)</f>
        <v>2004</v>
      </c>
      <c r="E1539" s="2">
        <f>MONTH(ProductLine[[#This Row],[Date]])</f>
        <v>6</v>
      </c>
      <c r="F1539" s="2" t="s">
        <v>16</v>
      </c>
      <c r="G1539" s="4">
        <v>1</v>
      </c>
      <c r="H1539" s="5">
        <v>5.7263479599581428</v>
      </c>
      <c r="I1539" s="6">
        <f>ProductLine[[#This Row],[Units]]*ProductLine[[#This Row],[Dollars]]</f>
        <v>5.7263479599581428</v>
      </c>
    </row>
    <row r="1540" spans="1:9" x14ac:dyDescent="0.35">
      <c r="A1540" s="2">
        <v>1539</v>
      </c>
      <c r="B1540" s="2" t="s">
        <v>21</v>
      </c>
      <c r="C1540" s="3">
        <v>38562</v>
      </c>
      <c r="D1540" s="2">
        <f t="shared" si="24"/>
        <v>2005</v>
      </c>
      <c r="E1540" s="2">
        <f>MONTH(ProductLine[[#This Row],[Date]])</f>
        <v>7</v>
      </c>
      <c r="F1540" s="2" t="s">
        <v>18</v>
      </c>
      <c r="G1540" s="4">
        <v>33</v>
      </c>
      <c r="H1540" s="5">
        <v>100.97055324855179</v>
      </c>
      <c r="I1540" s="6">
        <f>ProductLine[[#This Row],[Units]]*ProductLine[[#This Row],[Dollars]]</f>
        <v>3332.0282572022093</v>
      </c>
    </row>
    <row r="1541" spans="1:9" x14ac:dyDescent="0.35">
      <c r="A1541" s="2">
        <v>1540</v>
      </c>
      <c r="B1541" s="2" t="s">
        <v>10</v>
      </c>
      <c r="C1541" s="3">
        <v>38595</v>
      </c>
      <c r="D1541" s="2">
        <f t="shared" si="24"/>
        <v>2005</v>
      </c>
      <c r="E1541" s="2">
        <f>MONTH(ProductLine[[#This Row],[Date]])</f>
        <v>8</v>
      </c>
      <c r="F1541" s="2" t="s">
        <v>13</v>
      </c>
      <c r="G1541" s="4">
        <v>37</v>
      </c>
      <c r="H1541" s="5">
        <v>113.03930108234786</v>
      </c>
      <c r="I1541" s="6">
        <f>ProductLine[[#This Row],[Units]]*ProductLine[[#This Row],[Dollars]]</f>
        <v>4182.4541400468706</v>
      </c>
    </row>
    <row r="1542" spans="1:9" x14ac:dyDescent="0.35">
      <c r="A1542" s="2">
        <v>1541</v>
      </c>
      <c r="B1542" s="2" t="s">
        <v>12</v>
      </c>
      <c r="C1542" s="3">
        <v>38540</v>
      </c>
      <c r="D1542" s="2">
        <f t="shared" si="24"/>
        <v>2005</v>
      </c>
      <c r="E1542" s="2">
        <f>MONTH(ProductLine[[#This Row],[Date]])</f>
        <v>7</v>
      </c>
      <c r="F1542" s="2" t="s">
        <v>16</v>
      </c>
      <c r="G1542" s="4">
        <v>46</v>
      </c>
      <c r="H1542" s="5">
        <v>139.33709070957588</v>
      </c>
      <c r="I1542" s="6">
        <f>ProductLine[[#This Row],[Units]]*ProductLine[[#This Row],[Dollars]]</f>
        <v>6409.5061726404901</v>
      </c>
    </row>
    <row r="1543" spans="1:9" x14ac:dyDescent="0.35">
      <c r="A1543" s="2">
        <v>1542</v>
      </c>
      <c r="B1543" s="2" t="s">
        <v>8</v>
      </c>
      <c r="C1543" s="3">
        <v>38023</v>
      </c>
      <c r="D1543" s="2">
        <f t="shared" si="24"/>
        <v>2004</v>
      </c>
      <c r="E1543" s="2">
        <f>MONTH(ProductLine[[#This Row],[Date]])</f>
        <v>2</v>
      </c>
      <c r="F1543" s="2" t="s">
        <v>11</v>
      </c>
      <c r="G1543" s="4">
        <v>71</v>
      </c>
      <c r="H1543" s="5">
        <v>215.35016800732583</v>
      </c>
      <c r="I1543" s="6">
        <f>ProductLine[[#This Row],[Units]]*ProductLine[[#This Row],[Dollars]]</f>
        <v>15289.861928520135</v>
      </c>
    </row>
    <row r="1544" spans="1:9" x14ac:dyDescent="0.35">
      <c r="A1544" s="2">
        <v>1543</v>
      </c>
      <c r="B1544" s="2" t="s">
        <v>14</v>
      </c>
      <c r="C1544" s="3">
        <v>38320</v>
      </c>
      <c r="D1544" s="2">
        <f t="shared" si="24"/>
        <v>2004</v>
      </c>
      <c r="E1544" s="2">
        <f>MONTH(ProductLine[[#This Row],[Date]])</f>
        <v>11</v>
      </c>
      <c r="F1544" s="2" t="s">
        <v>18</v>
      </c>
      <c r="G1544" s="4">
        <v>59</v>
      </c>
      <c r="H1544" s="5">
        <v>179.11705650607632</v>
      </c>
      <c r="I1544" s="6">
        <f>ProductLine[[#This Row],[Units]]*ProductLine[[#This Row],[Dollars]]</f>
        <v>10567.906333858504</v>
      </c>
    </row>
    <row r="1545" spans="1:9" x14ac:dyDescent="0.35">
      <c r="A1545" s="2">
        <v>1544</v>
      </c>
      <c r="B1545" s="2" t="s">
        <v>14</v>
      </c>
      <c r="C1545" s="3">
        <v>38463</v>
      </c>
      <c r="D1545" s="2">
        <f t="shared" si="24"/>
        <v>2005</v>
      </c>
      <c r="E1545" s="2">
        <f>MONTH(ProductLine[[#This Row],[Date]])</f>
        <v>4</v>
      </c>
      <c r="F1545" s="2" t="s">
        <v>13</v>
      </c>
      <c r="G1545" s="4">
        <v>84</v>
      </c>
      <c r="H1545" s="5">
        <v>253.54108298185832</v>
      </c>
      <c r="I1545" s="6">
        <f>ProductLine[[#This Row],[Units]]*ProductLine[[#This Row],[Dollars]]</f>
        <v>21297.4509704761</v>
      </c>
    </row>
    <row r="1546" spans="1:9" x14ac:dyDescent="0.35">
      <c r="A1546" s="2">
        <v>1545</v>
      </c>
      <c r="B1546" s="2" t="s">
        <v>14</v>
      </c>
      <c r="C1546" s="3">
        <v>38892</v>
      </c>
      <c r="D1546" s="2">
        <f t="shared" si="24"/>
        <v>2006</v>
      </c>
      <c r="E1546" s="2">
        <f>MONTH(ProductLine[[#This Row],[Date]])</f>
        <v>6</v>
      </c>
      <c r="F1546" s="2" t="s">
        <v>16</v>
      </c>
      <c r="G1546" s="4">
        <v>91</v>
      </c>
      <c r="H1546" s="5">
        <v>274.23356541008826</v>
      </c>
      <c r="I1546" s="6">
        <f>ProductLine[[#This Row],[Units]]*ProductLine[[#This Row],[Dollars]]</f>
        <v>24955.254452318033</v>
      </c>
    </row>
    <row r="1547" spans="1:9" x14ac:dyDescent="0.35">
      <c r="A1547" s="2">
        <v>1546</v>
      </c>
      <c r="B1547" s="2" t="s">
        <v>17</v>
      </c>
      <c r="C1547" s="3">
        <v>38056</v>
      </c>
      <c r="D1547" s="2">
        <f t="shared" si="24"/>
        <v>2004</v>
      </c>
      <c r="E1547" s="2">
        <f>MONTH(ProductLine[[#This Row],[Date]])</f>
        <v>3</v>
      </c>
      <c r="F1547" s="2" t="s">
        <v>9</v>
      </c>
      <c r="G1547" s="4">
        <v>33</v>
      </c>
      <c r="H1547" s="5">
        <v>100.22871812086524</v>
      </c>
      <c r="I1547" s="6">
        <f>ProductLine[[#This Row],[Units]]*ProductLine[[#This Row],[Dollars]]</f>
        <v>3307.547697988553</v>
      </c>
    </row>
    <row r="1548" spans="1:9" x14ac:dyDescent="0.35">
      <c r="A1548" s="2">
        <v>1547</v>
      </c>
      <c r="B1548" s="2" t="s">
        <v>21</v>
      </c>
      <c r="C1548" s="3">
        <v>38342</v>
      </c>
      <c r="D1548" s="2">
        <f t="shared" si="24"/>
        <v>2004</v>
      </c>
      <c r="E1548" s="2">
        <f>MONTH(ProductLine[[#This Row],[Date]])</f>
        <v>12</v>
      </c>
      <c r="F1548" s="2" t="s">
        <v>16</v>
      </c>
      <c r="G1548" s="4">
        <v>34</v>
      </c>
      <c r="H1548" s="5">
        <v>104.04142923037654</v>
      </c>
      <c r="I1548" s="6">
        <f>ProductLine[[#This Row],[Units]]*ProductLine[[#This Row],[Dollars]]</f>
        <v>3537.4085938328021</v>
      </c>
    </row>
    <row r="1549" spans="1:9" x14ac:dyDescent="0.35">
      <c r="A1549" s="2">
        <v>1548</v>
      </c>
      <c r="B1549" s="2" t="s">
        <v>14</v>
      </c>
      <c r="C1549" s="3">
        <v>39013</v>
      </c>
      <c r="D1549" s="2">
        <f t="shared" si="24"/>
        <v>2006</v>
      </c>
      <c r="E1549" s="2">
        <f>MONTH(ProductLine[[#This Row],[Date]])</f>
        <v>10</v>
      </c>
      <c r="F1549" s="2" t="s">
        <v>9</v>
      </c>
      <c r="G1549" s="4">
        <v>1</v>
      </c>
      <c r="H1549" s="5">
        <v>5.3199136076983713</v>
      </c>
      <c r="I1549" s="6">
        <f>ProductLine[[#This Row],[Units]]*ProductLine[[#This Row],[Dollars]]</f>
        <v>5.3199136076983713</v>
      </c>
    </row>
    <row r="1550" spans="1:9" x14ac:dyDescent="0.35">
      <c r="A1550" s="2">
        <v>1549</v>
      </c>
      <c r="B1550" s="2" t="s">
        <v>10</v>
      </c>
      <c r="C1550" s="3">
        <v>38045</v>
      </c>
      <c r="D1550" s="2">
        <f t="shared" si="24"/>
        <v>2004</v>
      </c>
      <c r="E1550" s="2">
        <f>MONTH(ProductLine[[#This Row],[Date]])</f>
        <v>2</v>
      </c>
      <c r="F1550" s="2" t="s">
        <v>16</v>
      </c>
      <c r="G1550" s="4">
        <v>42</v>
      </c>
      <c r="H1550" s="5">
        <v>128.72768952762647</v>
      </c>
      <c r="I1550" s="6">
        <f>ProductLine[[#This Row],[Units]]*ProductLine[[#This Row],[Dollars]]</f>
        <v>5406.5629601603114</v>
      </c>
    </row>
    <row r="1551" spans="1:9" x14ac:dyDescent="0.35">
      <c r="A1551" s="2">
        <v>1550</v>
      </c>
      <c r="B1551" s="2" t="s">
        <v>21</v>
      </c>
      <c r="C1551" s="3">
        <v>38705</v>
      </c>
      <c r="D1551" s="2">
        <f t="shared" si="24"/>
        <v>2005</v>
      </c>
      <c r="E1551" s="2">
        <f>MONTH(ProductLine[[#This Row],[Date]])</f>
        <v>12</v>
      </c>
      <c r="F1551" s="2" t="s">
        <v>16</v>
      </c>
      <c r="G1551" s="4">
        <v>45</v>
      </c>
      <c r="H1551" s="5">
        <v>137.92982227055688</v>
      </c>
      <c r="I1551" s="6">
        <f>ProductLine[[#This Row],[Units]]*ProductLine[[#This Row],[Dollars]]</f>
        <v>6206.8420021750599</v>
      </c>
    </row>
    <row r="1552" spans="1:9" x14ac:dyDescent="0.35">
      <c r="A1552" s="2">
        <v>1551</v>
      </c>
      <c r="B1552" s="2" t="s">
        <v>19</v>
      </c>
      <c r="C1552" s="3">
        <v>38276</v>
      </c>
      <c r="D1552" s="2">
        <f t="shared" si="24"/>
        <v>2004</v>
      </c>
      <c r="E1552" s="2">
        <f>MONTH(ProductLine[[#This Row],[Date]])</f>
        <v>10</v>
      </c>
      <c r="F1552" s="2" t="s">
        <v>9</v>
      </c>
      <c r="G1552" s="4">
        <v>26</v>
      </c>
      <c r="H1552" s="5">
        <v>80.031587793648399</v>
      </c>
      <c r="I1552" s="6">
        <f>ProductLine[[#This Row],[Units]]*ProductLine[[#This Row],[Dollars]]</f>
        <v>2080.8212826348586</v>
      </c>
    </row>
    <row r="1553" spans="1:9" x14ac:dyDescent="0.35">
      <c r="A1553" s="2">
        <v>1552</v>
      </c>
      <c r="B1553" s="2" t="s">
        <v>12</v>
      </c>
      <c r="C1553" s="3">
        <v>38012</v>
      </c>
      <c r="D1553" s="2">
        <f t="shared" si="24"/>
        <v>2004</v>
      </c>
      <c r="E1553" s="2">
        <f>MONTH(ProductLine[[#This Row],[Date]])</f>
        <v>1</v>
      </c>
      <c r="F1553" s="2" t="s">
        <v>16</v>
      </c>
      <c r="G1553" s="4">
        <v>72</v>
      </c>
      <c r="H1553" s="5">
        <v>218.32830582807657</v>
      </c>
      <c r="I1553" s="6">
        <f>ProductLine[[#This Row],[Units]]*ProductLine[[#This Row],[Dollars]]</f>
        <v>15719.638019621512</v>
      </c>
    </row>
    <row r="1554" spans="1:9" x14ac:dyDescent="0.35">
      <c r="A1554" s="2">
        <v>1553</v>
      </c>
      <c r="B1554" s="2" t="s">
        <v>14</v>
      </c>
      <c r="C1554" s="3">
        <v>38925</v>
      </c>
      <c r="D1554" s="2">
        <f t="shared" si="24"/>
        <v>2006</v>
      </c>
      <c r="E1554" s="2">
        <f>MONTH(ProductLine[[#This Row],[Date]])</f>
        <v>7</v>
      </c>
      <c r="F1554" s="2" t="s">
        <v>16</v>
      </c>
      <c r="G1554" s="4">
        <v>-5</v>
      </c>
      <c r="H1554" s="5">
        <v>-13.390709583317436</v>
      </c>
      <c r="I1554" s="6">
        <f>ProductLine[[#This Row],[Units]]*ProductLine[[#This Row],[Dollars]]</f>
        <v>66.953547916587183</v>
      </c>
    </row>
    <row r="1555" spans="1:9" x14ac:dyDescent="0.35">
      <c r="A1555" s="2">
        <v>1554</v>
      </c>
      <c r="B1555" s="2" t="s">
        <v>15</v>
      </c>
      <c r="C1555" s="3">
        <v>38067</v>
      </c>
      <c r="D1555" s="2">
        <f t="shared" si="24"/>
        <v>2004</v>
      </c>
      <c r="E1555" s="2">
        <f>MONTH(ProductLine[[#This Row],[Date]])</f>
        <v>3</v>
      </c>
      <c r="F1555" s="2" t="s">
        <v>11</v>
      </c>
      <c r="G1555" s="4">
        <v>31</v>
      </c>
      <c r="H1555" s="5">
        <v>94.662914692651583</v>
      </c>
      <c r="I1555" s="6">
        <f>ProductLine[[#This Row],[Units]]*ProductLine[[#This Row],[Dollars]]</f>
        <v>2934.550355472199</v>
      </c>
    </row>
    <row r="1556" spans="1:9" x14ac:dyDescent="0.35">
      <c r="A1556" s="2">
        <v>1555</v>
      </c>
      <c r="B1556" s="2" t="s">
        <v>21</v>
      </c>
      <c r="C1556" s="3">
        <v>37990</v>
      </c>
      <c r="D1556" s="2">
        <f t="shared" si="24"/>
        <v>2004</v>
      </c>
      <c r="E1556" s="2">
        <f>MONTH(ProductLine[[#This Row],[Date]])</f>
        <v>1</v>
      </c>
      <c r="F1556" s="2" t="s">
        <v>9</v>
      </c>
      <c r="G1556" s="4">
        <v>48</v>
      </c>
      <c r="H1556" s="5">
        <v>145.90859800554551</v>
      </c>
      <c r="I1556" s="6">
        <f>ProductLine[[#This Row],[Units]]*ProductLine[[#This Row],[Dollars]]</f>
        <v>7003.6127042661847</v>
      </c>
    </row>
    <row r="1557" spans="1:9" x14ac:dyDescent="0.35">
      <c r="A1557" s="2">
        <v>1556</v>
      </c>
      <c r="B1557" s="2" t="s">
        <v>15</v>
      </c>
      <c r="C1557" s="3">
        <v>39024</v>
      </c>
      <c r="D1557" s="2">
        <f t="shared" si="24"/>
        <v>2006</v>
      </c>
      <c r="E1557" s="2">
        <f>MONTH(ProductLine[[#This Row],[Date]])</f>
        <v>11</v>
      </c>
      <c r="F1557" s="2" t="s">
        <v>18</v>
      </c>
      <c r="G1557" s="4">
        <v>84</v>
      </c>
      <c r="H1557" s="5">
        <v>253.59713370537463</v>
      </c>
      <c r="I1557" s="6">
        <f>ProductLine[[#This Row],[Units]]*ProductLine[[#This Row],[Dollars]]</f>
        <v>21302.159231251469</v>
      </c>
    </row>
    <row r="1558" spans="1:9" x14ac:dyDescent="0.35">
      <c r="A1558" s="2">
        <v>1557</v>
      </c>
      <c r="B1558" s="2" t="s">
        <v>14</v>
      </c>
      <c r="C1558" s="3">
        <v>38771</v>
      </c>
      <c r="D1558" s="2">
        <f t="shared" si="24"/>
        <v>2006</v>
      </c>
      <c r="E1558" s="2">
        <f>MONTH(ProductLine[[#This Row],[Date]])</f>
        <v>2</v>
      </c>
      <c r="F1558" s="2" t="s">
        <v>16</v>
      </c>
      <c r="G1558" s="4">
        <v>54</v>
      </c>
      <c r="H1558" s="5">
        <v>163.89560832413773</v>
      </c>
      <c r="I1558" s="6">
        <f>ProductLine[[#This Row],[Units]]*ProductLine[[#This Row],[Dollars]]</f>
        <v>8850.3628495034372</v>
      </c>
    </row>
    <row r="1559" spans="1:9" x14ac:dyDescent="0.35">
      <c r="A1559" s="2">
        <v>1558</v>
      </c>
      <c r="B1559" s="2" t="s">
        <v>15</v>
      </c>
      <c r="C1559" s="3">
        <v>38001</v>
      </c>
      <c r="D1559" s="2">
        <f t="shared" si="24"/>
        <v>2004</v>
      </c>
      <c r="E1559" s="2">
        <f>MONTH(ProductLine[[#This Row],[Date]])</f>
        <v>1</v>
      </c>
      <c r="F1559" s="2" t="s">
        <v>18</v>
      </c>
      <c r="G1559" s="4">
        <v>44</v>
      </c>
      <c r="H1559" s="5">
        <v>134.18925327531994</v>
      </c>
      <c r="I1559" s="6">
        <f>ProductLine[[#This Row],[Units]]*ProductLine[[#This Row],[Dollars]]</f>
        <v>5904.3271441140778</v>
      </c>
    </row>
    <row r="1560" spans="1:9" x14ac:dyDescent="0.35">
      <c r="A1560" s="2">
        <v>1559</v>
      </c>
      <c r="B1560" s="2" t="s">
        <v>17</v>
      </c>
      <c r="C1560" s="3">
        <v>38287</v>
      </c>
      <c r="D1560" s="2">
        <f t="shared" si="24"/>
        <v>2004</v>
      </c>
      <c r="E1560" s="2">
        <f>MONTH(ProductLine[[#This Row],[Date]])</f>
        <v>10</v>
      </c>
      <c r="F1560" s="2" t="s">
        <v>9</v>
      </c>
      <c r="G1560" s="4">
        <v>40</v>
      </c>
      <c r="H1560" s="5">
        <v>122.05331563226824</v>
      </c>
      <c r="I1560" s="6">
        <f>ProductLine[[#This Row],[Units]]*ProductLine[[#This Row],[Dollars]]</f>
        <v>4882.1326252907293</v>
      </c>
    </row>
    <row r="1561" spans="1:9" x14ac:dyDescent="0.35">
      <c r="A1561" s="2">
        <v>1560</v>
      </c>
      <c r="B1561" s="2" t="s">
        <v>8</v>
      </c>
      <c r="C1561" s="3">
        <v>38595</v>
      </c>
      <c r="D1561" s="2">
        <f t="shared" si="24"/>
        <v>2005</v>
      </c>
      <c r="E1561" s="2">
        <f>MONTH(ProductLine[[#This Row],[Date]])</f>
        <v>8</v>
      </c>
      <c r="F1561" s="2" t="s">
        <v>9</v>
      </c>
      <c r="G1561" s="4">
        <v>25</v>
      </c>
      <c r="H1561" s="5">
        <v>76.896265241705308</v>
      </c>
      <c r="I1561" s="6">
        <f>ProductLine[[#This Row],[Units]]*ProductLine[[#This Row],[Dollars]]</f>
        <v>1922.4066310426326</v>
      </c>
    </row>
    <row r="1562" spans="1:9" x14ac:dyDescent="0.35">
      <c r="A1562" s="2">
        <v>1561</v>
      </c>
      <c r="B1562" s="2" t="s">
        <v>19</v>
      </c>
      <c r="C1562" s="3">
        <v>38045</v>
      </c>
      <c r="D1562" s="2">
        <f t="shared" si="24"/>
        <v>2004</v>
      </c>
      <c r="E1562" s="2">
        <f>MONTH(ProductLine[[#This Row],[Date]])</f>
        <v>2</v>
      </c>
      <c r="F1562" s="2" t="s">
        <v>9</v>
      </c>
      <c r="G1562" s="4">
        <v>-8</v>
      </c>
      <c r="H1562" s="5">
        <v>-21.481967764977714</v>
      </c>
      <c r="I1562" s="6">
        <f>ProductLine[[#This Row],[Units]]*ProductLine[[#This Row],[Dollars]]</f>
        <v>171.85574211982171</v>
      </c>
    </row>
    <row r="1563" spans="1:9" x14ac:dyDescent="0.35">
      <c r="A1563" s="2">
        <v>1562</v>
      </c>
      <c r="B1563" s="2" t="s">
        <v>17</v>
      </c>
      <c r="C1563" s="3">
        <v>38848</v>
      </c>
      <c r="D1563" s="2">
        <f t="shared" si="24"/>
        <v>2006</v>
      </c>
      <c r="E1563" s="2">
        <f>MONTH(ProductLine[[#This Row],[Date]])</f>
        <v>5</v>
      </c>
      <c r="F1563" s="2" t="s">
        <v>16</v>
      </c>
      <c r="G1563" s="4">
        <v>59</v>
      </c>
      <c r="H1563" s="5">
        <v>178.70076770818625</v>
      </c>
      <c r="I1563" s="6">
        <f>ProductLine[[#This Row],[Units]]*ProductLine[[#This Row],[Dollars]]</f>
        <v>10543.345294782988</v>
      </c>
    </row>
    <row r="1564" spans="1:9" x14ac:dyDescent="0.35">
      <c r="A1564" s="2">
        <v>1563</v>
      </c>
      <c r="B1564" s="2" t="s">
        <v>14</v>
      </c>
      <c r="C1564" s="3">
        <v>38342</v>
      </c>
      <c r="D1564" s="2">
        <f t="shared" si="24"/>
        <v>2004</v>
      </c>
      <c r="E1564" s="2">
        <f>MONTH(ProductLine[[#This Row],[Date]])</f>
        <v>12</v>
      </c>
      <c r="F1564" s="2" t="s">
        <v>16</v>
      </c>
      <c r="G1564" s="4">
        <v>59</v>
      </c>
      <c r="H1564" s="5">
        <v>179.09938274190853</v>
      </c>
      <c r="I1564" s="6">
        <f>ProductLine[[#This Row],[Units]]*ProductLine[[#This Row],[Dollars]]</f>
        <v>10566.863581772603</v>
      </c>
    </row>
    <row r="1565" spans="1:9" x14ac:dyDescent="0.35">
      <c r="A1565" s="2">
        <v>1564</v>
      </c>
      <c r="B1565" s="2" t="s">
        <v>19</v>
      </c>
      <c r="C1565" s="3">
        <v>38672</v>
      </c>
      <c r="D1565" s="2">
        <f t="shared" si="24"/>
        <v>2005</v>
      </c>
      <c r="E1565" s="2">
        <f>MONTH(ProductLine[[#This Row],[Date]])</f>
        <v>11</v>
      </c>
      <c r="F1565" s="2" t="s">
        <v>11</v>
      </c>
      <c r="G1565" s="4">
        <v>34</v>
      </c>
      <c r="H1565" s="5">
        <v>103.72320973361035</v>
      </c>
      <c r="I1565" s="6">
        <f>ProductLine[[#This Row],[Units]]*ProductLine[[#This Row],[Dollars]]</f>
        <v>3526.5891309427516</v>
      </c>
    </row>
    <row r="1566" spans="1:9" x14ac:dyDescent="0.35">
      <c r="A1566" s="2">
        <v>1565</v>
      </c>
      <c r="B1566" s="2" t="s">
        <v>19</v>
      </c>
      <c r="C1566" s="3">
        <v>38320</v>
      </c>
      <c r="D1566" s="2">
        <f t="shared" si="24"/>
        <v>2004</v>
      </c>
      <c r="E1566" s="2">
        <f>MONTH(ProductLine[[#This Row],[Date]])</f>
        <v>11</v>
      </c>
      <c r="F1566" s="2" t="s">
        <v>18</v>
      </c>
      <c r="G1566" s="4">
        <v>27</v>
      </c>
      <c r="H1566" s="5">
        <v>82.680755879941501</v>
      </c>
      <c r="I1566" s="6">
        <f>ProductLine[[#This Row],[Units]]*ProductLine[[#This Row],[Dollars]]</f>
        <v>2232.3804087584203</v>
      </c>
    </row>
    <row r="1567" spans="1:9" x14ac:dyDescent="0.35">
      <c r="A1567" s="2">
        <v>1566</v>
      </c>
      <c r="B1567" s="2" t="s">
        <v>21</v>
      </c>
      <c r="C1567" s="3">
        <v>39013</v>
      </c>
      <c r="D1567" s="2">
        <f t="shared" si="24"/>
        <v>2006</v>
      </c>
      <c r="E1567" s="2">
        <f>MONTH(ProductLine[[#This Row],[Date]])</f>
        <v>10</v>
      </c>
      <c r="F1567" s="2" t="s">
        <v>11</v>
      </c>
      <c r="G1567" s="4">
        <v>3</v>
      </c>
      <c r="H1567" s="5">
        <v>10.695067513438698</v>
      </c>
      <c r="I1567" s="6">
        <f>ProductLine[[#This Row],[Units]]*ProductLine[[#This Row],[Dollars]]</f>
        <v>32.085202540316089</v>
      </c>
    </row>
    <row r="1568" spans="1:9" x14ac:dyDescent="0.35">
      <c r="A1568" s="2">
        <v>1567</v>
      </c>
      <c r="B1568" s="2" t="s">
        <v>10</v>
      </c>
      <c r="C1568" s="3">
        <v>38584</v>
      </c>
      <c r="D1568" s="2">
        <f t="shared" si="24"/>
        <v>2005</v>
      </c>
      <c r="E1568" s="2">
        <f>MONTH(ProductLine[[#This Row],[Date]])</f>
        <v>8</v>
      </c>
      <c r="F1568" s="2" t="s">
        <v>18</v>
      </c>
      <c r="G1568" s="4">
        <v>89</v>
      </c>
      <c r="H1568" s="5">
        <v>269.11976111617605</v>
      </c>
      <c r="I1568" s="6">
        <f>ProductLine[[#This Row],[Units]]*ProductLine[[#This Row],[Dollars]]</f>
        <v>23951.658739339669</v>
      </c>
    </row>
    <row r="1569" spans="1:9" x14ac:dyDescent="0.35">
      <c r="A1569" s="2">
        <v>1568</v>
      </c>
      <c r="B1569" s="2" t="s">
        <v>10</v>
      </c>
      <c r="C1569" s="3">
        <v>38485</v>
      </c>
      <c r="D1569" s="2">
        <f t="shared" si="24"/>
        <v>2005</v>
      </c>
      <c r="E1569" s="2">
        <f>MONTH(ProductLine[[#This Row],[Date]])</f>
        <v>5</v>
      </c>
      <c r="F1569" s="2" t="s">
        <v>16</v>
      </c>
      <c r="G1569" s="4">
        <v>58</v>
      </c>
      <c r="H1569" s="5">
        <v>175.98159998303569</v>
      </c>
      <c r="I1569" s="6">
        <f>ProductLine[[#This Row],[Units]]*ProductLine[[#This Row],[Dollars]]</f>
        <v>10206.932799016071</v>
      </c>
    </row>
    <row r="1570" spans="1:9" x14ac:dyDescent="0.35">
      <c r="A1570" s="2">
        <v>1569</v>
      </c>
      <c r="B1570" s="2" t="s">
        <v>21</v>
      </c>
      <c r="C1570" s="3">
        <v>38364</v>
      </c>
      <c r="D1570" s="2">
        <f t="shared" si="24"/>
        <v>2005</v>
      </c>
      <c r="E1570" s="2">
        <f>MONTH(ProductLine[[#This Row],[Date]])</f>
        <v>1</v>
      </c>
      <c r="F1570" s="2" t="s">
        <v>13</v>
      </c>
      <c r="G1570" s="4">
        <v>52</v>
      </c>
      <c r="H1570" s="5">
        <v>158.04571793449091</v>
      </c>
      <c r="I1570" s="6">
        <f>ProductLine[[#This Row],[Units]]*ProductLine[[#This Row],[Dollars]]</f>
        <v>8218.3773325935272</v>
      </c>
    </row>
    <row r="1571" spans="1:9" x14ac:dyDescent="0.35">
      <c r="A1571" s="2">
        <v>1570</v>
      </c>
      <c r="B1571" s="2" t="s">
        <v>21</v>
      </c>
      <c r="C1571" s="3">
        <v>38925</v>
      </c>
      <c r="D1571" s="2">
        <f t="shared" si="24"/>
        <v>2006</v>
      </c>
      <c r="E1571" s="2">
        <f>MONTH(ProductLine[[#This Row],[Date]])</f>
        <v>7</v>
      </c>
      <c r="F1571" s="2" t="s">
        <v>18</v>
      </c>
      <c r="G1571" s="4">
        <v>32</v>
      </c>
      <c r="H1571" s="5">
        <v>98.04752721295516</v>
      </c>
      <c r="I1571" s="6">
        <f>ProductLine[[#This Row],[Units]]*ProductLine[[#This Row],[Dollars]]</f>
        <v>3137.5208708145651</v>
      </c>
    </row>
    <row r="1572" spans="1:9" x14ac:dyDescent="0.35">
      <c r="A1572" s="2">
        <v>1571</v>
      </c>
      <c r="B1572" s="2" t="s">
        <v>17</v>
      </c>
      <c r="C1572" s="3">
        <v>38606</v>
      </c>
      <c r="D1572" s="2">
        <f t="shared" si="24"/>
        <v>2005</v>
      </c>
      <c r="E1572" s="2">
        <f>MONTH(ProductLine[[#This Row],[Date]])</f>
        <v>9</v>
      </c>
      <c r="F1572" s="2" t="s">
        <v>18</v>
      </c>
      <c r="G1572" s="4">
        <v>3</v>
      </c>
      <c r="H1572" s="5">
        <v>10.584064694476611</v>
      </c>
      <c r="I1572" s="6">
        <f>ProductLine[[#This Row],[Units]]*ProductLine[[#This Row],[Dollars]]</f>
        <v>31.752194083429835</v>
      </c>
    </row>
    <row r="1573" spans="1:9" x14ac:dyDescent="0.35">
      <c r="A1573" s="2">
        <v>1572</v>
      </c>
      <c r="B1573" s="2" t="s">
        <v>14</v>
      </c>
      <c r="C1573" s="3">
        <v>38309</v>
      </c>
      <c r="D1573" s="2">
        <f t="shared" si="24"/>
        <v>2004</v>
      </c>
      <c r="E1573" s="2">
        <f>MONTH(ProductLine[[#This Row],[Date]])</f>
        <v>11</v>
      </c>
      <c r="F1573" s="2" t="s">
        <v>16</v>
      </c>
      <c r="G1573" s="4">
        <v>45</v>
      </c>
      <c r="H1573" s="5">
        <v>137.07935411238626</v>
      </c>
      <c r="I1573" s="6">
        <f>ProductLine[[#This Row],[Units]]*ProductLine[[#This Row],[Dollars]]</f>
        <v>6168.5709350573816</v>
      </c>
    </row>
    <row r="1574" spans="1:9" x14ac:dyDescent="0.35">
      <c r="A1574" s="2">
        <v>1573</v>
      </c>
      <c r="B1574" s="2" t="s">
        <v>15</v>
      </c>
      <c r="C1574" s="3">
        <v>38320</v>
      </c>
      <c r="D1574" s="2">
        <f t="shared" si="24"/>
        <v>2004</v>
      </c>
      <c r="E1574" s="2">
        <f>MONTH(ProductLine[[#This Row],[Date]])</f>
        <v>11</v>
      </c>
      <c r="F1574" s="2" t="s">
        <v>16</v>
      </c>
      <c r="G1574" s="4">
        <v>91</v>
      </c>
      <c r="H1574" s="5">
        <v>275.55805251311767</v>
      </c>
      <c r="I1574" s="6">
        <f>ProductLine[[#This Row],[Units]]*ProductLine[[#This Row],[Dollars]]</f>
        <v>25075.782778693709</v>
      </c>
    </row>
    <row r="1575" spans="1:9" x14ac:dyDescent="0.35">
      <c r="A1575" s="2">
        <v>1574</v>
      </c>
      <c r="B1575" s="2" t="s">
        <v>14</v>
      </c>
      <c r="C1575" s="3">
        <v>38760</v>
      </c>
      <c r="D1575" s="2">
        <f t="shared" si="24"/>
        <v>2006</v>
      </c>
      <c r="E1575" s="2">
        <f>MONTH(ProductLine[[#This Row],[Date]])</f>
        <v>2</v>
      </c>
      <c r="F1575" s="2" t="s">
        <v>11</v>
      </c>
      <c r="G1575" s="4">
        <v>-8</v>
      </c>
      <c r="H1575" s="5">
        <v>-21.448768772248492</v>
      </c>
      <c r="I1575" s="6">
        <f>ProductLine[[#This Row],[Units]]*ProductLine[[#This Row],[Dollars]]</f>
        <v>171.59015017798794</v>
      </c>
    </row>
    <row r="1576" spans="1:9" x14ac:dyDescent="0.35">
      <c r="A1576" s="2">
        <v>1575</v>
      </c>
      <c r="B1576" s="2" t="s">
        <v>8</v>
      </c>
      <c r="C1576" s="3">
        <v>38430</v>
      </c>
      <c r="D1576" s="2">
        <f t="shared" si="24"/>
        <v>2005</v>
      </c>
      <c r="E1576" s="2">
        <f>MONTH(ProductLine[[#This Row],[Date]])</f>
        <v>3</v>
      </c>
      <c r="F1576" s="2" t="s">
        <v>18</v>
      </c>
      <c r="G1576" s="4">
        <v>-7</v>
      </c>
      <c r="H1576" s="5">
        <v>-19.136046094162346</v>
      </c>
      <c r="I1576" s="6">
        <f>ProductLine[[#This Row],[Units]]*ProductLine[[#This Row],[Dollars]]</f>
        <v>133.95232265913643</v>
      </c>
    </row>
    <row r="1577" spans="1:9" x14ac:dyDescent="0.35">
      <c r="A1577" s="2">
        <v>1576</v>
      </c>
      <c r="B1577" s="2" t="s">
        <v>10</v>
      </c>
      <c r="C1577" s="3">
        <v>38661</v>
      </c>
      <c r="D1577" s="2">
        <f t="shared" si="24"/>
        <v>2005</v>
      </c>
      <c r="E1577" s="2">
        <f>MONTH(ProductLine[[#This Row],[Date]])</f>
        <v>11</v>
      </c>
      <c r="F1577" s="2" t="s">
        <v>11</v>
      </c>
      <c r="G1577" s="4">
        <v>33</v>
      </c>
      <c r="H1577" s="5">
        <v>100.88649672562114</v>
      </c>
      <c r="I1577" s="6">
        <f>ProductLine[[#This Row],[Units]]*ProductLine[[#This Row],[Dollars]]</f>
        <v>3329.2543919454979</v>
      </c>
    </row>
    <row r="1578" spans="1:9" x14ac:dyDescent="0.35">
      <c r="A1578" s="2">
        <v>1577</v>
      </c>
      <c r="B1578" s="2" t="s">
        <v>15</v>
      </c>
      <c r="C1578" s="3">
        <v>38485</v>
      </c>
      <c r="D1578" s="2">
        <f t="shared" si="24"/>
        <v>2005</v>
      </c>
      <c r="E1578" s="2">
        <f>MONTH(ProductLine[[#This Row],[Date]])</f>
        <v>5</v>
      </c>
      <c r="F1578" s="2" t="s">
        <v>9</v>
      </c>
      <c r="G1578" s="4">
        <v>-7</v>
      </c>
      <c r="H1578" s="5">
        <v>-18.807164790570987</v>
      </c>
      <c r="I1578" s="6">
        <f>ProductLine[[#This Row],[Units]]*ProductLine[[#This Row],[Dollars]]</f>
        <v>131.6501535339969</v>
      </c>
    </row>
    <row r="1579" spans="1:9" x14ac:dyDescent="0.35">
      <c r="A1579" s="2">
        <v>1578</v>
      </c>
      <c r="B1579" s="2" t="s">
        <v>15</v>
      </c>
      <c r="C1579" s="3">
        <v>39002</v>
      </c>
      <c r="D1579" s="2">
        <f t="shared" si="24"/>
        <v>2006</v>
      </c>
      <c r="E1579" s="2">
        <f>MONTH(ProductLine[[#This Row],[Date]])</f>
        <v>10</v>
      </c>
      <c r="F1579" s="2" t="s">
        <v>11</v>
      </c>
      <c r="G1579" s="4">
        <v>82</v>
      </c>
      <c r="H1579" s="5">
        <v>248.42543228494586</v>
      </c>
      <c r="I1579" s="6">
        <f>ProductLine[[#This Row],[Units]]*ProductLine[[#This Row],[Dollars]]</f>
        <v>20370.885447365559</v>
      </c>
    </row>
    <row r="1580" spans="1:9" x14ac:dyDescent="0.35">
      <c r="A1580" s="2">
        <v>1579</v>
      </c>
      <c r="B1580" s="2" t="s">
        <v>12</v>
      </c>
      <c r="C1580" s="3">
        <v>38144</v>
      </c>
      <c r="D1580" s="2">
        <f t="shared" si="24"/>
        <v>2004</v>
      </c>
      <c r="E1580" s="2">
        <f>MONTH(ProductLine[[#This Row],[Date]])</f>
        <v>6</v>
      </c>
      <c r="F1580" s="2" t="s">
        <v>16</v>
      </c>
      <c r="G1580" s="4">
        <v>87</v>
      </c>
      <c r="H1580" s="5">
        <v>262.84645942190497</v>
      </c>
      <c r="I1580" s="6">
        <f>ProductLine[[#This Row],[Units]]*ProductLine[[#This Row],[Dollars]]</f>
        <v>22867.641969705732</v>
      </c>
    </row>
    <row r="1581" spans="1:9" x14ac:dyDescent="0.35">
      <c r="A1581" s="2">
        <v>1580</v>
      </c>
      <c r="B1581" s="2" t="s">
        <v>21</v>
      </c>
      <c r="C1581" s="3">
        <v>38397</v>
      </c>
      <c r="D1581" s="2">
        <f t="shared" si="24"/>
        <v>2005</v>
      </c>
      <c r="E1581" s="2">
        <f>MONTH(ProductLine[[#This Row],[Date]])</f>
        <v>2</v>
      </c>
      <c r="F1581" s="2" t="s">
        <v>18</v>
      </c>
      <c r="G1581" s="4">
        <v>93</v>
      </c>
      <c r="H1581" s="5">
        <v>281.52944446781271</v>
      </c>
      <c r="I1581" s="6">
        <f>ProductLine[[#This Row],[Units]]*ProductLine[[#This Row],[Dollars]]</f>
        <v>26182.238335506583</v>
      </c>
    </row>
    <row r="1582" spans="1:9" x14ac:dyDescent="0.35">
      <c r="A1582" s="2">
        <v>1581</v>
      </c>
      <c r="B1582" s="2" t="s">
        <v>17</v>
      </c>
      <c r="C1582" s="3">
        <v>38639</v>
      </c>
      <c r="D1582" s="2">
        <f t="shared" si="24"/>
        <v>2005</v>
      </c>
      <c r="E1582" s="2">
        <f>MONTH(ProductLine[[#This Row],[Date]])</f>
        <v>10</v>
      </c>
      <c r="F1582" s="2" t="s">
        <v>11</v>
      </c>
      <c r="G1582" s="4">
        <v>72</v>
      </c>
      <c r="H1582" s="5">
        <v>218.16905589645697</v>
      </c>
      <c r="I1582" s="6">
        <f>ProductLine[[#This Row],[Units]]*ProductLine[[#This Row],[Dollars]]</f>
        <v>15708.172024544901</v>
      </c>
    </row>
    <row r="1583" spans="1:9" x14ac:dyDescent="0.35">
      <c r="A1583" s="2">
        <v>1582</v>
      </c>
      <c r="B1583" s="2" t="s">
        <v>20</v>
      </c>
      <c r="C1583" s="3">
        <v>38276</v>
      </c>
      <c r="D1583" s="2">
        <f t="shared" si="24"/>
        <v>2004</v>
      </c>
      <c r="E1583" s="2">
        <f>MONTH(ProductLine[[#This Row],[Date]])</f>
        <v>10</v>
      </c>
      <c r="F1583" s="2" t="s">
        <v>18</v>
      </c>
      <c r="G1583" s="4">
        <v>11</v>
      </c>
      <c r="H1583" s="5">
        <v>35.116221937392133</v>
      </c>
      <c r="I1583" s="6">
        <f>ProductLine[[#This Row],[Units]]*ProductLine[[#This Row],[Dollars]]</f>
        <v>386.27844131131349</v>
      </c>
    </row>
    <row r="1584" spans="1:9" x14ac:dyDescent="0.35">
      <c r="A1584" s="2">
        <v>1583</v>
      </c>
      <c r="B1584" s="2" t="s">
        <v>15</v>
      </c>
      <c r="C1584" s="3">
        <v>38914</v>
      </c>
      <c r="D1584" s="2">
        <f t="shared" si="24"/>
        <v>2006</v>
      </c>
      <c r="E1584" s="2">
        <f>MONTH(ProductLine[[#This Row],[Date]])</f>
        <v>7</v>
      </c>
      <c r="F1584" s="2" t="s">
        <v>9</v>
      </c>
      <c r="G1584" s="4">
        <v>18</v>
      </c>
      <c r="H1584" s="5">
        <v>55.780124801169777</v>
      </c>
      <c r="I1584" s="6">
        <f>ProductLine[[#This Row],[Units]]*ProductLine[[#This Row],[Dollars]]</f>
        <v>1004.042246421056</v>
      </c>
    </row>
    <row r="1585" spans="1:9" x14ac:dyDescent="0.35">
      <c r="A1585" s="2">
        <v>1584</v>
      </c>
      <c r="B1585" s="2" t="s">
        <v>8</v>
      </c>
      <c r="C1585" s="3">
        <v>38947</v>
      </c>
      <c r="D1585" s="2">
        <f t="shared" si="24"/>
        <v>2006</v>
      </c>
      <c r="E1585" s="2">
        <f>MONTH(ProductLine[[#This Row],[Date]])</f>
        <v>8</v>
      </c>
      <c r="F1585" s="2" t="s">
        <v>11</v>
      </c>
      <c r="G1585" s="4">
        <v>93</v>
      </c>
      <c r="H1585" s="5">
        <v>281.25885991416516</v>
      </c>
      <c r="I1585" s="6">
        <f>ProductLine[[#This Row],[Units]]*ProductLine[[#This Row],[Dollars]]</f>
        <v>26157.073972017359</v>
      </c>
    </row>
    <row r="1586" spans="1:9" x14ac:dyDescent="0.35">
      <c r="A1586" s="2">
        <v>1585</v>
      </c>
      <c r="B1586" s="2" t="s">
        <v>10</v>
      </c>
      <c r="C1586" s="3">
        <v>38584</v>
      </c>
      <c r="D1586" s="2">
        <f t="shared" si="24"/>
        <v>2005</v>
      </c>
      <c r="E1586" s="2">
        <f>MONTH(ProductLine[[#This Row],[Date]])</f>
        <v>8</v>
      </c>
      <c r="F1586" s="2" t="s">
        <v>11</v>
      </c>
      <c r="G1586" s="4">
        <v>56</v>
      </c>
      <c r="H1586" s="5">
        <v>170.42559015332697</v>
      </c>
      <c r="I1586" s="6">
        <f>ProductLine[[#This Row],[Units]]*ProductLine[[#This Row],[Dollars]]</f>
        <v>9543.8330485863098</v>
      </c>
    </row>
    <row r="1587" spans="1:9" x14ac:dyDescent="0.35">
      <c r="A1587" s="2">
        <v>1586</v>
      </c>
      <c r="B1587" s="2" t="s">
        <v>12</v>
      </c>
      <c r="C1587" s="3">
        <v>38254</v>
      </c>
      <c r="D1587" s="2">
        <f t="shared" si="24"/>
        <v>2004</v>
      </c>
      <c r="E1587" s="2">
        <f>MONTH(ProductLine[[#This Row],[Date]])</f>
        <v>9</v>
      </c>
      <c r="F1587" s="2" t="s">
        <v>9</v>
      </c>
      <c r="G1587" s="4">
        <v>66</v>
      </c>
      <c r="H1587" s="5">
        <v>199.70274563442874</v>
      </c>
      <c r="I1587" s="6">
        <f>ProductLine[[#This Row],[Units]]*ProductLine[[#This Row],[Dollars]]</f>
        <v>13180.381211872296</v>
      </c>
    </row>
    <row r="1588" spans="1:9" x14ac:dyDescent="0.35">
      <c r="A1588" s="2">
        <v>1587</v>
      </c>
      <c r="B1588" s="2" t="s">
        <v>12</v>
      </c>
      <c r="C1588" s="3">
        <v>38364</v>
      </c>
      <c r="D1588" s="2">
        <f t="shared" si="24"/>
        <v>2005</v>
      </c>
      <c r="E1588" s="2">
        <f>MONTH(ProductLine[[#This Row],[Date]])</f>
        <v>1</v>
      </c>
      <c r="F1588" s="2" t="s">
        <v>9</v>
      </c>
      <c r="G1588" s="4">
        <v>95</v>
      </c>
      <c r="H1588" s="5">
        <v>286.75530123408925</v>
      </c>
      <c r="I1588" s="6">
        <f>ProductLine[[#This Row],[Units]]*ProductLine[[#This Row],[Dollars]]</f>
        <v>27241.753617238479</v>
      </c>
    </row>
    <row r="1589" spans="1:9" x14ac:dyDescent="0.35">
      <c r="A1589" s="2">
        <v>1588</v>
      </c>
      <c r="B1589" s="2" t="s">
        <v>14</v>
      </c>
      <c r="C1589" s="3">
        <v>38540</v>
      </c>
      <c r="D1589" s="2">
        <f t="shared" si="24"/>
        <v>2005</v>
      </c>
      <c r="E1589" s="2">
        <f>MONTH(ProductLine[[#This Row],[Date]])</f>
        <v>7</v>
      </c>
      <c r="F1589" s="2" t="s">
        <v>18</v>
      </c>
      <c r="G1589" s="4">
        <v>61</v>
      </c>
      <c r="H1589" s="5">
        <v>184.83908498989172</v>
      </c>
      <c r="I1589" s="6">
        <f>ProductLine[[#This Row],[Units]]*ProductLine[[#This Row],[Dollars]]</f>
        <v>11275.184184383395</v>
      </c>
    </row>
    <row r="1590" spans="1:9" x14ac:dyDescent="0.35">
      <c r="A1590" s="2">
        <v>1589</v>
      </c>
      <c r="B1590" s="2" t="s">
        <v>15</v>
      </c>
      <c r="C1590" s="3">
        <v>38914</v>
      </c>
      <c r="D1590" s="2">
        <f t="shared" si="24"/>
        <v>2006</v>
      </c>
      <c r="E1590" s="2">
        <f>MONTH(ProductLine[[#This Row],[Date]])</f>
        <v>7</v>
      </c>
      <c r="F1590" s="2" t="s">
        <v>9</v>
      </c>
      <c r="G1590" s="4">
        <v>26</v>
      </c>
      <c r="H1590" s="5">
        <v>79.322466776997217</v>
      </c>
      <c r="I1590" s="6">
        <f>ProductLine[[#This Row],[Units]]*ProductLine[[#This Row],[Dollars]]</f>
        <v>2062.3841362019275</v>
      </c>
    </row>
    <row r="1591" spans="1:9" x14ac:dyDescent="0.35">
      <c r="A1591" s="2">
        <v>1590</v>
      </c>
      <c r="B1591" s="2" t="s">
        <v>19</v>
      </c>
      <c r="C1591" s="3">
        <v>38694</v>
      </c>
      <c r="D1591" s="2">
        <f t="shared" si="24"/>
        <v>2005</v>
      </c>
      <c r="E1591" s="2">
        <f>MONTH(ProductLine[[#This Row],[Date]])</f>
        <v>12</v>
      </c>
      <c r="F1591" s="2" t="s">
        <v>18</v>
      </c>
      <c r="G1591" s="4">
        <v>29</v>
      </c>
      <c r="H1591" s="5">
        <v>89.116436100256237</v>
      </c>
      <c r="I1591" s="6">
        <f>ProductLine[[#This Row],[Units]]*ProductLine[[#This Row],[Dollars]]</f>
        <v>2584.3766469074308</v>
      </c>
    </row>
    <row r="1592" spans="1:9" x14ac:dyDescent="0.35">
      <c r="A1592" s="2">
        <v>1591</v>
      </c>
      <c r="B1592" s="2" t="s">
        <v>19</v>
      </c>
      <c r="C1592" s="3">
        <v>38397</v>
      </c>
      <c r="D1592" s="2">
        <f t="shared" si="24"/>
        <v>2005</v>
      </c>
      <c r="E1592" s="2">
        <f>MONTH(ProductLine[[#This Row],[Date]])</f>
        <v>2</v>
      </c>
      <c r="F1592" s="2" t="s">
        <v>9</v>
      </c>
      <c r="G1592" s="4">
        <v>61</v>
      </c>
      <c r="H1592" s="5">
        <v>184.79269376899887</v>
      </c>
      <c r="I1592" s="6">
        <f>ProductLine[[#This Row],[Units]]*ProductLine[[#This Row],[Dollars]]</f>
        <v>11272.354319908931</v>
      </c>
    </row>
    <row r="1593" spans="1:9" x14ac:dyDescent="0.35">
      <c r="A1593" s="2">
        <v>1592</v>
      </c>
      <c r="B1593" s="2" t="s">
        <v>10</v>
      </c>
      <c r="C1593" s="3">
        <v>38881</v>
      </c>
      <c r="D1593" s="2">
        <f t="shared" si="24"/>
        <v>2006</v>
      </c>
      <c r="E1593" s="2">
        <f>MONTH(ProductLine[[#This Row],[Date]])</f>
        <v>6</v>
      </c>
      <c r="F1593" s="2" t="s">
        <v>18</v>
      </c>
      <c r="G1593" s="4">
        <v>-3</v>
      </c>
      <c r="H1593" s="5">
        <v>-7.0063461933355882</v>
      </c>
      <c r="I1593" s="6">
        <f>ProductLine[[#This Row],[Units]]*ProductLine[[#This Row],[Dollars]]</f>
        <v>21.019038580006765</v>
      </c>
    </row>
    <row r="1594" spans="1:9" x14ac:dyDescent="0.35">
      <c r="A1594" s="2">
        <v>1593</v>
      </c>
      <c r="B1594" s="2" t="s">
        <v>21</v>
      </c>
      <c r="C1594" s="3">
        <v>38727</v>
      </c>
      <c r="D1594" s="2">
        <f t="shared" si="24"/>
        <v>2006</v>
      </c>
      <c r="E1594" s="2">
        <f>MONTH(ProductLine[[#This Row],[Date]])</f>
        <v>1</v>
      </c>
      <c r="F1594" s="2" t="s">
        <v>11</v>
      </c>
      <c r="G1594" s="4">
        <v>40</v>
      </c>
      <c r="H1594" s="5">
        <v>122.05274122201725</v>
      </c>
      <c r="I1594" s="6">
        <f>ProductLine[[#This Row],[Units]]*ProductLine[[#This Row],[Dollars]]</f>
        <v>4882.1096488806897</v>
      </c>
    </row>
    <row r="1595" spans="1:9" x14ac:dyDescent="0.35">
      <c r="A1595" s="2">
        <v>1594</v>
      </c>
      <c r="B1595" s="2" t="s">
        <v>10</v>
      </c>
      <c r="C1595" s="3">
        <v>38914</v>
      </c>
      <c r="D1595" s="2">
        <f t="shared" si="24"/>
        <v>2006</v>
      </c>
      <c r="E1595" s="2">
        <f>MONTH(ProductLine[[#This Row],[Date]])</f>
        <v>7</v>
      </c>
      <c r="F1595" s="2" t="s">
        <v>11</v>
      </c>
      <c r="G1595" s="4">
        <v>86</v>
      </c>
      <c r="H1595" s="5">
        <v>260.36699971588303</v>
      </c>
      <c r="I1595" s="6">
        <f>ProductLine[[#This Row],[Units]]*ProductLine[[#This Row],[Dollars]]</f>
        <v>22391.561975565939</v>
      </c>
    </row>
    <row r="1596" spans="1:9" x14ac:dyDescent="0.35">
      <c r="A1596" s="2">
        <v>1595</v>
      </c>
      <c r="B1596" s="2" t="s">
        <v>21</v>
      </c>
      <c r="C1596" s="3">
        <v>38507</v>
      </c>
      <c r="D1596" s="2">
        <f t="shared" si="24"/>
        <v>2005</v>
      </c>
      <c r="E1596" s="2">
        <f>MONTH(ProductLine[[#This Row],[Date]])</f>
        <v>6</v>
      </c>
      <c r="F1596" s="2" t="s">
        <v>13</v>
      </c>
      <c r="G1596" s="4">
        <v>58</v>
      </c>
      <c r="H1596" s="5">
        <v>176.57900116326704</v>
      </c>
      <c r="I1596" s="6">
        <f>ProductLine[[#This Row],[Units]]*ProductLine[[#This Row],[Dollars]]</f>
        <v>10241.582067469488</v>
      </c>
    </row>
    <row r="1597" spans="1:9" x14ac:dyDescent="0.35">
      <c r="A1597" s="2">
        <v>1596</v>
      </c>
      <c r="B1597" s="2" t="s">
        <v>10</v>
      </c>
      <c r="C1597" s="3">
        <v>38397</v>
      </c>
      <c r="D1597" s="2">
        <f t="shared" si="24"/>
        <v>2005</v>
      </c>
      <c r="E1597" s="2">
        <f>MONTH(ProductLine[[#This Row],[Date]])</f>
        <v>2</v>
      </c>
      <c r="F1597" s="2" t="s">
        <v>16</v>
      </c>
      <c r="G1597" s="4">
        <v>13</v>
      </c>
      <c r="H1597" s="5">
        <v>41.15897784518318</v>
      </c>
      <c r="I1597" s="6">
        <f>ProductLine[[#This Row],[Units]]*ProductLine[[#This Row],[Dollars]]</f>
        <v>535.06671198738138</v>
      </c>
    </row>
    <row r="1598" spans="1:9" x14ac:dyDescent="0.35">
      <c r="A1598" s="2">
        <v>1597</v>
      </c>
      <c r="B1598" s="2" t="s">
        <v>21</v>
      </c>
      <c r="C1598" s="3">
        <v>39079</v>
      </c>
      <c r="D1598" s="2">
        <f t="shared" si="24"/>
        <v>2006</v>
      </c>
      <c r="E1598" s="2">
        <f>MONTH(ProductLine[[#This Row],[Date]])</f>
        <v>12</v>
      </c>
      <c r="F1598" s="2" t="s">
        <v>16</v>
      </c>
      <c r="G1598" s="4">
        <v>14</v>
      </c>
      <c r="H1598" s="5">
        <v>44.433583210085722</v>
      </c>
      <c r="I1598" s="6">
        <f>ProductLine[[#This Row],[Units]]*ProductLine[[#This Row],[Dollars]]</f>
        <v>622.07016494120012</v>
      </c>
    </row>
    <row r="1599" spans="1:9" x14ac:dyDescent="0.35">
      <c r="A1599" s="2">
        <v>1598</v>
      </c>
      <c r="B1599" s="2" t="s">
        <v>19</v>
      </c>
      <c r="C1599" s="3">
        <v>38463</v>
      </c>
      <c r="D1599" s="2">
        <f t="shared" si="24"/>
        <v>2005</v>
      </c>
      <c r="E1599" s="2">
        <f>MONTH(ProductLine[[#This Row],[Date]])</f>
        <v>4</v>
      </c>
      <c r="F1599" s="2" t="s">
        <v>18</v>
      </c>
      <c r="G1599" s="4">
        <v>85</v>
      </c>
      <c r="H1599" s="5">
        <v>256.67637583501136</v>
      </c>
      <c r="I1599" s="6">
        <f>ProductLine[[#This Row],[Units]]*ProductLine[[#This Row],[Dollars]]</f>
        <v>21817.491945975966</v>
      </c>
    </row>
    <row r="1600" spans="1:9" x14ac:dyDescent="0.35">
      <c r="A1600" s="2">
        <v>1599</v>
      </c>
      <c r="B1600" s="2" t="s">
        <v>17</v>
      </c>
      <c r="C1600" s="3">
        <v>38749</v>
      </c>
      <c r="D1600" s="2">
        <f t="shared" si="24"/>
        <v>2006</v>
      </c>
      <c r="E1600" s="2">
        <f>MONTH(ProductLine[[#This Row],[Date]])</f>
        <v>2</v>
      </c>
      <c r="F1600" s="2" t="s">
        <v>9</v>
      </c>
      <c r="G1600" s="4">
        <v>42</v>
      </c>
      <c r="H1600" s="5">
        <v>127.6000829370011</v>
      </c>
      <c r="I1600" s="6">
        <f>ProductLine[[#This Row],[Units]]*ProductLine[[#This Row],[Dollars]]</f>
        <v>5359.2034833540465</v>
      </c>
    </row>
    <row r="1601" spans="1:9" x14ac:dyDescent="0.35">
      <c r="A1601" s="2">
        <v>1600</v>
      </c>
      <c r="B1601" s="2" t="s">
        <v>21</v>
      </c>
      <c r="C1601" s="3">
        <v>39035</v>
      </c>
      <c r="D1601" s="2">
        <f t="shared" si="24"/>
        <v>2006</v>
      </c>
      <c r="E1601" s="2">
        <f>MONTH(ProductLine[[#This Row],[Date]])</f>
        <v>11</v>
      </c>
      <c r="F1601" s="2" t="s">
        <v>13</v>
      </c>
      <c r="G1601" s="4">
        <v>11</v>
      </c>
      <c r="H1601" s="5">
        <v>35.427503831280553</v>
      </c>
      <c r="I1601" s="6">
        <f>ProductLine[[#This Row],[Units]]*ProductLine[[#This Row],[Dollars]]</f>
        <v>389.70254214408607</v>
      </c>
    </row>
    <row r="1602" spans="1:9" x14ac:dyDescent="0.35">
      <c r="A1602" s="2">
        <v>1601</v>
      </c>
      <c r="B1602" s="2" t="s">
        <v>20</v>
      </c>
      <c r="C1602" s="3">
        <v>38012</v>
      </c>
      <c r="D1602" s="2">
        <f t="shared" si="24"/>
        <v>2004</v>
      </c>
      <c r="E1602" s="2">
        <f>MONTH(ProductLine[[#This Row],[Date]])</f>
        <v>1</v>
      </c>
      <c r="F1602" s="2" t="s">
        <v>9</v>
      </c>
      <c r="G1602" s="4">
        <v>32</v>
      </c>
      <c r="H1602" s="5">
        <v>98.405028744773347</v>
      </c>
      <c r="I1602" s="6">
        <f>ProductLine[[#This Row],[Units]]*ProductLine[[#This Row],[Dollars]]</f>
        <v>3148.9609198327471</v>
      </c>
    </row>
    <row r="1603" spans="1:9" x14ac:dyDescent="0.35">
      <c r="A1603" s="2">
        <v>1602</v>
      </c>
      <c r="B1603" s="2" t="s">
        <v>10</v>
      </c>
      <c r="C1603" s="3">
        <v>38375</v>
      </c>
      <c r="D1603" s="2">
        <f t="shared" ref="D1603:D1666" si="25">YEAR(C1603)</f>
        <v>2005</v>
      </c>
      <c r="E1603" s="2">
        <f>MONTH(ProductLine[[#This Row],[Date]])</f>
        <v>1</v>
      </c>
      <c r="F1603" s="2" t="s">
        <v>9</v>
      </c>
      <c r="G1603" s="4">
        <v>79</v>
      </c>
      <c r="H1603" s="5">
        <v>239.26463824341167</v>
      </c>
      <c r="I1603" s="6">
        <f>ProductLine[[#This Row],[Units]]*ProductLine[[#This Row],[Dollars]]</f>
        <v>18901.906421229523</v>
      </c>
    </row>
    <row r="1604" spans="1:9" x14ac:dyDescent="0.35">
      <c r="A1604" s="2">
        <v>1603</v>
      </c>
      <c r="B1604" s="2" t="s">
        <v>19</v>
      </c>
      <c r="C1604" s="3">
        <v>38155</v>
      </c>
      <c r="D1604" s="2">
        <f t="shared" si="25"/>
        <v>2004</v>
      </c>
      <c r="E1604" s="2">
        <f>MONTH(ProductLine[[#This Row],[Date]])</f>
        <v>6</v>
      </c>
      <c r="F1604" s="2" t="s">
        <v>9</v>
      </c>
      <c r="G1604" s="4">
        <v>25</v>
      </c>
      <c r="H1604" s="5">
        <v>77.046747006624841</v>
      </c>
      <c r="I1604" s="6">
        <f>ProductLine[[#This Row],[Units]]*ProductLine[[#This Row],[Dollars]]</f>
        <v>1926.1686751656209</v>
      </c>
    </row>
    <row r="1605" spans="1:9" x14ac:dyDescent="0.35">
      <c r="A1605" s="2">
        <v>1604</v>
      </c>
      <c r="B1605" s="2" t="s">
        <v>17</v>
      </c>
      <c r="C1605" s="3">
        <v>38683</v>
      </c>
      <c r="D1605" s="2">
        <f t="shared" si="25"/>
        <v>2005</v>
      </c>
      <c r="E1605" s="2">
        <f>MONTH(ProductLine[[#This Row],[Date]])</f>
        <v>11</v>
      </c>
      <c r="F1605" s="2" t="s">
        <v>11</v>
      </c>
      <c r="G1605" s="4">
        <v>94</v>
      </c>
      <c r="H1605" s="5">
        <v>284.06034486899824</v>
      </c>
      <c r="I1605" s="6">
        <f>ProductLine[[#This Row],[Units]]*ProductLine[[#This Row],[Dollars]]</f>
        <v>26701.672417685833</v>
      </c>
    </row>
    <row r="1606" spans="1:9" x14ac:dyDescent="0.35">
      <c r="A1606" s="2">
        <v>1605</v>
      </c>
      <c r="B1606" s="2" t="s">
        <v>15</v>
      </c>
      <c r="C1606" s="3">
        <v>39035</v>
      </c>
      <c r="D1606" s="2">
        <f t="shared" si="25"/>
        <v>2006</v>
      </c>
      <c r="E1606" s="2">
        <f>MONTH(ProductLine[[#This Row],[Date]])</f>
        <v>11</v>
      </c>
      <c r="F1606" s="2" t="s">
        <v>16</v>
      </c>
      <c r="G1606" s="4">
        <v>6</v>
      </c>
      <c r="H1606" s="5">
        <v>20.057205766736782</v>
      </c>
      <c r="I1606" s="6">
        <f>ProductLine[[#This Row],[Units]]*ProductLine[[#This Row],[Dollars]]</f>
        <v>120.34323460042069</v>
      </c>
    </row>
    <row r="1607" spans="1:9" x14ac:dyDescent="0.35">
      <c r="A1607" s="2">
        <v>1606</v>
      </c>
      <c r="B1607" s="2" t="s">
        <v>14</v>
      </c>
      <c r="C1607" s="3">
        <v>38518</v>
      </c>
      <c r="D1607" s="2">
        <f t="shared" si="25"/>
        <v>2005</v>
      </c>
      <c r="E1607" s="2">
        <f>MONTH(ProductLine[[#This Row],[Date]])</f>
        <v>6</v>
      </c>
      <c r="F1607" s="2" t="s">
        <v>13</v>
      </c>
      <c r="G1607" s="4">
        <v>15</v>
      </c>
      <c r="H1607" s="5">
        <v>46.567063375670365</v>
      </c>
      <c r="I1607" s="6">
        <f>ProductLine[[#This Row],[Units]]*ProductLine[[#This Row],[Dollars]]</f>
        <v>698.50595063505546</v>
      </c>
    </row>
    <row r="1608" spans="1:9" x14ac:dyDescent="0.35">
      <c r="A1608" s="2">
        <v>1607</v>
      </c>
      <c r="B1608" s="2" t="s">
        <v>17</v>
      </c>
      <c r="C1608" s="3">
        <v>38166</v>
      </c>
      <c r="D1608" s="2">
        <f t="shared" si="25"/>
        <v>2004</v>
      </c>
      <c r="E1608" s="2">
        <f>MONTH(ProductLine[[#This Row],[Date]])</f>
        <v>6</v>
      </c>
      <c r="F1608" s="2" t="s">
        <v>16</v>
      </c>
      <c r="G1608" s="4">
        <v>15</v>
      </c>
      <c r="H1608" s="5">
        <v>47.252520248890754</v>
      </c>
      <c r="I1608" s="6">
        <f>ProductLine[[#This Row],[Units]]*ProductLine[[#This Row],[Dollars]]</f>
        <v>708.78780373336133</v>
      </c>
    </row>
    <row r="1609" spans="1:9" x14ac:dyDescent="0.35">
      <c r="A1609" s="2">
        <v>1608</v>
      </c>
      <c r="B1609" s="2" t="s">
        <v>19</v>
      </c>
      <c r="C1609" s="3">
        <v>38056</v>
      </c>
      <c r="D1609" s="2">
        <f t="shared" si="25"/>
        <v>2004</v>
      </c>
      <c r="E1609" s="2">
        <f>MONTH(ProductLine[[#This Row],[Date]])</f>
        <v>3</v>
      </c>
      <c r="F1609" s="2" t="s">
        <v>11</v>
      </c>
      <c r="G1609" s="4">
        <v>81</v>
      </c>
      <c r="H1609" s="5">
        <v>244.70980660248637</v>
      </c>
      <c r="I1609" s="6">
        <f>ProductLine[[#This Row],[Units]]*ProductLine[[#This Row],[Dollars]]</f>
        <v>19821.494334801395</v>
      </c>
    </row>
    <row r="1610" spans="1:9" x14ac:dyDescent="0.35">
      <c r="A1610" s="2">
        <v>1609</v>
      </c>
      <c r="B1610" s="2" t="s">
        <v>8</v>
      </c>
      <c r="C1610" s="3">
        <v>38452</v>
      </c>
      <c r="D1610" s="2">
        <f t="shared" si="25"/>
        <v>2005</v>
      </c>
      <c r="E1610" s="2">
        <f>MONTH(ProductLine[[#This Row],[Date]])</f>
        <v>4</v>
      </c>
      <c r="F1610" s="2" t="s">
        <v>16</v>
      </c>
      <c r="G1610" s="4">
        <v>94</v>
      </c>
      <c r="H1610" s="5">
        <v>283.45878652006695</v>
      </c>
      <c r="I1610" s="6">
        <f>ProductLine[[#This Row],[Units]]*ProductLine[[#This Row],[Dollars]]</f>
        <v>26645.125932886294</v>
      </c>
    </row>
    <row r="1611" spans="1:9" x14ac:dyDescent="0.35">
      <c r="A1611" s="2">
        <v>1610</v>
      </c>
      <c r="B1611" s="2" t="s">
        <v>14</v>
      </c>
      <c r="C1611" s="3">
        <v>38001</v>
      </c>
      <c r="D1611" s="2">
        <f t="shared" si="25"/>
        <v>2004</v>
      </c>
      <c r="E1611" s="2">
        <f>MONTH(ProductLine[[#This Row],[Date]])</f>
        <v>1</v>
      </c>
      <c r="F1611" s="2" t="s">
        <v>18</v>
      </c>
      <c r="G1611" s="4">
        <v>11</v>
      </c>
      <c r="H1611" s="5">
        <v>35.187328425003173</v>
      </c>
      <c r="I1611" s="6">
        <f>ProductLine[[#This Row],[Units]]*ProductLine[[#This Row],[Dollars]]</f>
        <v>387.06061267503492</v>
      </c>
    </row>
    <row r="1612" spans="1:9" x14ac:dyDescent="0.35">
      <c r="A1612" s="2">
        <v>1611</v>
      </c>
      <c r="B1612" s="2" t="s">
        <v>15</v>
      </c>
      <c r="C1612" s="3">
        <v>38078</v>
      </c>
      <c r="D1612" s="2">
        <f t="shared" si="25"/>
        <v>2004</v>
      </c>
      <c r="E1612" s="2">
        <f>MONTH(ProductLine[[#This Row],[Date]])</f>
        <v>4</v>
      </c>
      <c r="F1612" s="2" t="s">
        <v>16</v>
      </c>
      <c r="G1612" s="4">
        <v>12</v>
      </c>
      <c r="H1612" s="5">
        <v>38.183005482105493</v>
      </c>
      <c r="I1612" s="6">
        <f>ProductLine[[#This Row],[Units]]*ProductLine[[#This Row],[Dollars]]</f>
        <v>458.19606578526589</v>
      </c>
    </row>
    <row r="1613" spans="1:9" x14ac:dyDescent="0.35">
      <c r="A1613" s="2">
        <v>1612</v>
      </c>
      <c r="B1613" s="2" t="s">
        <v>10</v>
      </c>
      <c r="C1613" s="3">
        <v>38595</v>
      </c>
      <c r="D1613" s="2">
        <f t="shared" si="25"/>
        <v>2005</v>
      </c>
      <c r="E1613" s="2">
        <f>MONTH(ProductLine[[#This Row],[Date]])</f>
        <v>8</v>
      </c>
      <c r="F1613" s="2" t="s">
        <v>16</v>
      </c>
      <c r="G1613" s="4">
        <v>85</v>
      </c>
      <c r="H1613" s="5">
        <v>257.13848470493929</v>
      </c>
      <c r="I1613" s="6">
        <f>ProductLine[[#This Row],[Units]]*ProductLine[[#This Row],[Dollars]]</f>
        <v>21856.77119991984</v>
      </c>
    </row>
    <row r="1614" spans="1:9" x14ac:dyDescent="0.35">
      <c r="A1614" s="2">
        <v>1613</v>
      </c>
      <c r="B1614" s="2" t="s">
        <v>14</v>
      </c>
      <c r="C1614" s="3">
        <v>39046</v>
      </c>
      <c r="D1614" s="2">
        <f t="shared" si="25"/>
        <v>2006</v>
      </c>
      <c r="E1614" s="2">
        <f>MONTH(ProductLine[[#This Row],[Date]])</f>
        <v>11</v>
      </c>
      <c r="F1614" s="2" t="s">
        <v>16</v>
      </c>
      <c r="G1614" s="4">
        <v>39</v>
      </c>
      <c r="H1614" s="5">
        <v>119.05508877849219</v>
      </c>
      <c r="I1614" s="6">
        <f>ProductLine[[#This Row],[Units]]*ProductLine[[#This Row],[Dollars]]</f>
        <v>4643.148462361195</v>
      </c>
    </row>
    <row r="1615" spans="1:9" x14ac:dyDescent="0.35">
      <c r="A1615" s="2">
        <v>1614</v>
      </c>
      <c r="B1615" s="2" t="s">
        <v>14</v>
      </c>
      <c r="C1615" s="3">
        <v>38177</v>
      </c>
      <c r="D1615" s="2">
        <f t="shared" si="25"/>
        <v>2004</v>
      </c>
      <c r="E1615" s="2">
        <f>MONTH(ProductLine[[#This Row],[Date]])</f>
        <v>7</v>
      </c>
      <c r="F1615" s="2" t="s">
        <v>11</v>
      </c>
      <c r="G1615" s="4">
        <v>9</v>
      </c>
      <c r="H1615" s="5">
        <v>29.108535014212187</v>
      </c>
      <c r="I1615" s="6">
        <f>ProductLine[[#This Row],[Units]]*ProductLine[[#This Row],[Dollars]]</f>
        <v>261.97681512790967</v>
      </c>
    </row>
    <row r="1616" spans="1:9" x14ac:dyDescent="0.35">
      <c r="A1616" s="2">
        <v>1615</v>
      </c>
      <c r="B1616" s="2" t="s">
        <v>14</v>
      </c>
      <c r="C1616" s="3">
        <v>38386</v>
      </c>
      <c r="D1616" s="2">
        <f t="shared" si="25"/>
        <v>2005</v>
      </c>
      <c r="E1616" s="2">
        <f>MONTH(ProductLine[[#This Row],[Date]])</f>
        <v>2</v>
      </c>
      <c r="F1616" s="2" t="s">
        <v>18</v>
      </c>
      <c r="G1616" s="4">
        <v>25</v>
      </c>
      <c r="H1616" s="5">
        <v>77.542041967509959</v>
      </c>
      <c r="I1616" s="6">
        <f>ProductLine[[#This Row],[Units]]*ProductLine[[#This Row],[Dollars]]</f>
        <v>1938.551049187749</v>
      </c>
    </row>
    <row r="1617" spans="1:9" x14ac:dyDescent="0.35">
      <c r="A1617" s="2">
        <v>1616</v>
      </c>
      <c r="B1617" s="2" t="s">
        <v>20</v>
      </c>
      <c r="C1617" s="3">
        <v>38144</v>
      </c>
      <c r="D1617" s="2">
        <f t="shared" si="25"/>
        <v>2004</v>
      </c>
      <c r="E1617" s="2">
        <f>MONTH(ProductLine[[#This Row],[Date]])</f>
        <v>6</v>
      </c>
      <c r="F1617" s="2" t="s">
        <v>16</v>
      </c>
      <c r="G1617" s="4">
        <v>79</v>
      </c>
      <c r="H1617" s="5">
        <v>239.89003921274065</v>
      </c>
      <c r="I1617" s="6">
        <f>ProductLine[[#This Row],[Units]]*ProductLine[[#This Row],[Dollars]]</f>
        <v>18951.313097806513</v>
      </c>
    </row>
    <row r="1618" spans="1:9" x14ac:dyDescent="0.35">
      <c r="A1618" s="2">
        <v>1617</v>
      </c>
      <c r="B1618" s="2" t="s">
        <v>10</v>
      </c>
      <c r="C1618" s="3">
        <v>38133</v>
      </c>
      <c r="D1618" s="2">
        <f t="shared" si="25"/>
        <v>2004</v>
      </c>
      <c r="E1618" s="2">
        <f>MONTH(ProductLine[[#This Row],[Date]])</f>
        <v>5</v>
      </c>
      <c r="F1618" s="2" t="s">
        <v>16</v>
      </c>
      <c r="G1618" s="4">
        <v>83</v>
      </c>
      <c r="H1618" s="5">
        <v>250.62172213757762</v>
      </c>
      <c r="I1618" s="6">
        <f>ProductLine[[#This Row],[Units]]*ProductLine[[#This Row],[Dollars]]</f>
        <v>20801.602937418942</v>
      </c>
    </row>
    <row r="1619" spans="1:9" x14ac:dyDescent="0.35">
      <c r="A1619" s="2">
        <v>1618</v>
      </c>
      <c r="B1619" s="2" t="s">
        <v>10</v>
      </c>
      <c r="C1619" s="3">
        <v>38694</v>
      </c>
      <c r="D1619" s="2">
        <f t="shared" si="25"/>
        <v>2005</v>
      </c>
      <c r="E1619" s="2">
        <f>MONTH(ProductLine[[#This Row],[Date]])</f>
        <v>12</v>
      </c>
      <c r="F1619" s="2" t="s">
        <v>11</v>
      </c>
      <c r="G1619" s="4">
        <v>-3</v>
      </c>
      <c r="H1619" s="5">
        <v>-6.4441526293000173</v>
      </c>
      <c r="I1619" s="6">
        <f>ProductLine[[#This Row],[Units]]*ProductLine[[#This Row],[Dollars]]</f>
        <v>19.332457887900052</v>
      </c>
    </row>
    <row r="1620" spans="1:9" x14ac:dyDescent="0.35">
      <c r="A1620" s="2">
        <v>1619</v>
      </c>
      <c r="B1620" s="2" t="s">
        <v>21</v>
      </c>
      <c r="C1620" s="3">
        <v>38771</v>
      </c>
      <c r="D1620" s="2">
        <f t="shared" si="25"/>
        <v>2006</v>
      </c>
      <c r="E1620" s="2">
        <f>MONTH(ProductLine[[#This Row],[Date]])</f>
        <v>2</v>
      </c>
      <c r="F1620" s="2" t="s">
        <v>18</v>
      </c>
      <c r="G1620" s="4">
        <v>62</v>
      </c>
      <c r="H1620" s="5">
        <v>188.23625463241646</v>
      </c>
      <c r="I1620" s="6">
        <f>ProductLine[[#This Row],[Units]]*ProductLine[[#This Row],[Dollars]]</f>
        <v>11670.64778720982</v>
      </c>
    </row>
    <row r="1621" spans="1:9" x14ac:dyDescent="0.35">
      <c r="A1621" s="2">
        <v>1620</v>
      </c>
      <c r="B1621" s="2" t="s">
        <v>21</v>
      </c>
      <c r="C1621" s="3">
        <v>38023</v>
      </c>
      <c r="D1621" s="2">
        <f t="shared" si="25"/>
        <v>2004</v>
      </c>
      <c r="E1621" s="2">
        <f>MONTH(ProductLine[[#This Row],[Date]])</f>
        <v>2</v>
      </c>
      <c r="F1621" s="2" t="s">
        <v>16</v>
      </c>
      <c r="G1621" s="4">
        <v>6</v>
      </c>
      <c r="H1621" s="5">
        <v>19.315165106288639</v>
      </c>
      <c r="I1621" s="6">
        <f>ProductLine[[#This Row],[Units]]*ProductLine[[#This Row],[Dollars]]</f>
        <v>115.89099063773183</v>
      </c>
    </row>
    <row r="1622" spans="1:9" x14ac:dyDescent="0.35">
      <c r="A1622" s="2">
        <v>1621</v>
      </c>
      <c r="B1622" s="2" t="s">
        <v>12</v>
      </c>
      <c r="C1622" s="3">
        <v>38815</v>
      </c>
      <c r="D1622" s="2">
        <f t="shared" si="25"/>
        <v>2006</v>
      </c>
      <c r="E1622" s="2">
        <f>MONTH(ProductLine[[#This Row],[Date]])</f>
        <v>4</v>
      </c>
      <c r="F1622" s="2" t="s">
        <v>18</v>
      </c>
      <c r="G1622" s="4">
        <v>13</v>
      </c>
      <c r="H1622" s="5">
        <v>41.394747641625173</v>
      </c>
      <c r="I1622" s="6">
        <f>ProductLine[[#This Row],[Units]]*ProductLine[[#This Row],[Dollars]]</f>
        <v>538.13171934112722</v>
      </c>
    </row>
    <row r="1623" spans="1:9" x14ac:dyDescent="0.35">
      <c r="A1623" s="2">
        <v>1622</v>
      </c>
      <c r="B1623" s="2" t="s">
        <v>19</v>
      </c>
      <c r="C1623" s="3">
        <v>38617</v>
      </c>
      <c r="D1623" s="2">
        <f t="shared" si="25"/>
        <v>2005</v>
      </c>
      <c r="E1623" s="2">
        <f>MONTH(ProductLine[[#This Row],[Date]])</f>
        <v>9</v>
      </c>
      <c r="F1623" s="2" t="s">
        <v>16</v>
      </c>
      <c r="G1623" s="4">
        <v>88</v>
      </c>
      <c r="H1623" s="5">
        <v>266.15306975216902</v>
      </c>
      <c r="I1623" s="6">
        <f>ProductLine[[#This Row],[Units]]*ProductLine[[#This Row],[Dollars]]</f>
        <v>23421.470138190874</v>
      </c>
    </row>
    <row r="1624" spans="1:9" x14ac:dyDescent="0.35">
      <c r="A1624" s="2">
        <v>1623</v>
      </c>
      <c r="B1624" s="2" t="s">
        <v>19</v>
      </c>
      <c r="C1624" s="3">
        <v>38089</v>
      </c>
      <c r="D1624" s="2">
        <f t="shared" si="25"/>
        <v>2004</v>
      </c>
      <c r="E1624" s="2">
        <f>MONTH(ProductLine[[#This Row],[Date]])</f>
        <v>4</v>
      </c>
      <c r="F1624" s="2" t="s">
        <v>16</v>
      </c>
      <c r="G1624" s="4">
        <v>35</v>
      </c>
      <c r="H1624" s="5">
        <v>106.7048352932988</v>
      </c>
      <c r="I1624" s="6">
        <f>ProductLine[[#This Row],[Units]]*ProductLine[[#This Row],[Dollars]]</f>
        <v>3734.6692352654582</v>
      </c>
    </row>
    <row r="1625" spans="1:9" x14ac:dyDescent="0.35">
      <c r="A1625" s="2">
        <v>1624</v>
      </c>
      <c r="B1625" s="2" t="s">
        <v>17</v>
      </c>
      <c r="C1625" s="3">
        <v>38276</v>
      </c>
      <c r="D1625" s="2">
        <f t="shared" si="25"/>
        <v>2004</v>
      </c>
      <c r="E1625" s="2">
        <f>MONTH(ProductLine[[#This Row],[Date]])</f>
        <v>10</v>
      </c>
      <c r="F1625" s="2" t="s">
        <v>16</v>
      </c>
      <c r="G1625" s="4">
        <v>61</v>
      </c>
      <c r="H1625" s="5">
        <v>185.38182854142642</v>
      </c>
      <c r="I1625" s="6">
        <f>ProductLine[[#This Row],[Units]]*ProductLine[[#This Row],[Dollars]]</f>
        <v>11308.291541027011</v>
      </c>
    </row>
    <row r="1626" spans="1:9" x14ac:dyDescent="0.35">
      <c r="A1626" s="2">
        <v>1625</v>
      </c>
      <c r="B1626" s="2" t="s">
        <v>10</v>
      </c>
      <c r="C1626" s="3">
        <v>38562</v>
      </c>
      <c r="D1626" s="2">
        <f t="shared" si="25"/>
        <v>2005</v>
      </c>
      <c r="E1626" s="2">
        <f>MONTH(ProductLine[[#This Row],[Date]])</f>
        <v>7</v>
      </c>
      <c r="F1626" s="2" t="s">
        <v>16</v>
      </c>
      <c r="G1626" s="4">
        <v>95</v>
      </c>
      <c r="H1626" s="5">
        <v>287.15467709700755</v>
      </c>
      <c r="I1626" s="6">
        <f>ProductLine[[#This Row],[Units]]*ProductLine[[#This Row],[Dollars]]</f>
        <v>27279.694324215718</v>
      </c>
    </row>
    <row r="1627" spans="1:9" x14ac:dyDescent="0.35">
      <c r="A1627" s="2">
        <v>1626</v>
      </c>
      <c r="B1627" s="2" t="s">
        <v>19</v>
      </c>
      <c r="C1627" s="3">
        <v>38353</v>
      </c>
      <c r="D1627" s="2">
        <f t="shared" si="25"/>
        <v>2005</v>
      </c>
      <c r="E1627" s="2">
        <f>MONTH(ProductLine[[#This Row],[Date]])</f>
        <v>1</v>
      </c>
      <c r="F1627" s="2" t="s">
        <v>16</v>
      </c>
      <c r="G1627" s="4">
        <v>30</v>
      </c>
      <c r="H1627" s="5">
        <v>92.417025758970482</v>
      </c>
      <c r="I1627" s="6">
        <f>ProductLine[[#This Row],[Units]]*ProductLine[[#This Row],[Dollars]]</f>
        <v>2772.5107727691143</v>
      </c>
    </row>
    <row r="1628" spans="1:9" x14ac:dyDescent="0.35">
      <c r="A1628" s="2">
        <v>1627</v>
      </c>
      <c r="B1628" s="2" t="s">
        <v>19</v>
      </c>
      <c r="C1628" s="3">
        <v>38914</v>
      </c>
      <c r="D1628" s="2">
        <f t="shared" si="25"/>
        <v>2006</v>
      </c>
      <c r="E1628" s="2">
        <f>MONTH(ProductLine[[#This Row],[Date]])</f>
        <v>7</v>
      </c>
      <c r="F1628" s="2" t="s">
        <v>16</v>
      </c>
      <c r="G1628" s="4">
        <v>-1</v>
      </c>
      <c r="H1628" s="5">
        <v>-1.6370674232788498</v>
      </c>
      <c r="I1628" s="6">
        <f>ProductLine[[#This Row],[Units]]*ProductLine[[#This Row],[Dollars]]</f>
        <v>1.6370674232788498</v>
      </c>
    </row>
    <row r="1629" spans="1:9" x14ac:dyDescent="0.35">
      <c r="A1629" s="2">
        <v>1628</v>
      </c>
      <c r="B1629" s="2" t="s">
        <v>8</v>
      </c>
      <c r="C1629" s="3">
        <v>38353</v>
      </c>
      <c r="D1629" s="2">
        <f t="shared" si="25"/>
        <v>2005</v>
      </c>
      <c r="E1629" s="2">
        <f>MONTH(ProductLine[[#This Row],[Date]])</f>
        <v>1</v>
      </c>
      <c r="F1629" s="2" t="s">
        <v>13</v>
      </c>
      <c r="G1629" s="4">
        <v>5</v>
      </c>
      <c r="H1629" s="5">
        <v>16.92808141657132</v>
      </c>
      <c r="I1629" s="6">
        <f>ProductLine[[#This Row],[Units]]*ProductLine[[#This Row],[Dollars]]</f>
        <v>84.640407082856598</v>
      </c>
    </row>
    <row r="1630" spans="1:9" x14ac:dyDescent="0.35">
      <c r="A1630" s="2">
        <v>1629</v>
      </c>
      <c r="B1630" s="2" t="s">
        <v>8</v>
      </c>
      <c r="C1630" s="3">
        <v>38419</v>
      </c>
      <c r="D1630" s="2">
        <f t="shared" si="25"/>
        <v>2005</v>
      </c>
      <c r="E1630" s="2">
        <f>MONTH(ProductLine[[#This Row],[Date]])</f>
        <v>3</v>
      </c>
      <c r="F1630" s="2" t="s">
        <v>11</v>
      </c>
      <c r="G1630" s="4">
        <v>42</v>
      </c>
      <c r="H1630" s="5">
        <v>127.31651996144141</v>
      </c>
      <c r="I1630" s="6">
        <f>ProductLine[[#This Row],[Units]]*ProductLine[[#This Row],[Dollars]]</f>
        <v>5347.2938383805395</v>
      </c>
    </row>
    <row r="1631" spans="1:9" x14ac:dyDescent="0.35">
      <c r="A1631" s="2">
        <v>1630</v>
      </c>
      <c r="B1631" s="2" t="s">
        <v>14</v>
      </c>
      <c r="C1631" s="3">
        <v>38474</v>
      </c>
      <c r="D1631" s="2">
        <f t="shared" si="25"/>
        <v>2005</v>
      </c>
      <c r="E1631" s="2">
        <f>MONTH(ProductLine[[#This Row],[Date]])</f>
        <v>5</v>
      </c>
      <c r="F1631" s="2" t="s">
        <v>16</v>
      </c>
      <c r="G1631" s="4">
        <v>14</v>
      </c>
      <c r="H1631" s="5">
        <v>44.540640710887878</v>
      </c>
      <c r="I1631" s="6">
        <f>ProductLine[[#This Row],[Units]]*ProductLine[[#This Row],[Dollars]]</f>
        <v>623.56896995243028</v>
      </c>
    </row>
    <row r="1632" spans="1:9" x14ac:dyDescent="0.35">
      <c r="A1632" s="2">
        <v>1631</v>
      </c>
      <c r="B1632" s="2" t="s">
        <v>17</v>
      </c>
      <c r="C1632" s="3">
        <v>38573</v>
      </c>
      <c r="D1632" s="2">
        <f t="shared" si="25"/>
        <v>2005</v>
      </c>
      <c r="E1632" s="2">
        <f>MONTH(ProductLine[[#This Row],[Date]])</f>
        <v>8</v>
      </c>
      <c r="F1632" s="2" t="s">
        <v>16</v>
      </c>
      <c r="G1632" s="4">
        <v>-4</v>
      </c>
      <c r="H1632" s="5">
        <v>-10.005990967007831</v>
      </c>
      <c r="I1632" s="6">
        <f>ProductLine[[#This Row],[Units]]*ProductLine[[#This Row],[Dollars]]</f>
        <v>40.023963868031323</v>
      </c>
    </row>
    <row r="1633" spans="1:9" x14ac:dyDescent="0.35">
      <c r="A1633" s="2">
        <v>1632</v>
      </c>
      <c r="B1633" s="2" t="s">
        <v>21</v>
      </c>
      <c r="C1633" s="3">
        <v>38738</v>
      </c>
      <c r="D1633" s="2">
        <f t="shared" si="25"/>
        <v>2006</v>
      </c>
      <c r="E1633" s="2">
        <f>MONTH(ProductLine[[#This Row],[Date]])</f>
        <v>1</v>
      </c>
      <c r="F1633" s="2" t="s">
        <v>11</v>
      </c>
      <c r="G1633" s="4">
        <v>27</v>
      </c>
      <c r="H1633" s="5">
        <v>82.256344701253937</v>
      </c>
      <c r="I1633" s="6">
        <f>ProductLine[[#This Row],[Units]]*ProductLine[[#This Row],[Dollars]]</f>
        <v>2220.9213069338562</v>
      </c>
    </row>
    <row r="1634" spans="1:9" x14ac:dyDescent="0.35">
      <c r="A1634" s="2">
        <v>1633</v>
      </c>
      <c r="B1634" s="2" t="s">
        <v>21</v>
      </c>
      <c r="C1634" s="3">
        <v>38111</v>
      </c>
      <c r="D1634" s="2">
        <f t="shared" si="25"/>
        <v>2004</v>
      </c>
      <c r="E1634" s="2">
        <f>MONTH(ProductLine[[#This Row],[Date]])</f>
        <v>5</v>
      </c>
      <c r="F1634" s="2" t="s">
        <v>18</v>
      </c>
      <c r="G1634" s="4">
        <v>5</v>
      </c>
      <c r="H1634" s="5">
        <v>17.11095820057195</v>
      </c>
      <c r="I1634" s="6">
        <f>ProductLine[[#This Row],[Units]]*ProductLine[[#This Row],[Dollars]]</f>
        <v>85.554791002859758</v>
      </c>
    </row>
    <row r="1635" spans="1:9" x14ac:dyDescent="0.35">
      <c r="A1635" s="2">
        <v>1634</v>
      </c>
      <c r="B1635" s="2" t="s">
        <v>12</v>
      </c>
      <c r="C1635" s="3">
        <v>38430</v>
      </c>
      <c r="D1635" s="2">
        <f t="shared" si="25"/>
        <v>2005</v>
      </c>
      <c r="E1635" s="2">
        <f>MONTH(ProductLine[[#This Row],[Date]])</f>
        <v>3</v>
      </c>
      <c r="F1635" s="2" t="s">
        <v>18</v>
      </c>
      <c r="G1635" s="4">
        <v>57</v>
      </c>
      <c r="H1635" s="5">
        <v>173.29644937565891</v>
      </c>
      <c r="I1635" s="6">
        <f>ProductLine[[#This Row],[Units]]*ProductLine[[#This Row],[Dollars]]</f>
        <v>9877.8976144125572</v>
      </c>
    </row>
    <row r="1636" spans="1:9" x14ac:dyDescent="0.35">
      <c r="A1636" s="2">
        <v>1635</v>
      </c>
      <c r="B1636" s="2" t="s">
        <v>10</v>
      </c>
      <c r="C1636" s="3">
        <v>38265</v>
      </c>
      <c r="D1636" s="2">
        <f t="shared" si="25"/>
        <v>2004</v>
      </c>
      <c r="E1636" s="2">
        <f>MONTH(ProductLine[[#This Row],[Date]])</f>
        <v>10</v>
      </c>
      <c r="F1636" s="2" t="s">
        <v>9</v>
      </c>
      <c r="G1636" s="4">
        <v>78</v>
      </c>
      <c r="H1636" s="5">
        <v>235.61102661696142</v>
      </c>
      <c r="I1636" s="6">
        <f>ProductLine[[#This Row],[Units]]*ProductLine[[#This Row],[Dollars]]</f>
        <v>18377.660076122993</v>
      </c>
    </row>
    <row r="1637" spans="1:9" x14ac:dyDescent="0.35">
      <c r="A1637" s="2">
        <v>1636</v>
      </c>
      <c r="B1637" s="2" t="s">
        <v>21</v>
      </c>
      <c r="C1637" s="3">
        <v>38969</v>
      </c>
      <c r="D1637" s="2">
        <f t="shared" si="25"/>
        <v>2006</v>
      </c>
      <c r="E1637" s="2">
        <f>MONTH(ProductLine[[#This Row],[Date]])</f>
        <v>9</v>
      </c>
      <c r="F1637" s="2" t="s">
        <v>18</v>
      </c>
      <c r="G1637" s="4">
        <v>11</v>
      </c>
      <c r="H1637" s="5">
        <v>35.303927193880931</v>
      </c>
      <c r="I1637" s="6">
        <f>ProductLine[[#This Row],[Units]]*ProductLine[[#This Row],[Dollars]]</f>
        <v>388.34319913269024</v>
      </c>
    </row>
    <row r="1638" spans="1:9" x14ac:dyDescent="0.35">
      <c r="A1638" s="2">
        <v>1637</v>
      </c>
      <c r="B1638" s="2" t="s">
        <v>17</v>
      </c>
      <c r="C1638" s="3">
        <v>38265</v>
      </c>
      <c r="D1638" s="2">
        <f t="shared" si="25"/>
        <v>2004</v>
      </c>
      <c r="E1638" s="2">
        <f>MONTH(ProductLine[[#This Row],[Date]])</f>
        <v>10</v>
      </c>
      <c r="F1638" s="2" t="s">
        <v>9</v>
      </c>
      <c r="G1638" s="4">
        <v>55</v>
      </c>
      <c r="H1638" s="5">
        <v>166.9336198966493</v>
      </c>
      <c r="I1638" s="6">
        <f>ProductLine[[#This Row],[Units]]*ProductLine[[#This Row],[Dollars]]</f>
        <v>9181.3490943157121</v>
      </c>
    </row>
    <row r="1639" spans="1:9" x14ac:dyDescent="0.35">
      <c r="A1639" s="2">
        <v>1638</v>
      </c>
      <c r="B1639" s="2" t="s">
        <v>12</v>
      </c>
      <c r="C1639" s="3">
        <v>38265</v>
      </c>
      <c r="D1639" s="2">
        <f t="shared" si="25"/>
        <v>2004</v>
      </c>
      <c r="E1639" s="2">
        <f>MONTH(ProductLine[[#This Row],[Date]])</f>
        <v>10</v>
      </c>
      <c r="F1639" s="2" t="s">
        <v>18</v>
      </c>
      <c r="G1639" s="4">
        <v>15</v>
      </c>
      <c r="H1639" s="5">
        <v>46.988168377437937</v>
      </c>
      <c r="I1639" s="6">
        <f>ProductLine[[#This Row],[Units]]*ProductLine[[#This Row],[Dollars]]</f>
        <v>704.8225256615691</v>
      </c>
    </row>
    <row r="1640" spans="1:9" x14ac:dyDescent="0.35">
      <c r="A1640" s="2">
        <v>1639</v>
      </c>
      <c r="B1640" s="2" t="s">
        <v>17</v>
      </c>
      <c r="C1640" s="3">
        <v>38023</v>
      </c>
      <c r="D1640" s="2">
        <f t="shared" si="25"/>
        <v>2004</v>
      </c>
      <c r="E1640" s="2">
        <f>MONTH(ProductLine[[#This Row],[Date]])</f>
        <v>2</v>
      </c>
      <c r="F1640" s="2" t="s">
        <v>16</v>
      </c>
      <c r="G1640" s="4">
        <v>53</v>
      </c>
      <c r="H1640" s="5">
        <v>161.39224032948613</v>
      </c>
      <c r="I1640" s="6">
        <f>ProductLine[[#This Row],[Units]]*ProductLine[[#This Row],[Dollars]]</f>
        <v>8553.7887374627644</v>
      </c>
    </row>
    <row r="1641" spans="1:9" x14ac:dyDescent="0.35">
      <c r="A1641" s="2">
        <v>1640</v>
      </c>
      <c r="B1641" s="2" t="s">
        <v>14</v>
      </c>
      <c r="C1641" s="3">
        <v>38584</v>
      </c>
      <c r="D1641" s="2">
        <f t="shared" si="25"/>
        <v>2005</v>
      </c>
      <c r="E1641" s="2">
        <f>MONTH(ProductLine[[#This Row],[Date]])</f>
        <v>8</v>
      </c>
      <c r="F1641" s="2" t="s">
        <v>9</v>
      </c>
      <c r="G1641" s="4">
        <v>70</v>
      </c>
      <c r="H1641" s="5">
        <v>212.01090684722931</v>
      </c>
      <c r="I1641" s="6">
        <f>ProductLine[[#This Row],[Units]]*ProductLine[[#This Row],[Dollars]]</f>
        <v>14840.763479306052</v>
      </c>
    </row>
    <row r="1642" spans="1:9" x14ac:dyDescent="0.35">
      <c r="A1642" s="2">
        <v>1641</v>
      </c>
      <c r="B1642" s="2" t="s">
        <v>21</v>
      </c>
      <c r="C1642" s="3">
        <v>38947</v>
      </c>
      <c r="D1642" s="2">
        <f t="shared" si="25"/>
        <v>2006</v>
      </c>
      <c r="E1642" s="2">
        <f>MONTH(ProductLine[[#This Row],[Date]])</f>
        <v>8</v>
      </c>
      <c r="F1642" s="2" t="s">
        <v>11</v>
      </c>
      <c r="G1642" s="4">
        <v>56</v>
      </c>
      <c r="H1642" s="5">
        <v>170.03159669706065</v>
      </c>
      <c r="I1642" s="6">
        <f>ProductLine[[#This Row],[Units]]*ProductLine[[#This Row],[Dollars]]</f>
        <v>9521.7694150353964</v>
      </c>
    </row>
    <row r="1643" spans="1:9" x14ac:dyDescent="0.35">
      <c r="A1643" s="2">
        <v>1642</v>
      </c>
      <c r="B1643" s="2" t="s">
        <v>14</v>
      </c>
      <c r="C1643" s="3">
        <v>38859</v>
      </c>
      <c r="D1643" s="2">
        <f t="shared" si="25"/>
        <v>2006</v>
      </c>
      <c r="E1643" s="2">
        <f>MONTH(ProductLine[[#This Row],[Date]])</f>
        <v>5</v>
      </c>
      <c r="F1643" s="2" t="s">
        <v>16</v>
      </c>
      <c r="G1643" s="4">
        <v>91</v>
      </c>
      <c r="H1643" s="5">
        <v>275.47209572369957</v>
      </c>
      <c r="I1643" s="6">
        <f>ProductLine[[#This Row],[Units]]*ProductLine[[#This Row],[Dollars]]</f>
        <v>25067.96071085666</v>
      </c>
    </row>
    <row r="1644" spans="1:9" x14ac:dyDescent="0.35">
      <c r="A1644" s="2">
        <v>1643</v>
      </c>
      <c r="B1644" s="2" t="s">
        <v>20</v>
      </c>
      <c r="C1644" s="3">
        <v>38342</v>
      </c>
      <c r="D1644" s="2">
        <f t="shared" si="25"/>
        <v>2004</v>
      </c>
      <c r="E1644" s="2">
        <f>MONTH(ProductLine[[#This Row],[Date]])</f>
        <v>12</v>
      </c>
      <c r="F1644" s="2" t="s">
        <v>13</v>
      </c>
      <c r="G1644" s="4">
        <v>55</v>
      </c>
      <c r="H1644" s="5">
        <v>167.80569976811464</v>
      </c>
      <c r="I1644" s="6">
        <f>ProductLine[[#This Row],[Units]]*ProductLine[[#This Row],[Dollars]]</f>
        <v>9229.3134872463052</v>
      </c>
    </row>
    <row r="1645" spans="1:9" x14ac:dyDescent="0.35">
      <c r="A1645" s="2">
        <v>1644</v>
      </c>
      <c r="B1645" s="2" t="s">
        <v>17</v>
      </c>
      <c r="C1645" s="3">
        <v>38650</v>
      </c>
      <c r="D1645" s="2">
        <f t="shared" si="25"/>
        <v>2005</v>
      </c>
      <c r="E1645" s="2">
        <f>MONTH(ProductLine[[#This Row],[Date]])</f>
        <v>10</v>
      </c>
      <c r="F1645" s="2" t="s">
        <v>18</v>
      </c>
      <c r="G1645" s="4">
        <v>1</v>
      </c>
      <c r="H1645" s="5">
        <v>4.7067653474104088</v>
      </c>
      <c r="I1645" s="6">
        <f>ProductLine[[#This Row],[Units]]*ProductLine[[#This Row],[Dollars]]</f>
        <v>4.7067653474104088</v>
      </c>
    </row>
    <row r="1646" spans="1:9" x14ac:dyDescent="0.35">
      <c r="A1646" s="2">
        <v>1645</v>
      </c>
      <c r="B1646" s="2" t="s">
        <v>17</v>
      </c>
      <c r="C1646" s="3">
        <v>38386</v>
      </c>
      <c r="D1646" s="2">
        <f t="shared" si="25"/>
        <v>2005</v>
      </c>
      <c r="E1646" s="2">
        <f>MONTH(ProductLine[[#This Row],[Date]])</f>
        <v>2</v>
      </c>
      <c r="F1646" s="2" t="s">
        <v>16</v>
      </c>
      <c r="G1646" s="4">
        <v>23</v>
      </c>
      <c r="H1646" s="5">
        <v>70.736237537390394</v>
      </c>
      <c r="I1646" s="6">
        <f>ProductLine[[#This Row],[Units]]*ProductLine[[#This Row],[Dollars]]</f>
        <v>1626.933463359979</v>
      </c>
    </row>
    <row r="1647" spans="1:9" x14ac:dyDescent="0.35">
      <c r="A1647" s="2">
        <v>1646</v>
      </c>
      <c r="B1647" s="2" t="s">
        <v>10</v>
      </c>
      <c r="C1647" s="3">
        <v>38705</v>
      </c>
      <c r="D1647" s="2">
        <f t="shared" si="25"/>
        <v>2005</v>
      </c>
      <c r="E1647" s="2">
        <f>MONTH(ProductLine[[#This Row],[Date]])</f>
        <v>12</v>
      </c>
      <c r="F1647" s="2" t="s">
        <v>9</v>
      </c>
      <c r="G1647" s="4">
        <v>0</v>
      </c>
      <c r="H1647" s="5">
        <v>2.2998593901546056</v>
      </c>
      <c r="I1647" s="6">
        <f>ProductLine[[#This Row],[Units]]*ProductLine[[#This Row],[Dollars]]</f>
        <v>0</v>
      </c>
    </row>
    <row r="1648" spans="1:9" x14ac:dyDescent="0.35">
      <c r="A1648" s="2">
        <v>1647</v>
      </c>
      <c r="B1648" s="2" t="s">
        <v>17</v>
      </c>
      <c r="C1648" s="3">
        <v>38342</v>
      </c>
      <c r="D1648" s="2">
        <f t="shared" si="25"/>
        <v>2004</v>
      </c>
      <c r="E1648" s="2">
        <f>MONTH(ProductLine[[#This Row],[Date]])</f>
        <v>12</v>
      </c>
      <c r="F1648" s="2" t="s">
        <v>18</v>
      </c>
      <c r="G1648" s="4">
        <v>86</v>
      </c>
      <c r="H1648" s="5">
        <v>259.96491478210521</v>
      </c>
      <c r="I1648" s="6">
        <f>ProductLine[[#This Row],[Units]]*ProductLine[[#This Row],[Dollars]]</f>
        <v>22356.982671261048</v>
      </c>
    </row>
    <row r="1649" spans="1:9" x14ac:dyDescent="0.35">
      <c r="A1649" s="2">
        <v>1648</v>
      </c>
      <c r="B1649" s="2" t="s">
        <v>15</v>
      </c>
      <c r="C1649" s="3">
        <v>38078</v>
      </c>
      <c r="D1649" s="2">
        <f t="shared" si="25"/>
        <v>2004</v>
      </c>
      <c r="E1649" s="2">
        <f>MONTH(ProductLine[[#This Row],[Date]])</f>
        <v>4</v>
      </c>
      <c r="F1649" s="2" t="s">
        <v>16</v>
      </c>
      <c r="G1649" s="4">
        <v>13</v>
      </c>
      <c r="H1649" s="5">
        <v>40.990045684129242</v>
      </c>
      <c r="I1649" s="6">
        <f>ProductLine[[#This Row],[Units]]*ProductLine[[#This Row],[Dollars]]</f>
        <v>532.87059389368017</v>
      </c>
    </row>
    <row r="1650" spans="1:9" x14ac:dyDescent="0.35">
      <c r="A1650" s="2">
        <v>1649</v>
      </c>
      <c r="B1650" s="2" t="s">
        <v>12</v>
      </c>
      <c r="C1650" s="3">
        <v>38826</v>
      </c>
      <c r="D1650" s="2">
        <f t="shared" si="25"/>
        <v>2006</v>
      </c>
      <c r="E1650" s="2">
        <f>MONTH(ProductLine[[#This Row],[Date]])</f>
        <v>4</v>
      </c>
      <c r="F1650" s="2" t="s">
        <v>18</v>
      </c>
      <c r="G1650" s="4">
        <v>54</v>
      </c>
      <c r="H1650" s="5">
        <v>163.68855299520598</v>
      </c>
      <c r="I1650" s="6">
        <f>ProductLine[[#This Row],[Units]]*ProductLine[[#This Row],[Dollars]]</f>
        <v>8839.1818617411227</v>
      </c>
    </row>
    <row r="1651" spans="1:9" x14ac:dyDescent="0.35">
      <c r="A1651" s="2">
        <v>1650</v>
      </c>
      <c r="B1651" s="2" t="s">
        <v>15</v>
      </c>
      <c r="C1651" s="3">
        <v>38056</v>
      </c>
      <c r="D1651" s="2">
        <f t="shared" si="25"/>
        <v>2004</v>
      </c>
      <c r="E1651" s="2">
        <f>MONTH(ProductLine[[#This Row],[Date]])</f>
        <v>3</v>
      </c>
      <c r="F1651" s="2" t="s">
        <v>18</v>
      </c>
      <c r="G1651" s="4">
        <v>82</v>
      </c>
      <c r="H1651" s="5">
        <v>247.65702123487802</v>
      </c>
      <c r="I1651" s="6">
        <f>ProductLine[[#This Row],[Units]]*ProductLine[[#This Row],[Dollars]]</f>
        <v>20307.875741259999</v>
      </c>
    </row>
    <row r="1652" spans="1:9" x14ac:dyDescent="0.35">
      <c r="A1652" s="2">
        <v>1651</v>
      </c>
      <c r="B1652" s="2" t="s">
        <v>19</v>
      </c>
      <c r="C1652" s="3">
        <v>38397</v>
      </c>
      <c r="D1652" s="2">
        <f t="shared" si="25"/>
        <v>2005</v>
      </c>
      <c r="E1652" s="2">
        <f>MONTH(ProductLine[[#This Row],[Date]])</f>
        <v>2</v>
      </c>
      <c r="F1652" s="2" t="s">
        <v>11</v>
      </c>
      <c r="G1652" s="4">
        <v>27</v>
      </c>
      <c r="H1652" s="5">
        <v>82.646392449751019</v>
      </c>
      <c r="I1652" s="6">
        <f>ProductLine[[#This Row],[Units]]*ProductLine[[#This Row],[Dollars]]</f>
        <v>2231.4525961432773</v>
      </c>
    </row>
    <row r="1653" spans="1:9" x14ac:dyDescent="0.35">
      <c r="A1653" s="2">
        <v>1652</v>
      </c>
      <c r="B1653" s="2" t="s">
        <v>14</v>
      </c>
      <c r="C1653" s="3">
        <v>39002</v>
      </c>
      <c r="D1653" s="2">
        <f t="shared" si="25"/>
        <v>2006</v>
      </c>
      <c r="E1653" s="2">
        <f>MONTH(ProductLine[[#This Row],[Date]])</f>
        <v>10</v>
      </c>
      <c r="F1653" s="2" t="s">
        <v>13</v>
      </c>
      <c r="G1653" s="4">
        <v>84</v>
      </c>
      <c r="H1653" s="5">
        <v>254.58342526964253</v>
      </c>
      <c r="I1653" s="6">
        <f>ProductLine[[#This Row],[Units]]*ProductLine[[#This Row],[Dollars]]</f>
        <v>21385.007722649974</v>
      </c>
    </row>
    <row r="1654" spans="1:9" x14ac:dyDescent="0.35">
      <c r="A1654" s="2">
        <v>1653</v>
      </c>
      <c r="B1654" s="2" t="s">
        <v>12</v>
      </c>
      <c r="C1654" s="3">
        <v>38111</v>
      </c>
      <c r="D1654" s="2">
        <f t="shared" si="25"/>
        <v>2004</v>
      </c>
      <c r="E1654" s="2">
        <f>MONTH(ProductLine[[#This Row],[Date]])</f>
        <v>5</v>
      </c>
      <c r="F1654" s="2" t="s">
        <v>16</v>
      </c>
      <c r="G1654" s="4">
        <v>56</v>
      </c>
      <c r="H1654" s="5">
        <v>170.24926391624365</v>
      </c>
      <c r="I1654" s="6">
        <f>ProductLine[[#This Row],[Units]]*ProductLine[[#This Row],[Dollars]]</f>
        <v>9533.9587793096434</v>
      </c>
    </row>
    <row r="1655" spans="1:9" x14ac:dyDescent="0.35">
      <c r="A1655" s="2">
        <v>1654</v>
      </c>
      <c r="B1655" s="2" t="s">
        <v>8</v>
      </c>
      <c r="C1655" s="3">
        <v>38045</v>
      </c>
      <c r="D1655" s="2">
        <f t="shared" si="25"/>
        <v>2004</v>
      </c>
      <c r="E1655" s="2">
        <f>MONTH(ProductLine[[#This Row],[Date]])</f>
        <v>2</v>
      </c>
      <c r="F1655" s="2" t="s">
        <v>13</v>
      </c>
      <c r="G1655" s="4">
        <v>92</v>
      </c>
      <c r="H1655" s="5">
        <v>277.26934431778176</v>
      </c>
      <c r="I1655" s="6">
        <f>ProductLine[[#This Row],[Units]]*ProductLine[[#This Row],[Dollars]]</f>
        <v>25508.779677235922</v>
      </c>
    </row>
    <row r="1656" spans="1:9" x14ac:dyDescent="0.35">
      <c r="A1656" s="2">
        <v>1655</v>
      </c>
      <c r="B1656" s="2" t="s">
        <v>8</v>
      </c>
      <c r="C1656" s="3">
        <v>38001</v>
      </c>
      <c r="D1656" s="2">
        <f t="shared" si="25"/>
        <v>2004</v>
      </c>
      <c r="E1656" s="2">
        <f>MONTH(ProductLine[[#This Row],[Date]])</f>
        <v>1</v>
      </c>
      <c r="F1656" s="2" t="s">
        <v>9</v>
      </c>
      <c r="G1656" s="4">
        <v>25</v>
      </c>
      <c r="H1656" s="5">
        <v>77.553918573002605</v>
      </c>
      <c r="I1656" s="6">
        <f>ProductLine[[#This Row],[Units]]*ProductLine[[#This Row],[Dollars]]</f>
        <v>1938.847964325065</v>
      </c>
    </row>
    <row r="1657" spans="1:9" x14ac:dyDescent="0.35">
      <c r="A1657" s="2">
        <v>1656</v>
      </c>
      <c r="B1657" s="2" t="s">
        <v>8</v>
      </c>
      <c r="C1657" s="3">
        <v>38353</v>
      </c>
      <c r="D1657" s="2">
        <f t="shared" si="25"/>
        <v>2005</v>
      </c>
      <c r="E1657" s="2">
        <f>MONTH(ProductLine[[#This Row],[Date]])</f>
        <v>1</v>
      </c>
      <c r="F1657" s="2" t="s">
        <v>16</v>
      </c>
      <c r="G1657" s="4">
        <v>67</v>
      </c>
      <c r="H1657" s="5">
        <v>203.0044570204021</v>
      </c>
      <c r="I1657" s="6">
        <f>ProductLine[[#This Row],[Units]]*ProductLine[[#This Row],[Dollars]]</f>
        <v>13601.298620366941</v>
      </c>
    </row>
    <row r="1658" spans="1:9" x14ac:dyDescent="0.35">
      <c r="A1658" s="2">
        <v>1657</v>
      </c>
      <c r="B1658" s="2" t="s">
        <v>21</v>
      </c>
      <c r="C1658" s="3">
        <v>38089</v>
      </c>
      <c r="D1658" s="2">
        <f t="shared" si="25"/>
        <v>2004</v>
      </c>
      <c r="E1658" s="2">
        <f>MONTH(ProductLine[[#This Row],[Date]])</f>
        <v>4</v>
      </c>
      <c r="F1658" s="2" t="s">
        <v>13</v>
      </c>
      <c r="G1658" s="4">
        <v>75</v>
      </c>
      <c r="H1658" s="5">
        <v>226.86441343955028</v>
      </c>
      <c r="I1658" s="6">
        <f>ProductLine[[#This Row],[Units]]*ProductLine[[#This Row],[Dollars]]</f>
        <v>17014.83100796627</v>
      </c>
    </row>
    <row r="1659" spans="1:9" x14ac:dyDescent="0.35">
      <c r="A1659" s="2">
        <v>1658</v>
      </c>
      <c r="B1659" s="2" t="s">
        <v>19</v>
      </c>
      <c r="C1659" s="3">
        <v>38617</v>
      </c>
      <c r="D1659" s="2">
        <f t="shared" si="25"/>
        <v>2005</v>
      </c>
      <c r="E1659" s="2">
        <f>MONTH(ProductLine[[#This Row],[Date]])</f>
        <v>9</v>
      </c>
      <c r="F1659" s="2" t="s">
        <v>16</v>
      </c>
      <c r="G1659" s="4">
        <v>14</v>
      </c>
      <c r="H1659" s="5">
        <v>44.140520464612329</v>
      </c>
      <c r="I1659" s="6">
        <f>ProductLine[[#This Row],[Units]]*ProductLine[[#This Row],[Dollars]]</f>
        <v>617.9672865045726</v>
      </c>
    </row>
    <row r="1660" spans="1:9" x14ac:dyDescent="0.35">
      <c r="A1660" s="2">
        <v>1659</v>
      </c>
      <c r="B1660" s="2" t="s">
        <v>17</v>
      </c>
      <c r="C1660" s="3">
        <v>38705</v>
      </c>
      <c r="D1660" s="2">
        <f t="shared" si="25"/>
        <v>2005</v>
      </c>
      <c r="E1660" s="2">
        <f>MONTH(ProductLine[[#This Row],[Date]])</f>
        <v>12</v>
      </c>
      <c r="F1660" s="2" t="s">
        <v>9</v>
      </c>
      <c r="G1660" s="4">
        <v>48</v>
      </c>
      <c r="H1660" s="5">
        <v>145.81129384316213</v>
      </c>
      <c r="I1660" s="6">
        <f>ProductLine[[#This Row],[Units]]*ProductLine[[#This Row],[Dollars]]</f>
        <v>6998.9421044717819</v>
      </c>
    </row>
    <row r="1661" spans="1:9" x14ac:dyDescent="0.35">
      <c r="A1661" s="2">
        <v>1660</v>
      </c>
      <c r="B1661" s="2" t="s">
        <v>15</v>
      </c>
      <c r="C1661" s="3">
        <v>38122</v>
      </c>
      <c r="D1661" s="2">
        <f t="shared" si="25"/>
        <v>2004</v>
      </c>
      <c r="E1661" s="2">
        <f>MONTH(ProductLine[[#This Row],[Date]])</f>
        <v>5</v>
      </c>
      <c r="F1661" s="2" t="s">
        <v>11</v>
      </c>
      <c r="G1661" s="4">
        <v>73</v>
      </c>
      <c r="H1661" s="5">
        <v>221.16800423559653</v>
      </c>
      <c r="I1661" s="6">
        <f>ProductLine[[#This Row],[Units]]*ProductLine[[#This Row],[Dollars]]</f>
        <v>16145.264309198546</v>
      </c>
    </row>
    <row r="1662" spans="1:9" x14ac:dyDescent="0.35">
      <c r="A1662" s="2">
        <v>1661</v>
      </c>
      <c r="B1662" s="2" t="s">
        <v>10</v>
      </c>
      <c r="C1662" s="3">
        <v>38507</v>
      </c>
      <c r="D1662" s="2">
        <f t="shared" si="25"/>
        <v>2005</v>
      </c>
      <c r="E1662" s="2">
        <f>MONTH(ProductLine[[#This Row],[Date]])</f>
        <v>6</v>
      </c>
      <c r="F1662" s="2" t="s">
        <v>11</v>
      </c>
      <c r="G1662" s="4">
        <v>28</v>
      </c>
      <c r="H1662" s="5">
        <v>85.646088345809403</v>
      </c>
      <c r="I1662" s="6">
        <f>ProductLine[[#This Row],[Units]]*ProductLine[[#This Row],[Dollars]]</f>
        <v>2398.0904736826633</v>
      </c>
    </row>
    <row r="1663" spans="1:9" x14ac:dyDescent="0.35">
      <c r="A1663" s="2">
        <v>1662</v>
      </c>
      <c r="B1663" s="2" t="s">
        <v>12</v>
      </c>
      <c r="C1663" s="3">
        <v>38683</v>
      </c>
      <c r="D1663" s="2">
        <f t="shared" si="25"/>
        <v>2005</v>
      </c>
      <c r="E1663" s="2">
        <f>MONTH(ProductLine[[#This Row],[Date]])</f>
        <v>11</v>
      </c>
      <c r="F1663" s="2" t="s">
        <v>16</v>
      </c>
      <c r="G1663" s="4">
        <v>12</v>
      </c>
      <c r="H1663" s="5">
        <v>38.543998121108487</v>
      </c>
      <c r="I1663" s="6">
        <f>ProductLine[[#This Row],[Units]]*ProductLine[[#This Row],[Dollars]]</f>
        <v>462.52797745330184</v>
      </c>
    </row>
    <row r="1664" spans="1:9" x14ac:dyDescent="0.35">
      <c r="A1664" s="2">
        <v>1663</v>
      </c>
      <c r="B1664" s="2" t="s">
        <v>21</v>
      </c>
      <c r="C1664" s="3">
        <v>38474</v>
      </c>
      <c r="D1664" s="2">
        <f t="shared" si="25"/>
        <v>2005</v>
      </c>
      <c r="E1664" s="2">
        <f>MONTH(ProductLine[[#This Row],[Date]])</f>
        <v>5</v>
      </c>
      <c r="F1664" s="2" t="s">
        <v>9</v>
      </c>
      <c r="G1664" s="4">
        <v>50</v>
      </c>
      <c r="H1664" s="5">
        <v>152.11340525555411</v>
      </c>
      <c r="I1664" s="6">
        <f>ProductLine[[#This Row],[Units]]*ProductLine[[#This Row],[Dollars]]</f>
        <v>7605.6702627777058</v>
      </c>
    </row>
    <row r="1665" spans="1:9" x14ac:dyDescent="0.35">
      <c r="A1665" s="2">
        <v>1664</v>
      </c>
      <c r="B1665" s="2" t="s">
        <v>17</v>
      </c>
      <c r="C1665" s="3">
        <v>38991</v>
      </c>
      <c r="D1665" s="2">
        <f t="shared" si="25"/>
        <v>2006</v>
      </c>
      <c r="E1665" s="2">
        <f>MONTH(ProductLine[[#This Row],[Date]])</f>
        <v>10</v>
      </c>
      <c r="F1665" s="2" t="s">
        <v>11</v>
      </c>
      <c r="G1665" s="4">
        <v>-5</v>
      </c>
      <c r="H1665" s="5">
        <v>-12.64098802195692</v>
      </c>
      <c r="I1665" s="6">
        <f>ProductLine[[#This Row],[Units]]*ProductLine[[#This Row],[Dollars]]</f>
        <v>63.204940109784602</v>
      </c>
    </row>
    <row r="1666" spans="1:9" x14ac:dyDescent="0.35">
      <c r="A1666" s="2">
        <v>1665</v>
      </c>
      <c r="B1666" s="2" t="s">
        <v>10</v>
      </c>
      <c r="C1666" s="3">
        <v>38375</v>
      </c>
      <c r="D1666" s="2">
        <f t="shared" si="25"/>
        <v>2005</v>
      </c>
      <c r="E1666" s="2">
        <f>MONTH(ProductLine[[#This Row],[Date]])</f>
        <v>1</v>
      </c>
      <c r="F1666" s="2" t="s">
        <v>9</v>
      </c>
      <c r="G1666" s="4">
        <v>6</v>
      </c>
      <c r="H1666" s="5">
        <v>19.476233913607583</v>
      </c>
      <c r="I1666" s="6">
        <f>ProductLine[[#This Row],[Units]]*ProductLine[[#This Row],[Dollars]]</f>
        <v>116.85740348164549</v>
      </c>
    </row>
    <row r="1667" spans="1:9" x14ac:dyDescent="0.35">
      <c r="A1667" s="2">
        <v>1666</v>
      </c>
      <c r="B1667" s="2" t="s">
        <v>10</v>
      </c>
      <c r="C1667" s="3">
        <v>38408</v>
      </c>
      <c r="D1667" s="2">
        <f t="shared" ref="D1667:D1730" si="26">YEAR(C1667)</f>
        <v>2005</v>
      </c>
      <c r="E1667" s="2">
        <f>MONTH(ProductLine[[#This Row],[Date]])</f>
        <v>2</v>
      </c>
      <c r="F1667" s="2" t="s">
        <v>11</v>
      </c>
      <c r="G1667" s="4">
        <v>63</v>
      </c>
      <c r="H1667" s="5">
        <v>190.56862486239569</v>
      </c>
      <c r="I1667" s="6">
        <f>ProductLine[[#This Row],[Units]]*ProductLine[[#This Row],[Dollars]]</f>
        <v>12005.823366330929</v>
      </c>
    </row>
    <row r="1668" spans="1:9" x14ac:dyDescent="0.35">
      <c r="A1668" s="2">
        <v>1667</v>
      </c>
      <c r="B1668" s="2" t="s">
        <v>19</v>
      </c>
      <c r="C1668" s="3">
        <v>38881</v>
      </c>
      <c r="D1668" s="2">
        <f t="shared" si="26"/>
        <v>2006</v>
      </c>
      <c r="E1668" s="2">
        <f>MONTH(ProductLine[[#This Row],[Date]])</f>
        <v>6</v>
      </c>
      <c r="F1668" s="2" t="s">
        <v>11</v>
      </c>
      <c r="G1668" s="4">
        <v>33</v>
      </c>
      <c r="H1668" s="5">
        <v>100.75324427531469</v>
      </c>
      <c r="I1668" s="6">
        <f>ProductLine[[#This Row],[Units]]*ProductLine[[#This Row],[Dollars]]</f>
        <v>3324.8570610853844</v>
      </c>
    </row>
    <row r="1669" spans="1:9" x14ac:dyDescent="0.35">
      <c r="A1669" s="2">
        <v>1668</v>
      </c>
      <c r="B1669" s="2" t="s">
        <v>21</v>
      </c>
      <c r="C1669" s="3">
        <v>38254</v>
      </c>
      <c r="D1669" s="2">
        <f t="shared" si="26"/>
        <v>2004</v>
      </c>
      <c r="E1669" s="2">
        <f>MONTH(ProductLine[[#This Row],[Date]])</f>
        <v>9</v>
      </c>
      <c r="F1669" s="2" t="s">
        <v>16</v>
      </c>
      <c r="G1669" s="4">
        <v>61</v>
      </c>
      <c r="H1669" s="5">
        <v>185.16541785072013</v>
      </c>
      <c r="I1669" s="6">
        <f>ProductLine[[#This Row],[Units]]*ProductLine[[#This Row],[Dollars]]</f>
        <v>11295.090488893928</v>
      </c>
    </row>
    <row r="1670" spans="1:9" x14ac:dyDescent="0.35">
      <c r="A1670" s="2">
        <v>1669</v>
      </c>
      <c r="B1670" s="2" t="s">
        <v>15</v>
      </c>
      <c r="C1670" s="3">
        <v>38331</v>
      </c>
      <c r="D1670" s="2">
        <f t="shared" si="26"/>
        <v>2004</v>
      </c>
      <c r="E1670" s="2">
        <f>MONTH(ProductLine[[#This Row],[Date]])</f>
        <v>12</v>
      </c>
      <c r="F1670" s="2" t="s">
        <v>11</v>
      </c>
      <c r="G1670" s="4">
        <v>16</v>
      </c>
      <c r="H1670" s="5">
        <v>50.709076483884871</v>
      </c>
      <c r="I1670" s="6">
        <f>ProductLine[[#This Row],[Units]]*ProductLine[[#This Row],[Dollars]]</f>
        <v>811.34522374215794</v>
      </c>
    </row>
    <row r="1671" spans="1:9" x14ac:dyDescent="0.35">
      <c r="A1671" s="2">
        <v>1670</v>
      </c>
      <c r="B1671" s="2" t="s">
        <v>20</v>
      </c>
      <c r="C1671" s="3">
        <v>38870</v>
      </c>
      <c r="D1671" s="2">
        <f t="shared" si="26"/>
        <v>2006</v>
      </c>
      <c r="E1671" s="2">
        <f>MONTH(ProductLine[[#This Row],[Date]])</f>
        <v>6</v>
      </c>
      <c r="F1671" s="2" t="s">
        <v>16</v>
      </c>
      <c r="G1671" s="4">
        <v>15</v>
      </c>
      <c r="H1671" s="5">
        <v>47.142751278135883</v>
      </c>
      <c r="I1671" s="6">
        <f>ProductLine[[#This Row],[Units]]*ProductLine[[#This Row],[Dollars]]</f>
        <v>707.14126917203828</v>
      </c>
    </row>
    <row r="1672" spans="1:9" x14ac:dyDescent="0.35">
      <c r="A1672" s="2">
        <v>1671</v>
      </c>
      <c r="B1672" s="2" t="s">
        <v>15</v>
      </c>
      <c r="C1672" s="3">
        <v>38925</v>
      </c>
      <c r="D1672" s="2">
        <f t="shared" si="26"/>
        <v>2006</v>
      </c>
      <c r="E1672" s="2">
        <f>MONTH(ProductLine[[#This Row],[Date]])</f>
        <v>7</v>
      </c>
      <c r="F1672" s="2" t="s">
        <v>16</v>
      </c>
      <c r="G1672" s="4">
        <v>-1</v>
      </c>
      <c r="H1672" s="5">
        <v>-0.59949529532525503</v>
      </c>
      <c r="I1672" s="6">
        <f>ProductLine[[#This Row],[Units]]*ProductLine[[#This Row],[Dollars]]</f>
        <v>0.59949529532525503</v>
      </c>
    </row>
    <row r="1673" spans="1:9" x14ac:dyDescent="0.35">
      <c r="A1673" s="2">
        <v>1672</v>
      </c>
      <c r="B1673" s="2" t="s">
        <v>10</v>
      </c>
      <c r="C1673" s="3">
        <v>38507</v>
      </c>
      <c r="D1673" s="2">
        <f t="shared" si="26"/>
        <v>2005</v>
      </c>
      <c r="E1673" s="2">
        <f>MONTH(ProductLine[[#This Row],[Date]])</f>
        <v>6</v>
      </c>
      <c r="F1673" s="2" t="s">
        <v>9</v>
      </c>
      <c r="G1673" s="4">
        <v>28</v>
      </c>
      <c r="H1673" s="5">
        <v>85.359164284772746</v>
      </c>
      <c r="I1673" s="6">
        <f>ProductLine[[#This Row],[Units]]*ProductLine[[#This Row],[Dollars]]</f>
        <v>2390.0565999736368</v>
      </c>
    </row>
    <row r="1674" spans="1:9" x14ac:dyDescent="0.35">
      <c r="A1674" s="2">
        <v>1673</v>
      </c>
      <c r="B1674" s="2" t="s">
        <v>20</v>
      </c>
      <c r="C1674" s="3">
        <v>38991</v>
      </c>
      <c r="D1674" s="2">
        <f t="shared" si="26"/>
        <v>2006</v>
      </c>
      <c r="E1674" s="2">
        <f>MONTH(ProductLine[[#This Row],[Date]])</f>
        <v>10</v>
      </c>
      <c r="F1674" s="2" t="s">
        <v>11</v>
      </c>
      <c r="G1674" s="4">
        <v>74</v>
      </c>
      <c r="H1674" s="5">
        <v>223.5358944867458</v>
      </c>
      <c r="I1674" s="6">
        <f>ProductLine[[#This Row],[Units]]*ProductLine[[#This Row],[Dollars]]</f>
        <v>16541.656192019189</v>
      </c>
    </row>
    <row r="1675" spans="1:9" x14ac:dyDescent="0.35">
      <c r="A1675" s="2">
        <v>1674</v>
      </c>
      <c r="B1675" s="2" t="s">
        <v>19</v>
      </c>
      <c r="C1675" s="3">
        <v>38089</v>
      </c>
      <c r="D1675" s="2">
        <f t="shared" si="26"/>
        <v>2004</v>
      </c>
      <c r="E1675" s="2">
        <f>MONTH(ProductLine[[#This Row],[Date]])</f>
        <v>4</v>
      </c>
      <c r="F1675" s="2" t="s">
        <v>9</v>
      </c>
      <c r="G1675" s="4">
        <v>60</v>
      </c>
      <c r="H1675" s="5">
        <v>182.52957283898829</v>
      </c>
      <c r="I1675" s="6">
        <f>ProductLine[[#This Row],[Units]]*ProductLine[[#This Row],[Dollars]]</f>
        <v>10951.774370339297</v>
      </c>
    </row>
    <row r="1676" spans="1:9" x14ac:dyDescent="0.35">
      <c r="A1676" s="2">
        <v>1675</v>
      </c>
      <c r="B1676" s="2" t="s">
        <v>17</v>
      </c>
      <c r="C1676" s="3">
        <v>38474</v>
      </c>
      <c r="D1676" s="2">
        <f t="shared" si="26"/>
        <v>2005</v>
      </c>
      <c r="E1676" s="2">
        <f>MONTH(ProductLine[[#This Row],[Date]])</f>
        <v>5</v>
      </c>
      <c r="F1676" s="2" t="s">
        <v>18</v>
      </c>
      <c r="G1676" s="4">
        <v>26</v>
      </c>
      <c r="H1676" s="5">
        <v>79.644787892751594</v>
      </c>
      <c r="I1676" s="6">
        <f>ProductLine[[#This Row],[Units]]*ProductLine[[#This Row],[Dollars]]</f>
        <v>2070.7644852115413</v>
      </c>
    </row>
    <row r="1677" spans="1:9" x14ac:dyDescent="0.35">
      <c r="A1677" s="2">
        <v>1676</v>
      </c>
      <c r="B1677" s="2" t="s">
        <v>10</v>
      </c>
      <c r="C1677" s="3">
        <v>38045</v>
      </c>
      <c r="D1677" s="2">
        <f t="shared" si="26"/>
        <v>2004</v>
      </c>
      <c r="E1677" s="2">
        <f>MONTH(ProductLine[[#This Row],[Date]])</f>
        <v>2</v>
      </c>
      <c r="F1677" s="2" t="s">
        <v>11</v>
      </c>
      <c r="G1677" s="4">
        <v>41</v>
      </c>
      <c r="H1677" s="5">
        <v>124.80546413554566</v>
      </c>
      <c r="I1677" s="6">
        <f>ProductLine[[#This Row],[Units]]*ProductLine[[#This Row],[Dollars]]</f>
        <v>5117.0240295573722</v>
      </c>
    </row>
    <row r="1678" spans="1:9" x14ac:dyDescent="0.35">
      <c r="A1678" s="2">
        <v>1677</v>
      </c>
      <c r="B1678" s="2" t="s">
        <v>12</v>
      </c>
      <c r="C1678" s="3">
        <v>38122</v>
      </c>
      <c r="D1678" s="2">
        <f t="shared" si="26"/>
        <v>2004</v>
      </c>
      <c r="E1678" s="2">
        <f>MONTH(ProductLine[[#This Row],[Date]])</f>
        <v>5</v>
      </c>
      <c r="F1678" s="2" t="s">
        <v>9</v>
      </c>
      <c r="G1678" s="4">
        <v>-1</v>
      </c>
      <c r="H1678" s="5">
        <v>-0.72875697552539753</v>
      </c>
      <c r="I1678" s="6">
        <f>ProductLine[[#This Row],[Units]]*ProductLine[[#This Row],[Dollars]]</f>
        <v>0.72875697552539753</v>
      </c>
    </row>
    <row r="1679" spans="1:9" x14ac:dyDescent="0.35">
      <c r="A1679" s="2">
        <v>1678</v>
      </c>
      <c r="B1679" s="2" t="s">
        <v>12</v>
      </c>
      <c r="C1679" s="3">
        <v>38903</v>
      </c>
      <c r="D1679" s="2">
        <f t="shared" si="26"/>
        <v>2006</v>
      </c>
      <c r="E1679" s="2">
        <f>MONTH(ProductLine[[#This Row],[Date]])</f>
        <v>7</v>
      </c>
      <c r="F1679" s="2" t="s">
        <v>9</v>
      </c>
      <c r="G1679" s="4">
        <v>89</v>
      </c>
      <c r="H1679" s="5">
        <v>268.71620455118574</v>
      </c>
      <c r="I1679" s="6">
        <f>ProductLine[[#This Row],[Units]]*ProductLine[[#This Row],[Dollars]]</f>
        <v>23915.742205055532</v>
      </c>
    </row>
    <row r="1680" spans="1:9" x14ac:dyDescent="0.35">
      <c r="A1680" s="2">
        <v>1679</v>
      </c>
      <c r="B1680" s="2" t="s">
        <v>10</v>
      </c>
      <c r="C1680" s="3">
        <v>38144</v>
      </c>
      <c r="D1680" s="2">
        <f t="shared" si="26"/>
        <v>2004</v>
      </c>
      <c r="E1680" s="2">
        <f>MONTH(ProductLine[[#This Row],[Date]])</f>
        <v>6</v>
      </c>
      <c r="F1680" s="2" t="s">
        <v>18</v>
      </c>
      <c r="G1680" s="4">
        <v>12</v>
      </c>
      <c r="H1680" s="5">
        <v>38.034373617715126</v>
      </c>
      <c r="I1680" s="6">
        <f>ProductLine[[#This Row],[Units]]*ProductLine[[#This Row],[Dollars]]</f>
        <v>456.41248341258154</v>
      </c>
    </row>
    <row r="1681" spans="1:9" x14ac:dyDescent="0.35">
      <c r="A1681" s="2">
        <v>1680</v>
      </c>
      <c r="B1681" s="2" t="s">
        <v>17</v>
      </c>
      <c r="C1681" s="3">
        <v>38276</v>
      </c>
      <c r="D1681" s="2">
        <f t="shared" si="26"/>
        <v>2004</v>
      </c>
      <c r="E1681" s="2">
        <f>MONTH(ProductLine[[#This Row],[Date]])</f>
        <v>10</v>
      </c>
      <c r="F1681" s="2" t="s">
        <v>16</v>
      </c>
      <c r="G1681" s="4">
        <v>21</v>
      </c>
      <c r="H1681" s="5">
        <v>65.91159641394708</v>
      </c>
      <c r="I1681" s="6">
        <f>ProductLine[[#This Row],[Units]]*ProductLine[[#This Row],[Dollars]]</f>
        <v>1384.1435246928886</v>
      </c>
    </row>
    <row r="1682" spans="1:9" x14ac:dyDescent="0.35">
      <c r="A1682" s="2">
        <v>1681</v>
      </c>
      <c r="B1682" s="2" t="s">
        <v>20</v>
      </c>
      <c r="C1682" s="3">
        <v>38892</v>
      </c>
      <c r="D1682" s="2">
        <f t="shared" si="26"/>
        <v>2006</v>
      </c>
      <c r="E1682" s="2">
        <f>MONTH(ProductLine[[#This Row],[Date]])</f>
        <v>6</v>
      </c>
      <c r="F1682" s="2" t="s">
        <v>18</v>
      </c>
      <c r="G1682" s="4">
        <v>23</v>
      </c>
      <c r="H1682" s="5">
        <v>71.518171146886857</v>
      </c>
      <c r="I1682" s="6">
        <f>ProductLine[[#This Row],[Units]]*ProductLine[[#This Row],[Dollars]]</f>
        <v>1644.9179363783978</v>
      </c>
    </row>
    <row r="1683" spans="1:9" x14ac:dyDescent="0.35">
      <c r="A1683" s="2">
        <v>1682</v>
      </c>
      <c r="B1683" s="2" t="s">
        <v>21</v>
      </c>
      <c r="C1683" s="3">
        <v>38441</v>
      </c>
      <c r="D1683" s="2">
        <f t="shared" si="26"/>
        <v>2005</v>
      </c>
      <c r="E1683" s="2">
        <f>MONTH(ProductLine[[#This Row],[Date]])</f>
        <v>3</v>
      </c>
      <c r="F1683" s="2" t="s">
        <v>11</v>
      </c>
      <c r="G1683" s="4">
        <v>-7</v>
      </c>
      <c r="H1683" s="5">
        <v>-18.640973323270995</v>
      </c>
      <c r="I1683" s="6">
        <f>ProductLine[[#This Row],[Units]]*ProductLine[[#This Row],[Dollars]]</f>
        <v>130.48681326289696</v>
      </c>
    </row>
    <row r="1684" spans="1:9" x14ac:dyDescent="0.35">
      <c r="A1684" s="2">
        <v>1683</v>
      </c>
      <c r="B1684" s="2" t="s">
        <v>8</v>
      </c>
      <c r="C1684" s="3">
        <v>38056</v>
      </c>
      <c r="D1684" s="2">
        <f t="shared" si="26"/>
        <v>2004</v>
      </c>
      <c r="E1684" s="2">
        <f>MONTH(ProductLine[[#This Row],[Date]])</f>
        <v>3</v>
      </c>
      <c r="F1684" s="2" t="s">
        <v>11</v>
      </c>
      <c r="G1684" s="4">
        <v>35</v>
      </c>
      <c r="H1684" s="5">
        <v>106.65095335657088</v>
      </c>
      <c r="I1684" s="6">
        <f>ProductLine[[#This Row],[Units]]*ProductLine[[#This Row],[Dollars]]</f>
        <v>3732.7833674799808</v>
      </c>
    </row>
    <row r="1685" spans="1:9" x14ac:dyDescent="0.35">
      <c r="A1685" s="2">
        <v>1684</v>
      </c>
      <c r="B1685" s="2" t="s">
        <v>12</v>
      </c>
      <c r="C1685" s="3">
        <v>38243</v>
      </c>
      <c r="D1685" s="2">
        <f t="shared" si="26"/>
        <v>2004</v>
      </c>
      <c r="E1685" s="2">
        <f>MONTH(ProductLine[[#This Row],[Date]])</f>
        <v>9</v>
      </c>
      <c r="F1685" s="2" t="s">
        <v>18</v>
      </c>
      <c r="G1685" s="4">
        <v>94</v>
      </c>
      <c r="H1685" s="5">
        <v>283.7951382741839</v>
      </c>
      <c r="I1685" s="6">
        <f>ProductLine[[#This Row],[Units]]*ProductLine[[#This Row],[Dollars]]</f>
        <v>26676.742997773286</v>
      </c>
    </row>
    <row r="1686" spans="1:9" x14ac:dyDescent="0.35">
      <c r="A1686" s="2">
        <v>1685</v>
      </c>
      <c r="B1686" s="2" t="s">
        <v>12</v>
      </c>
      <c r="C1686" s="3">
        <v>38661</v>
      </c>
      <c r="D1686" s="2">
        <f t="shared" si="26"/>
        <v>2005</v>
      </c>
      <c r="E1686" s="2">
        <f>MONTH(ProductLine[[#This Row],[Date]])</f>
        <v>11</v>
      </c>
      <c r="F1686" s="2" t="s">
        <v>16</v>
      </c>
      <c r="G1686" s="4">
        <v>88</v>
      </c>
      <c r="H1686" s="5">
        <v>265.96151267807471</v>
      </c>
      <c r="I1686" s="6">
        <f>ProductLine[[#This Row],[Units]]*ProductLine[[#This Row],[Dollars]]</f>
        <v>23404.613115670574</v>
      </c>
    </row>
    <row r="1687" spans="1:9" x14ac:dyDescent="0.35">
      <c r="A1687" s="2">
        <v>1686</v>
      </c>
      <c r="B1687" s="2" t="s">
        <v>12</v>
      </c>
      <c r="C1687" s="3">
        <v>38056</v>
      </c>
      <c r="D1687" s="2">
        <f t="shared" si="26"/>
        <v>2004</v>
      </c>
      <c r="E1687" s="2">
        <f>MONTH(ProductLine[[#This Row],[Date]])</f>
        <v>3</v>
      </c>
      <c r="F1687" s="2" t="s">
        <v>13</v>
      </c>
      <c r="G1687" s="4">
        <v>26</v>
      </c>
      <c r="H1687" s="5">
        <v>79.798393656893168</v>
      </c>
      <c r="I1687" s="6">
        <f>ProductLine[[#This Row],[Units]]*ProductLine[[#This Row],[Dollars]]</f>
        <v>2074.7582350792222</v>
      </c>
    </row>
    <row r="1688" spans="1:9" x14ac:dyDescent="0.35">
      <c r="A1688" s="2">
        <v>1687</v>
      </c>
      <c r="B1688" s="2" t="s">
        <v>21</v>
      </c>
      <c r="C1688" s="3">
        <v>38177</v>
      </c>
      <c r="D1688" s="2">
        <f t="shared" si="26"/>
        <v>2004</v>
      </c>
      <c r="E1688" s="2">
        <f>MONTH(ProductLine[[#This Row],[Date]])</f>
        <v>7</v>
      </c>
      <c r="F1688" s="2" t="s">
        <v>11</v>
      </c>
      <c r="G1688" s="4">
        <v>83</v>
      </c>
      <c r="H1688" s="5">
        <v>250.98698082020448</v>
      </c>
      <c r="I1688" s="6">
        <f>ProductLine[[#This Row],[Units]]*ProductLine[[#This Row],[Dollars]]</f>
        <v>20831.91940807697</v>
      </c>
    </row>
    <row r="1689" spans="1:9" x14ac:dyDescent="0.35">
      <c r="A1689" s="2">
        <v>1688</v>
      </c>
      <c r="B1689" s="2" t="s">
        <v>19</v>
      </c>
      <c r="C1689" s="3">
        <v>38870</v>
      </c>
      <c r="D1689" s="2">
        <f t="shared" si="26"/>
        <v>2006</v>
      </c>
      <c r="E1689" s="2">
        <f>MONTH(ProductLine[[#This Row],[Date]])</f>
        <v>6</v>
      </c>
      <c r="F1689" s="2" t="s">
        <v>18</v>
      </c>
      <c r="G1689" s="4">
        <v>11</v>
      </c>
      <c r="H1689" s="5">
        <v>34.677474217404566</v>
      </c>
      <c r="I1689" s="6">
        <f>ProductLine[[#This Row],[Units]]*ProductLine[[#This Row],[Dollars]]</f>
        <v>381.45221639145024</v>
      </c>
    </row>
    <row r="1690" spans="1:9" x14ac:dyDescent="0.35">
      <c r="A1690" s="2">
        <v>1689</v>
      </c>
      <c r="B1690" s="2" t="s">
        <v>15</v>
      </c>
      <c r="C1690" s="3">
        <v>38980</v>
      </c>
      <c r="D1690" s="2">
        <f t="shared" si="26"/>
        <v>2006</v>
      </c>
      <c r="E1690" s="2">
        <f>MONTH(ProductLine[[#This Row],[Date]])</f>
        <v>9</v>
      </c>
      <c r="F1690" s="2" t="s">
        <v>11</v>
      </c>
      <c r="G1690" s="4">
        <v>18</v>
      </c>
      <c r="H1690" s="5">
        <v>56.570167419014545</v>
      </c>
      <c r="I1690" s="6">
        <f>ProductLine[[#This Row],[Units]]*ProductLine[[#This Row],[Dollars]]</f>
        <v>1018.2630135422618</v>
      </c>
    </row>
    <row r="1691" spans="1:9" x14ac:dyDescent="0.35">
      <c r="A1691" s="2">
        <v>1690</v>
      </c>
      <c r="B1691" s="2" t="s">
        <v>14</v>
      </c>
      <c r="C1691" s="3">
        <v>38430</v>
      </c>
      <c r="D1691" s="2">
        <f t="shared" si="26"/>
        <v>2005</v>
      </c>
      <c r="E1691" s="2">
        <f>MONTH(ProductLine[[#This Row],[Date]])</f>
        <v>3</v>
      </c>
      <c r="F1691" s="2" t="s">
        <v>16</v>
      </c>
      <c r="G1691" s="4">
        <v>90</v>
      </c>
      <c r="H1691" s="5">
        <v>272.35988641044867</v>
      </c>
      <c r="I1691" s="6">
        <f>ProductLine[[#This Row],[Units]]*ProductLine[[#This Row],[Dollars]]</f>
        <v>24512.389776940381</v>
      </c>
    </row>
    <row r="1692" spans="1:9" x14ac:dyDescent="0.35">
      <c r="A1692" s="2">
        <v>1691</v>
      </c>
      <c r="B1692" s="2" t="s">
        <v>15</v>
      </c>
      <c r="C1692" s="3">
        <v>38628</v>
      </c>
      <c r="D1692" s="2">
        <f t="shared" si="26"/>
        <v>2005</v>
      </c>
      <c r="E1692" s="2">
        <f>MONTH(ProductLine[[#This Row],[Date]])</f>
        <v>10</v>
      </c>
      <c r="F1692" s="2" t="s">
        <v>18</v>
      </c>
      <c r="G1692" s="4">
        <v>12</v>
      </c>
      <c r="H1692" s="5">
        <v>38.358567090515102</v>
      </c>
      <c r="I1692" s="6">
        <f>ProductLine[[#This Row],[Units]]*ProductLine[[#This Row],[Dollars]]</f>
        <v>460.30280508618125</v>
      </c>
    </row>
    <row r="1693" spans="1:9" x14ac:dyDescent="0.35">
      <c r="A1693" s="2">
        <v>1692</v>
      </c>
      <c r="B1693" s="2" t="s">
        <v>15</v>
      </c>
      <c r="C1693" s="3">
        <v>38012</v>
      </c>
      <c r="D1693" s="2">
        <f t="shared" si="26"/>
        <v>2004</v>
      </c>
      <c r="E1693" s="2">
        <f>MONTH(ProductLine[[#This Row],[Date]])</f>
        <v>1</v>
      </c>
      <c r="F1693" s="2" t="s">
        <v>9</v>
      </c>
      <c r="G1693" s="4">
        <v>39</v>
      </c>
      <c r="H1693" s="5">
        <v>118.63508946594906</v>
      </c>
      <c r="I1693" s="6">
        <f>ProductLine[[#This Row],[Units]]*ProductLine[[#This Row],[Dollars]]</f>
        <v>4626.7684891720137</v>
      </c>
    </row>
    <row r="1694" spans="1:9" x14ac:dyDescent="0.35">
      <c r="A1694" s="2">
        <v>1693</v>
      </c>
      <c r="B1694" s="2" t="s">
        <v>15</v>
      </c>
      <c r="C1694" s="3">
        <v>38034</v>
      </c>
      <c r="D1694" s="2">
        <f t="shared" si="26"/>
        <v>2004</v>
      </c>
      <c r="E1694" s="2">
        <f>MONTH(ProductLine[[#This Row],[Date]])</f>
        <v>2</v>
      </c>
      <c r="F1694" s="2" t="s">
        <v>13</v>
      </c>
      <c r="G1694" s="4">
        <v>45</v>
      </c>
      <c r="H1694" s="5">
        <v>137.71025367694813</v>
      </c>
      <c r="I1694" s="6">
        <f>ProductLine[[#This Row],[Units]]*ProductLine[[#This Row],[Dollars]]</f>
        <v>6196.9614154626661</v>
      </c>
    </row>
    <row r="1695" spans="1:9" x14ac:dyDescent="0.35">
      <c r="A1695" s="2">
        <v>1694</v>
      </c>
      <c r="B1695" s="2" t="s">
        <v>14</v>
      </c>
      <c r="C1695" s="3">
        <v>39057</v>
      </c>
      <c r="D1695" s="2">
        <f t="shared" si="26"/>
        <v>2006</v>
      </c>
      <c r="E1695" s="2">
        <f>MONTH(ProductLine[[#This Row],[Date]])</f>
        <v>12</v>
      </c>
      <c r="F1695" s="2" t="s">
        <v>11</v>
      </c>
      <c r="G1695" s="4">
        <v>74</v>
      </c>
      <c r="H1695" s="5">
        <v>223.24261767904073</v>
      </c>
      <c r="I1695" s="6">
        <f>ProductLine[[#This Row],[Units]]*ProductLine[[#This Row],[Dollars]]</f>
        <v>16519.953708249013</v>
      </c>
    </row>
    <row r="1696" spans="1:9" x14ac:dyDescent="0.35">
      <c r="A1696" s="2">
        <v>1695</v>
      </c>
      <c r="B1696" s="2" t="s">
        <v>15</v>
      </c>
      <c r="C1696" s="3">
        <v>38551</v>
      </c>
      <c r="D1696" s="2">
        <f t="shared" si="26"/>
        <v>2005</v>
      </c>
      <c r="E1696" s="2">
        <f>MONTH(ProductLine[[#This Row],[Date]])</f>
        <v>7</v>
      </c>
      <c r="F1696" s="2" t="s">
        <v>11</v>
      </c>
      <c r="G1696" s="4">
        <v>95</v>
      </c>
      <c r="H1696" s="5">
        <v>286.97940760158696</v>
      </c>
      <c r="I1696" s="6">
        <f>ProductLine[[#This Row],[Units]]*ProductLine[[#This Row],[Dollars]]</f>
        <v>27263.04372215076</v>
      </c>
    </row>
    <row r="1697" spans="1:9" x14ac:dyDescent="0.35">
      <c r="A1697" s="2">
        <v>1696</v>
      </c>
      <c r="B1697" s="2" t="s">
        <v>10</v>
      </c>
      <c r="C1697" s="3">
        <v>38144</v>
      </c>
      <c r="D1697" s="2">
        <f t="shared" si="26"/>
        <v>2004</v>
      </c>
      <c r="E1697" s="2">
        <f>MONTH(ProductLine[[#This Row],[Date]])</f>
        <v>6</v>
      </c>
      <c r="F1697" s="2" t="s">
        <v>9</v>
      </c>
      <c r="G1697" s="4">
        <v>48</v>
      </c>
      <c r="H1697" s="5">
        <v>145.47941837398358</v>
      </c>
      <c r="I1697" s="6">
        <f>ProductLine[[#This Row],[Units]]*ProductLine[[#This Row],[Dollars]]</f>
        <v>6983.0120819512122</v>
      </c>
    </row>
    <row r="1698" spans="1:9" x14ac:dyDescent="0.35">
      <c r="A1698" s="2">
        <v>1697</v>
      </c>
      <c r="B1698" s="2" t="s">
        <v>8</v>
      </c>
      <c r="C1698" s="3">
        <v>38276</v>
      </c>
      <c r="D1698" s="2">
        <f t="shared" si="26"/>
        <v>2004</v>
      </c>
      <c r="E1698" s="2">
        <f>MONTH(ProductLine[[#This Row],[Date]])</f>
        <v>10</v>
      </c>
      <c r="F1698" s="2" t="s">
        <v>18</v>
      </c>
      <c r="G1698" s="4">
        <v>-3</v>
      </c>
      <c r="H1698" s="5">
        <v>-7.0556984383694044</v>
      </c>
      <c r="I1698" s="6">
        <f>ProductLine[[#This Row],[Units]]*ProductLine[[#This Row],[Dollars]]</f>
        <v>21.167095315108213</v>
      </c>
    </row>
    <row r="1699" spans="1:9" x14ac:dyDescent="0.35">
      <c r="A1699" s="2">
        <v>1698</v>
      </c>
      <c r="B1699" s="2" t="s">
        <v>17</v>
      </c>
      <c r="C1699" s="3">
        <v>38496</v>
      </c>
      <c r="D1699" s="2">
        <f t="shared" si="26"/>
        <v>2005</v>
      </c>
      <c r="E1699" s="2">
        <f>MONTH(ProductLine[[#This Row],[Date]])</f>
        <v>5</v>
      </c>
      <c r="F1699" s="2" t="s">
        <v>13</v>
      </c>
      <c r="G1699" s="4">
        <v>92</v>
      </c>
      <c r="H1699" s="5">
        <v>278.51510126549795</v>
      </c>
      <c r="I1699" s="6">
        <f>ProductLine[[#This Row],[Units]]*ProductLine[[#This Row],[Dollars]]</f>
        <v>25623.389316425812</v>
      </c>
    </row>
    <row r="1700" spans="1:9" x14ac:dyDescent="0.35">
      <c r="A1700" s="2">
        <v>1699</v>
      </c>
      <c r="B1700" s="2" t="s">
        <v>14</v>
      </c>
      <c r="C1700" s="3">
        <v>38419</v>
      </c>
      <c r="D1700" s="2">
        <f t="shared" si="26"/>
        <v>2005</v>
      </c>
      <c r="E1700" s="2">
        <f>MONTH(ProductLine[[#This Row],[Date]])</f>
        <v>3</v>
      </c>
      <c r="F1700" s="2" t="s">
        <v>18</v>
      </c>
      <c r="G1700" s="4">
        <v>17</v>
      </c>
      <c r="H1700" s="5">
        <v>53.278847558385984</v>
      </c>
      <c r="I1700" s="6">
        <f>ProductLine[[#This Row],[Units]]*ProductLine[[#This Row],[Dollars]]</f>
        <v>905.74040849256176</v>
      </c>
    </row>
    <row r="1701" spans="1:9" x14ac:dyDescent="0.35">
      <c r="A1701" s="2">
        <v>1700</v>
      </c>
      <c r="B1701" s="2" t="s">
        <v>10</v>
      </c>
      <c r="C1701" s="3">
        <v>38287</v>
      </c>
      <c r="D1701" s="2">
        <f t="shared" si="26"/>
        <v>2004</v>
      </c>
      <c r="E1701" s="2">
        <f>MONTH(ProductLine[[#This Row],[Date]])</f>
        <v>10</v>
      </c>
      <c r="F1701" s="2" t="s">
        <v>9</v>
      </c>
      <c r="G1701" s="4">
        <v>45</v>
      </c>
      <c r="H1701" s="5">
        <v>136.31233370896607</v>
      </c>
      <c r="I1701" s="6">
        <f>ProductLine[[#This Row],[Units]]*ProductLine[[#This Row],[Dollars]]</f>
        <v>6134.0550169034732</v>
      </c>
    </row>
    <row r="1702" spans="1:9" x14ac:dyDescent="0.35">
      <c r="A1702" s="2">
        <v>1701</v>
      </c>
      <c r="B1702" s="2" t="s">
        <v>17</v>
      </c>
      <c r="C1702" s="3">
        <v>39002</v>
      </c>
      <c r="D1702" s="2">
        <f t="shared" si="26"/>
        <v>2006</v>
      </c>
      <c r="E1702" s="2">
        <f>MONTH(ProductLine[[#This Row],[Date]])</f>
        <v>10</v>
      </c>
      <c r="F1702" s="2" t="s">
        <v>13</v>
      </c>
      <c r="G1702" s="4">
        <v>62</v>
      </c>
      <c r="H1702" s="5">
        <v>187.97208926447612</v>
      </c>
      <c r="I1702" s="6">
        <f>ProductLine[[#This Row],[Units]]*ProductLine[[#This Row],[Dollars]]</f>
        <v>11654.269534397519</v>
      </c>
    </row>
    <row r="1703" spans="1:9" x14ac:dyDescent="0.35">
      <c r="A1703" s="2">
        <v>1702</v>
      </c>
      <c r="B1703" s="2" t="s">
        <v>14</v>
      </c>
      <c r="C1703" s="3">
        <v>38287</v>
      </c>
      <c r="D1703" s="2">
        <f t="shared" si="26"/>
        <v>2004</v>
      </c>
      <c r="E1703" s="2">
        <f>MONTH(ProductLine[[#This Row],[Date]])</f>
        <v>10</v>
      </c>
      <c r="F1703" s="2" t="s">
        <v>11</v>
      </c>
      <c r="G1703" s="4">
        <v>52</v>
      </c>
      <c r="H1703" s="5">
        <v>158.0460445332865</v>
      </c>
      <c r="I1703" s="6">
        <f>ProductLine[[#This Row],[Units]]*ProductLine[[#This Row],[Dollars]]</f>
        <v>8218.3943157308986</v>
      </c>
    </row>
    <row r="1704" spans="1:9" x14ac:dyDescent="0.35">
      <c r="A1704" s="2">
        <v>1703</v>
      </c>
      <c r="B1704" s="2" t="s">
        <v>10</v>
      </c>
      <c r="C1704" s="3">
        <v>38133</v>
      </c>
      <c r="D1704" s="2">
        <f t="shared" si="26"/>
        <v>2004</v>
      </c>
      <c r="E1704" s="2">
        <f>MONTH(ProductLine[[#This Row],[Date]])</f>
        <v>5</v>
      </c>
      <c r="F1704" s="2" t="s">
        <v>13</v>
      </c>
      <c r="G1704" s="4">
        <v>73</v>
      </c>
      <c r="H1704" s="5">
        <v>221.23952830258372</v>
      </c>
      <c r="I1704" s="6">
        <f>ProductLine[[#This Row],[Units]]*ProductLine[[#This Row],[Dollars]]</f>
        <v>16150.485566088611</v>
      </c>
    </row>
    <row r="1705" spans="1:9" x14ac:dyDescent="0.35">
      <c r="A1705" s="2">
        <v>1704</v>
      </c>
      <c r="B1705" s="2" t="s">
        <v>21</v>
      </c>
      <c r="C1705" s="3">
        <v>38551</v>
      </c>
      <c r="D1705" s="2">
        <f t="shared" si="26"/>
        <v>2005</v>
      </c>
      <c r="E1705" s="2">
        <f>MONTH(ProductLine[[#This Row],[Date]])</f>
        <v>7</v>
      </c>
      <c r="F1705" s="2" t="s">
        <v>13</v>
      </c>
      <c r="G1705" s="4">
        <v>38</v>
      </c>
      <c r="H1705" s="5">
        <v>116.53981147745662</v>
      </c>
      <c r="I1705" s="6">
        <f>ProductLine[[#This Row],[Units]]*ProductLine[[#This Row],[Dollars]]</f>
        <v>4428.5128361433517</v>
      </c>
    </row>
    <row r="1706" spans="1:9" x14ac:dyDescent="0.35">
      <c r="A1706" s="2">
        <v>1705</v>
      </c>
      <c r="B1706" s="2" t="s">
        <v>10</v>
      </c>
      <c r="C1706" s="3">
        <v>38705</v>
      </c>
      <c r="D1706" s="2">
        <f t="shared" si="26"/>
        <v>2005</v>
      </c>
      <c r="E1706" s="2">
        <f>MONTH(ProductLine[[#This Row],[Date]])</f>
        <v>12</v>
      </c>
      <c r="F1706" s="2" t="s">
        <v>16</v>
      </c>
      <c r="G1706" s="4">
        <v>0</v>
      </c>
      <c r="H1706" s="5">
        <v>1.7059716699737852</v>
      </c>
      <c r="I1706" s="6">
        <f>ProductLine[[#This Row],[Units]]*ProductLine[[#This Row],[Dollars]]</f>
        <v>0</v>
      </c>
    </row>
    <row r="1707" spans="1:9" x14ac:dyDescent="0.35">
      <c r="A1707" s="2">
        <v>1706</v>
      </c>
      <c r="B1707" s="2" t="s">
        <v>20</v>
      </c>
      <c r="C1707" s="3">
        <v>38276</v>
      </c>
      <c r="D1707" s="2">
        <f t="shared" si="26"/>
        <v>2004</v>
      </c>
      <c r="E1707" s="2">
        <f>MONTH(ProductLine[[#This Row],[Date]])</f>
        <v>10</v>
      </c>
      <c r="F1707" s="2" t="s">
        <v>16</v>
      </c>
      <c r="G1707" s="4">
        <v>70</v>
      </c>
      <c r="H1707" s="5">
        <v>211.80942925062229</v>
      </c>
      <c r="I1707" s="6">
        <f>ProductLine[[#This Row],[Units]]*ProductLine[[#This Row],[Dollars]]</f>
        <v>14826.660047543561</v>
      </c>
    </row>
    <row r="1708" spans="1:9" x14ac:dyDescent="0.35">
      <c r="A1708" s="2">
        <v>1707</v>
      </c>
      <c r="B1708" s="2" t="s">
        <v>21</v>
      </c>
      <c r="C1708" s="3">
        <v>38485</v>
      </c>
      <c r="D1708" s="2">
        <f t="shared" si="26"/>
        <v>2005</v>
      </c>
      <c r="E1708" s="2">
        <f>MONTH(ProductLine[[#This Row],[Date]])</f>
        <v>5</v>
      </c>
      <c r="F1708" s="2" t="s">
        <v>11</v>
      </c>
      <c r="G1708" s="4">
        <v>-8</v>
      </c>
      <c r="H1708" s="5">
        <v>-22.16452981425434</v>
      </c>
      <c r="I1708" s="6">
        <f>ProductLine[[#This Row],[Units]]*ProductLine[[#This Row],[Dollars]]</f>
        <v>177.31623851403472</v>
      </c>
    </row>
    <row r="1709" spans="1:9" x14ac:dyDescent="0.35">
      <c r="A1709" s="2">
        <v>1708</v>
      </c>
      <c r="B1709" s="2" t="s">
        <v>21</v>
      </c>
      <c r="C1709" s="3">
        <v>38837</v>
      </c>
      <c r="D1709" s="2">
        <f t="shared" si="26"/>
        <v>2006</v>
      </c>
      <c r="E1709" s="2">
        <f>MONTH(ProductLine[[#This Row],[Date]])</f>
        <v>4</v>
      </c>
      <c r="F1709" s="2" t="s">
        <v>16</v>
      </c>
      <c r="G1709" s="4">
        <v>65</v>
      </c>
      <c r="H1709" s="5">
        <v>196.94966457435572</v>
      </c>
      <c r="I1709" s="6">
        <f>ProductLine[[#This Row],[Units]]*ProductLine[[#This Row],[Dollars]]</f>
        <v>12801.728197333123</v>
      </c>
    </row>
    <row r="1710" spans="1:9" x14ac:dyDescent="0.35">
      <c r="A1710" s="2">
        <v>1709</v>
      </c>
      <c r="B1710" s="2" t="s">
        <v>21</v>
      </c>
      <c r="C1710" s="3">
        <v>39046</v>
      </c>
      <c r="D1710" s="2">
        <f t="shared" si="26"/>
        <v>2006</v>
      </c>
      <c r="E1710" s="2">
        <f>MONTH(ProductLine[[#This Row],[Date]])</f>
        <v>11</v>
      </c>
      <c r="F1710" s="2" t="s">
        <v>9</v>
      </c>
      <c r="G1710" s="4">
        <v>-5</v>
      </c>
      <c r="H1710" s="5">
        <v>-12.235172213399022</v>
      </c>
      <c r="I1710" s="6">
        <f>ProductLine[[#This Row],[Units]]*ProductLine[[#This Row],[Dollars]]</f>
        <v>61.175861066995111</v>
      </c>
    </row>
    <row r="1711" spans="1:9" x14ac:dyDescent="0.35">
      <c r="A1711" s="2">
        <v>1710</v>
      </c>
      <c r="B1711" s="2" t="s">
        <v>21</v>
      </c>
      <c r="C1711" s="3">
        <v>38562</v>
      </c>
      <c r="D1711" s="2">
        <f t="shared" si="26"/>
        <v>2005</v>
      </c>
      <c r="E1711" s="2">
        <f>MONTH(ProductLine[[#This Row],[Date]])</f>
        <v>7</v>
      </c>
      <c r="F1711" s="2" t="s">
        <v>11</v>
      </c>
      <c r="G1711" s="4">
        <v>34</v>
      </c>
      <c r="H1711" s="5">
        <v>104.46148815266854</v>
      </c>
      <c r="I1711" s="6">
        <f>ProductLine[[#This Row],[Units]]*ProductLine[[#This Row],[Dollars]]</f>
        <v>3551.6905971907304</v>
      </c>
    </row>
    <row r="1712" spans="1:9" x14ac:dyDescent="0.35">
      <c r="A1712" s="2">
        <v>1711</v>
      </c>
      <c r="B1712" s="2" t="s">
        <v>15</v>
      </c>
      <c r="C1712" s="3">
        <v>38804</v>
      </c>
      <c r="D1712" s="2">
        <f t="shared" si="26"/>
        <v>2006</v>
      </c>
      <c r="E1712" s="2">
        <f>MONTH(ProductLine[[#This Row],[Date]])</f>
        <v>3</v>
      </c>
      <c r="F1712" s="2" t="s">
        <v>9</v>
      </c>
      <c r="G1712" s="4">
        <v>72</v>
      </c>
      <c r="H1712" s="5">
        <v>217.88587173222501</v>
      </c>
      <c r="I1712" s="6">
        <f>ProductLine[[#This Row],[Units]]*ProductLine[[#This Row],[Dollars]]</f>
        <v>15687.782764720201</v>
      </c>
    </row>
    <row r="1713" spans="1:9" x14ac:dyDescent="0.35">
      <c r="A1713" s="2">
        <v>1712</v>
      </c>
      <c r="B1713" s="2" t="s">
        <v>20</v>
      </c>
      <c r="C1713" s="3">
        <v>38386</v>
      </c>
      <c r="D1713" s="2">
        <f t="shared" si="26"/>
        <v>2005</v>
      </c>
      <c r="E1713" s="2">
        <f>MONTH(ProductLine[[#This Row],[Date]])</f>
        <v>2</v>
      </c>
      <c r="F1713" s="2" t="s">
        <v>16</v>
      </c>
      <c r="G1713" s="4">
        <v>-1</v>
      </c>
      <c r="H1713" s="5">
        <v>-0.65444775995364735</v>
      </c>
      <c r="I1713" s="6">
        <f>ProductLine[[#This Row],[Units]]*ProductLine[[#This Row],[Dollars]]</f>
        <v>0.65444775995364735</v>
      </c>
    </row>
    <row r="1714" spans="1:9" x14ac:dyDescent="0.35">
      <c r="A1714" s="2">
        <v>1713</v>
      </c>
      <c r="B1714" s="2" t="s">
        <v>19</v>
      </c>
      <c r="C1714" s="3">
        <v>38694</v>
      </c>
      <c r="D1714" s="2">
        <f t="shared" si="26"/>
        <v>2005</v>
      </c>
      <c r="E1714" s="2">
        <f>MONTH(ProductLine[[#This Row],[Date]])</f>
        <v>12</v>
      </c>
      <c r="F1714" s="2" t="s">
        <v>9</v>
      </c>
      <c r="G1714" s="4">
        <v>40</v>
      </c>
      <c r="H1714" s="5">
        <v>122.14268476291653</v>
      </c>
      <c r="I1714" s="6">
        <f>ProductLine[[#This Row],[Units]]*ProductLine[[#This Row],[Dollars]]</f>
        <v>4885.7073905166617</v>
      </c>
    </row>
    <row r="1715" spans="1:9" x14ac:dyDescent="0.35">
      <c r="A1715" s="2">
        <v>1714</v>
      </c>
      <c r="B1715" s="2" t="s">
        <v>10</v>
      </c>
      <c r="C1715" s="3">
        <v>38969</v>
      </c>
      <c r="D1715" s="2">
        <f t="shared" si="26"/>
        <v>2006</v>
      </c>
      <c r="E1715" s="2">
        <f>MONTH(ProductLine[[#This Row],[Date]])</f>
        <v>9</v>
      </c>
      <c r="F1715" s="2" t="s">
        <v>18</v>
      </c>
      <c r="G1715" s="4">
        <v>65</v>
      </c>
      <c r="H1715" s="5">
        <v>196.70486780051661</v>
      </c>
      <c r="I1715" s="6">
        <f>ProductLine[[#This Row],[Units]]*ProductLine[[#This Row],[Dollars]]</f>
        <v>12785.816407033579</v>
      </c>
    </row>
    <row r="1716" spans="1:9" x14ac:dyDescent="0.35">
      <c r="A1716" s="2">
        <v>1715</v>
      </c>
      <c r="B1716" s="2" t="s">
        <v>21</v>
      </c>
      <c r="C1716" s="3">
        <v>38903</v>
      </c>
      <c r="D1716" s="2">
        <f t="shared" si="26"/>
        <v>2006</v>
      </c>
      <c r="E1716" s="2">
        <f>MONTH(ProductLine[[#This Row],[Date]])</f>
        <v>7</v>
      </c>
      <c r="F1716" s="2" t="s">
        <v>9</v>
      </c>
      <c r="G1716" s="4">
        <v>77</v>
      </c>
      <c r="H1716" s="5">
        <v>232.41740522130286</v>
      </c>
      <c r="I1716" s="6">
        <f>ProductLine[[#This Row],[Units]]*ProductLine[[#This Row],[Dollars]]</f>
        <v>17896.140202040318</v>
      </c>
    </row>
    <row r="1717" spans="1:9" x14ac:dyDescent="0.35">
      <c r="A1717" s="2">
        <v>1716</v>
      </c>
      <c r="B1717" s="2" t="s">
        <v>20</v>
      </c>
      <c r="C1717" s="3">
        <v>38826</v>
      </c>
      <c r="D1717" s="2">
        <f t="shared" si="26"/>
        <v>2006</v>
      </c>
      <c r="E1717" s="2">
        <f>MONTH(ProductLine[[#This Row],[Date]])</f>
        <v>4</v>
      </c>
      <c r="F1717" s="2" t="s">
        <v>18</v>
      </c>
      <c r="G1717" s="4">
        <v>51</v>
      </c>
      <c r="H1717" s="5">
        <v>155.00139731564644</v>
      </c>
      <c r="I1717" s="6">
        <f>ProductLine[[#This Row],[Units]]*ProductLine[[#This Row],[Dollars]]</f>
        <v>7905.0712630979688</v>
      </c>
    </row>
    <row r="1718" spans="1:9" x14ac:dyDescent="0.35">
      <c r="A1718" s="2">
        <v>1717</v>
      </c>
      <c r="B1718" s="2" t="s">
        <v>14</v>
      </c>
      <c r="C1718" s="3">
        <v>38452</v>
      </c>
      <c r="D1718" s="2">
        <f t="shared" si="26"/>
        <v>2005</v>
      </c>
      <c r="E1718" s="2">
        <f>MONTH(ProductLine[[#This Row],[Date]])</f>
        <v>4</v>
      </c>
      <c r="F1718" s="2" t="s">
        <v>11</v>
      </c>
      <c r="G1718" s="4">
        <v>-9</v>
      </c>
      <c r="H1718" s="5">
        <v>-25.103275559538364</v>
      </c>
      <c r="I1718" s="6">
        <f>ProductLine[[#This Row],[Units]]*ProductLine[[#This Row],[Dollars]]</f>
        <v>225.92948003584527</v>
      </c>
    </row>
    <row r="1719" spans="1:9" x14ac:dyDescent="0.35">
      <c r="A1719" s="2">
        <v>1718</v>
      </c>
      <c r="B1719" s="2" t="s">
        <v>20</v>
      </c>
      <c r="C1719" s="3">
        <v>38441</v>
      </c>
      <c r="D1719" s="2">
        <f t="shared" si="26"/>
        <v>2005</v>
      </c>
      <c r="E1719" s="2">
        <f>MONTH(ProductLine[[#This Row],[Date]])</f>
        <v>3</v>
      </c>
      <c r="F1719" s="2" t="s">
        <v>18</v>
      </c>
      <c r="G1719" s="4">
        <v>17</v>
      </c>
      <c r="H1719" s="5">
        <v>52.732870933394423</v>
      </c>
      <c r="I1719" s="6">
        <f>ProductLine[[#This Row],[Units]]*ProductLine[[#This Row],[Dollars]]</f>
        <v>896.45880586770522</v>
      </c>
    </row>
    <row r="1720" spans="1:9" x14ac:dyDescent="0.35">
      <c r="A1720" s="2">
        <v>1719</v>
      </c>
      <c r="B1720" s="2" t="s">
        <v>12</v>
      </c>
      <c r="C1720" s="3">
        <v>38452</v>
      </c>
      <c r="D1720" s="2">
        <f t="shared" si="26"/>
        <v>2005</v>
      </c>
      <c r="E1720" s="2">
        <f>MONTH(ProductLine[[#This Row],[Date]])</f>
        <v>4</v>
      </c>
      <c r="F1720" s="2" t="s">
        <v>16</v>
      </c>
      <c r="G1720" s="4">
        <v>11</v>
      </c>
      <c r="H1720" s="5">
        <v>34.806777506140598</v>
      </c>
      <c r="I1720" s="6">
        <f>ProductLine[[#This Row],[Units]]*ProductLine[[#This Row],[Dollars]]</f>
        <v>382.87455256754657</v>
      </c>
    </row>
    <row r="1721" spans="1:9" x14ac:dyDescent="0.35">
      <c r="A1721" s="2">
        <v>1720</v>
      </c>
      <c r="B1721" s="2" t="s">
        <v>19</v>
      </c>
      <c r="C1721" s="3">
        <v>38892</v>
      </c>
      <c r="D1721" s="2">
        <f t="shared" si="26"/>
        <v>2006</v>
      </c>
      <c r="E1721" s="2">
        <f>MONTH(ProductLine[[#This Row],[Date]])</f>
        <v>6</v>
      </c>
      <c r="F1721" s="2" t="s">
        <v>9</v>
      </c>
      <c r="G1721" s="4">
        <v>40</v>
      </c>
      <c r="H1721" s="5">
        <v>121.64869809891456</v>
      </c>
      <c r="I1721" s="6">
        <f>ProductLine[[#This Row],[Units]]*ProductLine[[#This Row],[Dollars]]</f>
        <v>4865.9479239565826</v>
      </c>
    </row>
    <row r="1722" spans="1:9" x14ac:dyDescent="0.35">
      <c r="A1722" s="2">
        <v>1721</v>
      </c>
      <c r="B1722" s="2" t="s">
        <v>12</v>
      </c>
      <c r="C1722" s="3">
        <v>38584</v>
      </c>
      <c r="D1722" s="2">
        <f t="shared" si="26"/>
        <v>2005</v>
      </c>
      <c r="E1722" s="2">
        <f>MONTH(ProductLine[[#This Row],[Date]])</f>
        <v>8</v>
      </c>
      <c r="F1722" s="2" t="s">
        <v>11</v>
      </c>
      <c r="G1722" s="4">
        <v>67</v>
      </c>
      <c r="H1722" s="5">
        <v>202.72483169959665</v>
      </c>
      <c r="I1722" s="6">
        <f>ProductLine[[#This Row],[Units]]*ProductLine[[#This Row],[Dollars]]</f>
        <v>13582.563723872976</v>
      </c>
    </row>
    <row r="1723" spans="1:9" x14ac:dyDescent="0.35">
      <c r="A1723" s="2">
        <v>1722</v>
      </c>
      <c r="B1723" s="2" t="s">
        <v>21</v>
      </c>
      <c r="C1723" s="3">
        <v>38562</v>
      </c>
      <c r="D1723" s="2">
        <f t="shared" si="26"/>
        <v>2005</v>
      </c>
      <c r="E1723" s="2">
        <f>MONTH(ProductLine[[#This Row],[Date]])</f>
        <v>7</v>
      </c>
      <c r="F1723" s="2" t="s">
        <v>13</v>
      </c>
      <c r="G1723" s="4">
        <v>79</v>
      </c>
      <c r="H1723" s="5">
        <v>239.25066766148794</v>
      </c>
      <c r="I1723" s="6">
        <f>ProductLine[[#This Row],[Units]]*ProductLine[[#This Row],[Dollars]]</f>
        <v>18900.802745257548</v>
      </c>
    </row>
    <row r="1724" spans="1:9" x14ac:dyDescent="0.35">
      <c r="A1724" s="2">
        <v>1723</v>
      </c>
      <c r="B1724" s="2" t="s">
        <v>14</v>
      </c>
      <c r="C1724" s="3">
        <v>38122</v>
      </c>
      <c r="D1724" s="2">
        <f t="shared" si="26"/>
        <v>2004</v>
      </c>
      <c r="E1724" s="2">
        <f>MONTH(ProductLine[[#This Row],[Date]])</f>
        <v>5</v>
      </c>
      <c r="F1724" s="2" t="s">
        <v>11</v>
      </c>
      <c r="G1724" s="4">
        <v>-7</v>
      </c>
      <c r="H1724" s="5">
        <v>-19.159862376296054</v>
      </c>
      <c r="I1724" s="6">
        <f>ProductLine[[#This Row],[Units]]*ProductLine[[#This Row],[Dollars]]</f>
        <v>134.11903663407239</v>
      </c>
    </row>
    <row r="1725" spans="1:9" x14ac:dyDescent="0.35">
      <c r="A1725" s="2">
        <v>1724</v>
      </c>
      <c r="B1725" s="2" t="s">
        <v>14</v>
      </c>
      <c r="C1725" s="3">
        <v>38496</v>
      </c>
      <c r="D1725" s="2">
        <f t="shared" si="26"/>
        <v>2005</v>
      </c>
      <c r="E1725" s="2">
        <f>MONTH(ProductLine[[#This Row],[Date]])</f>
        <v>5</v>
      </c>
      <c r="F1725" s="2" t="s">
        <v>18</v>
      </c>
      <c r="G1725" s="4">
        <v>72</v>
      </c>
      <c r="H1725" s="5">
        <v>218.05969697818949</v>
      </c>
      <c r="I1725" s="6">
        <f>ProductLine[[#This Row],[Units]]*ProductLine[[#This Row],[Dollars]]</f>
        <v>15700.298182429644</v>
      </c>
    </row>
    <row r="1726" spans="1:9" x14ac:dyDescent="0.35">
      <c r="A1726" s="2">
        <v>1725</v>
      </c>
      <c r="B1726" s="2" t="s">
        <v>15</v>
      </c>
      <c r="C1726" s="3">
        <v>38562</v>
      </c>
      <c r="D1726" s="2">
        <f t="shared" si="26"/>
        <v>2005</v>
      </c>
      <c r="E1726" s="2">
        <f>MONTH(ProductLine[[#This Row],[Date]])</f>
        <v>7</v>
      </c>
      <c r="F1726" s="2" t="s">
        <v>16</v>
      </c>
      <c r="G1726" s="4">
        <v>53</v>
      </c>
      <c r="H1726" s="5">
        <v>160.76900841046421</v>
      </c>
      <c r="I1726" s="6">
        <f>ProductLine[[#This Row],[Units]]*ProductLine[[#This Row],[Dollars]]</f>
        <v>8520.7574457546034</v>
      </c>
    </row>
    <row r="1727" spans="1:9" x14ac:dyDescent="0.35">
      <c r="A1727" s="2">
        <v>1726</v>
      </c>
      <c r="B1727" s="2" t="s">
        <v>19</v>
      </c>
      <c r="C1727" s="3">
        <v>38903</v>
      </c>
      <c r="D1727" s="2">
        <f t="shared" si="26"/>
        <v>2006</v>
      </c>
      <c r="E1727" s="2">
        <f>MONTH(ProductLine[[#This Row],[Date]])</f>
        <v>7</v>
      </c>
      <c r="F1727" s="2" t="s">
        <v>16</v>
      </c>
      <c r="G1727" s="4">
        <v>35</v>
      </c>
      <c r="H1727" s="5">
        <v>107.40939275823844</v>
      </c>
      <c r="I1727" s="6">
        <f>ProductLine[[#This Row],[Units]]*ProductLine[[#This Row],[Dollars]]</f>
        <v>3759.3287465383455</v>
      </c>
    </row>
    <row r="1728" spans="1:9" x14ac:dyDescent="0.35">
      <c r="A1728" s="2">
        <v>1727</v>
      </c>
      <c r="B1728" s="2" t="s">
        <v>12</v>
      </c>
      <c r="C1728" s="3">
        <v>39024</v>
      </c>
      <c r="D1728" s="2">
        <f t="shared" si="26"/>
        <v>2006</v>
      </c>
      <c r="E1728" s="2">
        <f>MONTH(ProductLine[[#This Row],[Date]])</f>
        <v>11</v>
      </c>
      <c r="F1728" s="2" t="s">
        <v>9</v>
      </c>
      <c r="G1728" s="4">
        <v>39</v>
      </c>
      <c r="H1728" s="5">
        <v>118.67053890819109</v>
      </c>
      <c r="I1728" s="6">
        <f>ProductLine[[#This Row],[Units]]*ProductLine[[#This Row],[Dollars]]</f>
        <v>4628.1510174194527</v>
      </c>
    </row>
    <row r="1729" spans="1:9" x14ac:dyDescent="0.35">
      <c r="A1729" s="2">
        <v>1728</v>
      </c>
      <c r="B1729" s="2" t="s">
        <v>15</v>
      </c>
      <c r="C1729" s="3">
        <v>38177</v>
      </c>
      <c r="D1729" s="2">
        <f t="shared" si="26"/>
        <v>2004</v>
      </c>
      <c r="E1729" s="2">
        <f>MONTH(ProductLine[[#This Row],[Date]])</f>
        <v>7</v>
      </c>
      <c r="F1729" s="2" t="s">
        <v>18</v>
      </c>
      <c r="G1729" s="4">
        <v>-7</v>
      </c>
      <c r="H1729" s="5">
        <v>-19.354078968263273</v>
      </c>
      <c r="I1729" s="6">
        <f>ProductLine[[#This Row],[Units]]*ProductLine[[#This Row],[Dollars]]</f>
        <v>135.47855277784291</v>
      </c>
    </row>
    <row r="1730" spans="1:9" x14ac:dyDescent="0.35">
      <c r="A1730" s="2">
        <v>1729</v>
      </c>
      <c r="B1730" s="2" t="s">
        <v>17</v>
      </c>
      <c r="C1730" s="3">
        <v>38155</v>
      </c>
      <c r="D1730" s="2">
        <f t="shared" si="26"/>
        <v>2004</v>
      </c>
      <c r="E1730" s="2">
        <f>MONTH(ProductLine[[#This Row],[Date]])</f>
        <v>6</v>
      </c>
      <c r="F1730" s="2" t="s">
        <v>16</v>
      </c>
      <c r="G1730" s="4">
        <v>68</v>
      </c>
      <c r="H1730" s="5">
        <v>206.3442384317722</v>
      </c>
      <c r="I1730" s="6">
        <f>ProductLine[[#This Row],[Units]]*ProductLine[[#This Row],[Dollars]]</f>
        <v>14031.40821336051</v>
      </c>
    </row>
    <row r="1731" spans="1:9" x14ac:dyDescent="0.35">
      <c r="A1731" s="2">
        <v>1730</v>
      </c>
      <c r="B1731" s="2" t="s">
        <v>19</v>
      </c>
      <c r="C1731" s="3">
        <v>38287</v>
      </c>
      <c r="D1731" s="2">
        <f t="shared" ref="D1731:D1794" si="27">YEAR(C1731)</f>
        <v>2004</v>
      </c>
      <c r="E1731" s="2">
        <f>MONTH(ProductLine[[#This Row],[Date]])</f>
        <v>10</v>
      </c>
      <c r="F1731" s="2" t="s">
        <v>16</v>
      </c>
      <c r="G1731" s="4">
        <v>86</v>
      </c>
      <c r="H1731" s="5">
        <v>260.29001268034375</v>
      </c>
      <c r="I1731" s="6">
        <f>ProductLine[[#This Row],[Units]]*ProductLine[[#This Row],[Dollars]]</f>
        <v>22384.941090509561</v>
      </c>
    </row>
    <row r="1732" spans="1:9" x14ac:dyDescent="0.35">
      <c r="A1732" s="2">
        <v>1731</v>
      </c>
      <c r="B1732" s="2" t="s">
        <v>8</v>
      </c>
      <c r="C1732" s="3">
        <v>38595</v>
      </c>
      <c r="D1732" s="2">
        <f t="shared" si="27"/>
        <v>2005</v>
      </c>
      <c r="E1732" s="2">
        <f>MONTH(ProductLine[[#This Row],[Date]])</f>
        <v>8</v>
      </c>
      <c r="F1732" s="2" t="s">
        <v>13</v>
      </c>
      <c r="G1732" s="4">
        <v>84</v>
      </c>
      <c r="H1732" s="5">
        <v>254.77631099529688</v>
      </c>
      <c r="I1732" s="6">
        <f>ProductLine[[#This Row],[Units]]*ProductLine[[#This Row],[Dollars]]</f>
        <v>21401.210123604938</v>
      </c>
    </row>
    <row r="1733" spans="1:9" x14ac:dyDescent="0.35">
      <c r="A1733" s="2">
        <v>1732</v>
      </c>
      <c r="B1733" s="2" t="s">
        <v>17</v>
      </c>
      <c r="C1733" s="3">
        <v>39046</v>
      </c>
      <c r="D1733" s="2">
        <f t="shared" si="27"/>
        <v>2006</v>
      </c>
      <c r="E1733" s="2">
        <f>MONTH(ProductLine[[#This Row],[Date]])</f>
        <v>11</v>
      </c>
      <c r="F1733" s="2" t="s">
        <v>18</v>
      </c>
      <c r="G1733" s="4">
        <v>6</v>
      </c>
      <c r="H1733" s="5">
        <v>19.965040351983745</v>
      </c>
      <c r="I1733" s="6">
        <f>ProductLine[[#This Row],[Units]]*ProductLine[[#This Row],[Dollars]]</f>
        <v>119.79024211190247</v>
      </c>
    </row>
    <row r="1734" spans="1:9" x14ac:dyDescent="0.35">
      <c r="A1734" s="2">
        <v>1733</v>
      </c>
      <c r="B1734" s="2" t="s">
        <v>8</v>
      </c>
      <c r="C1734" s="3">
        <v>38727</v>
      </c>
      <c r="D1734" s="2">
        <f t="shared" si="27"/>
        <v>2006</v>
      </c>
      <c r="E1734" s="2">
        <f>MONTH(ProductLine[[#This Row],[Date]])</f>
        <v>1</v>
      </c>
      <c r="F1734" s="2" t="s">
        <v>13</v>
      </c>
      <c r="G1734" s="4">
        <v>-5</v>
      </c>
      <c r="H1734" s="5">
        <v>-12.772394146444128</v>
      </c>
      <c r="I1734" s="6">
        <f>ProductLine[[#This Row],[Units]]*ProductLine[[#This Row],[Dollars]]</f>
        <v>63.861970732220641</v>
      </c>
    </row>
    <row r="1735" spans="1:9" x14ac:dyDescent="0.35">
      <c r="A1735" s="2">
        <v>1734</v>
      </c>
      <c r="B1735" s="2" t="s">
        <v>17</v>
      </c>
      <c r="C1735" s="3">
        <v>38815</v>
      </c>
      <c r="D1735" s="2">
        <f t="shared" si="27"/>
        <v>2006</v>
      </c>
      <c r="E1735" s="2">
        <f>MONTH(ProductLine[[#This Row],[Date]])</f>
        <v>4</v>
      </c>
      <c r="F1735" s="2" t="s">
        <v>9</v>
      </c>
      <c r="G1735" s="4">
        <v>22</v>
      </c>
      <c r="H1735" s="5">
        <v>67.936736058497871</v>
      </c>
      <c r="I1735" s="6">
        <f>ProductLine[[#This Row],[Units]]*ProductLine[[#This Row],[Dollars]]</f>
        <v>1494.6081932869531</v>
      </c>
    </row>
    <row r="1736" spans="1:9" x14ac:dyDescent="0.35">
      <c r="A1736" s="2">
        <v>1735</v>
      </c>
      <c r="B1736" s="2" t="s">
        <v>8</v>
      </c>
      <c r="C1736" s="3">
        <v>38694</v>
      </c>
      <c r="D1736" s="2">
        <f t="shared" si="27"/>
        <v>2005</v>
      </c>
      <c r="E1736" s="2">
        <f>MONTH(ProductLine[[#This Row],[Date]])</f>
        <v>12</v>
      </c>
      <c r="F1736" s="2" t="s">
        <v>16</v>
      </c>
      <c r="G1736" s="4">
        <v>29</v>
      </c>
      <c r="H1736" s="5">
        <v>89.114636106343568</v>
      </c>
      <c r="I1736" s="6">
        <f>ProductLine[[#This Row],[Units]]*ProductLine[[#This Row],[Dollars]]</f>
        <v>2584.3244470839636</v>
      </c>
    </row>
    <row r="1737" spans="1:9" x14ac:dyDescent="0.35">
      <c r="A1737" s="2">
        <v>1736</v>
      </c>
      <c r="B1737" s="2" t="s">
        <v>21</v>
      </c>
      <c r="C1737" s="3">
        <v>38298</v>
      </c>
      <c r="D1737" s="2">
        <f t="shared" si="27"/>
        <v>2004</v>
      </c>
      <c r="E1737" s="2">
        <f>MONTH(ProductLine[[#This Row],[Date]])</f>
        <v>11</v>
      </c>
      <c r="F1737" s="2" t="s">
        <v>9</v>
      </c>
      <c r="G1737" s="4">
        <v>3</v>
      </c>
      <c r="H1737" s="5">
        <v>10.889833668586128</v>
      </c>
      <c r="I1737" s="6">
        <f>ProductLine[[#This Row],[Units]]*ProductLine[[#This Row],[Dollars]]</f>
        <v>32.669501005758384</v>
      </c>
    </row>
    <row r="1738" spans="1:9" x14ac:dyDescent="0.35">
      <c r="A1738" s="2">
        <v>1737</v>
      </c>
      <c r="B1738" s="2" t="s">
        <v>12</v>
      </c>
      <c r="C1738" s="3">
        <v>38804</v>
      </c>
      <c r="D1738" s="2">
        <f t="shared" si="27"/>
        <v>2006</v>
      </c>
      <c r="E1738" s="2">
        <f>MONTH(ProductLine[[#This Row],[Date]])</f>
        <v>3</v>
      </c>
      <c r="F1738" s="2" t="s">
        <v>16</v>
      </c>
      <c r="G1738" s="4">
        <v>88</v>
      </c>
      <c r="H1738" s="5">
        <v>265.52523967441095</v>
      </c>
      <c r="I1738" s="6">
        <f>ProductLine[[#This Row],[Units]]*ProductLine[[#This Row],[Dollars]]</f>
        <v>23366.221091348165</v>
      </c>
    </row>
    <row r="1739" spans="1:9" x14ac:dyDescent="0.35">
      <c r="A1739" s="2">
        <v>1738</v>
      </c>
      <c r="B1739" s="2" t="s">
        <v>19</v>
      </c>
      <c r="C1739" s="3">
        <v>38408</v>
      </c>
      <c r="D1739" s="2">
        <f t="shared" si="27"/>
        <v>2005</v>
      </c>
      <c r="E1739" s="2">
        <f>MONTH(ProductLine[[#This Row],[Date]])</f>
        <v>2</v>
      </c>
      <c r="F1739" s="2" t="s">
        <v>16</v>
      </c>
      <c r="G1739" s="4">
        <v>41</v>
      </c>
      <c r="H1739" s="5">
        <v>124.98924123949018</v>
      </c>
      <c r="I1739" s="6">
        <f>ProductLine[[#This Row],[Units]]*ProductLine[[#This Row],[Dollars]]</f>
        <v>5124.5588908190975</v>
      </c>
    </row>
    <row r="1740" spans="1:9" x14ac:dyDescent="0.35">
      <c r="A1740" s="2">
        <v>1739</v>
      </c>
      <c r="B1740" s="2" t="s">
        <v>20</v>
      </c>
      <c r="C1740" s="3">
        <v>38397</v>
      </c>
      <c r="D1740" s="2">
        <f t="shared" si="27"/>
        <v>2005</v>
      </c>
      <c r="E1740" s="2">
        <f>MONTH(ProductLine[[#This Row],[Date]])</f>
        <v>2</v>
      </c>
      <c r="F1740" s="2" t="s">
        <v>11</v>
      </c>
      <c r="G1740" s="4">
        <v>59</v>
      </c>
      <c r="H1740" s="5">
        <v>178.83628019769552</v>
      </c>
      <c r="I1740" s="6">
        <f>ProductLine[[#This Row],[Units]]*ProductLine[[#This Row],[Dollars]]</f>
        <v>10551.340531664035</v>
      </c>
    </row>
    <row r="1741" spans="1:9" x14ac:dyDescent="0.35">
      <c r="A1741" s="2">
        <v>1740</v>
      </c>
      <c r="B1741" s="2" t="s">
        <v>20</v>
      </c>
      <c r="C1741" s="3">
        <v>38265</v>
      </c>
      <c r="D1741" s="2">
        <f t="shared" si="27"/>
        <v>2004</v>
      </c>
      <c r="E1741" s="2">
        <f>MONTH(ProductLine[[#This Row],[Date]])</f>
        <v>10</v>
      </c>
      <c r="F1741" s="2" t="s">
        <v>18</v>
      </c>
      <c r="G1741" s="4">
        <v>29</v>
      </c>
      <c r="H1741" s="5">
        <v>89.261658607480399</v>
      </c>
      <c r="I1741" s="6">
        <f>ProductLine[[#This Row],[Units]]*ProductLine[[#This Row],[Dollars]]</f>
        <v>2588.5880996169317</v>
      </c>
    </row>
    <row r="1742" spans="1:9" x14ac:dyDescent="0.35">
      <c r="A1742" s="2">
        <v>1741</v>
      </c>
      <c r="B1742" s="2" t="s">
        <v>12</v>
      </c>
      <c r="C1742" s="3">
        <v>38034</v>
      </c>
      <c r="D1742" s="2">
        <f t="shared" si="27"/>
        <v>2004</v>
      </c>
      <c r="E1742" s="2">
        <f>MONTH(ProductLine[[#This Row],[Date]])</f>
        <v>2</v>
      </c>
      <c r="F1742" s="2" t="s">
        <v>18</v>
      </c>
      <c r="G1742" s="4">
        <v>43</v>
      </c>
      <c r="H1742" s="5">
        <v>130.29965520792396</v>
      </c>
      <c r="I1742" s="6">
        <f>ProductLine[[#This Row],[Units]]*ProductLine[[#This Row],[Dollars]]</f>
        <v>5602.8851739407301</v>
      </c>
    </row>
    <row r="1743" spans="1:9" x14ac:dyDescent="0.35">
      <c r="A1743" s="2">
        <v>1742</v>
      </c>
      <c r="B1743" s="2" t="s">
        <v>21</v>
      </c>
      <c r="C1743" s="3">
        <v>38826</v>
      </c>
      <c r="D1743" s="2">
        <f t="shared" si="27"/>
        <v>2006</v>
      </c>
      <c r="E1743" s="2">
        <f>MONTH(ProductLine[[#This Row],[Date]])</f>
        <v>4</v>
      </c>
      <c r="F1743" s="2" t="s">
        <v>9</v>
      </c>
      <c r="G1743" s="4">
        <v>75</v>
      </c>
      <c r="H1743" s="5">
        <v>227.51732588951381</v>
      </c>
      <c r="I1743" s="6">
        <f>ProductLine[[#This Row],[Units]]*ProductLine[[#This Row],[Dollars]]</f>
        <v>17063.799441713534</v>
      </c>
    </row>
    <row r="1744" spans="1:9" x14ac:dyDescent="0.35">
      <c r="A1744" s="2">
        <v>1743</v>
      </c>
      <c r="B1744" s="2" t="s">
        <v>8</v>
      </c>
      <c r="C1744" s="3">
        <v>38221</v>
      </c>
      <c r="D1744" s="2">
        <f t="shared" si="27"/>
        <v>2004</v>
      </c>
      <c r="E1744" s="2">
        <f>MONTH(ProductLine[[#This Row],[Date]])</f>
        <v>8</v>
      </c>
      <c r="F1744" s="2" t="s">
        <v>18</v>
      </c>
      <c r="G1744" s="4">
        <v>40</v>
      </c>
      <c r="H1744" s="5">
        <v>121.70811716084982</v>
      </c>
      <c r="I1744" s="6">
        <f>ProductLine[[#This Row],[Units]]*ProductLine[[#This Row],[Dollars]]</f>
        <v>4868.3246864339926</v>
      </c>
    </row>
    <row r="1745" spans="1:9" x14ac:dyDescent="0.35">
      <c r="A1745" s="2">
        <v>1744</v>
      </c>
      <c r="B1745" s="2" t="s">
        <v>21</v>
      </c>
      <c r="C1745" s="3">
        <v>38309</v>
      </c>
      <c r="D1745" s="2">
        <f t="shared" si="27"/>
        <v>2004</v>
      </c>
      <c r="E1745" s="2">
        <f>MONTH(ProductLine[[#This Row],[Date]])</f>
        <v>11</v>
      </c>
      <c r="F1745" s="2" t="s">
        <v>18</v>
      </c>
      <c r="G1745" s="4">
        <v>78</v>
      </c>
      <c r="H1745" s="5">
        <v>235.886562763272</v>
      </c>
      <c r="I1745" s="6">
        <f>ProductLine[[#This Row],[Units]]*ProductLine[[#This Row],[Dollars]]</f>
        <v>18399.151895535215</v>
      </c>
    </row>
    <row r="1746" spans="1:9" x14ac:dyDescent="0.35">
      <c r="A1746" s="2">
        <v>1745</v>
      </c>
      <c r="B1746" s="2" t="s">
        <v>14</v>
      </c>
      <c r="C1746" s="3">
        <v>38430</v>
      </c>
      <c r="D1746" s="2">
        <f t="shared" si="27"/>
        <v>2005</v>
      </c>
      <c r="E1746" s="2">
        <f>MONTH(ProductLine[[#This Row],[Date]])</f>
        <v>3</v>
      </c>
      <c r="F1746" s="2" t="s">
        <v>16</v>
      </c>
      <c r="G1746" s="4">
        <v>38</v>
      </c>
      <c r="H1746" s="5">
        <v>115.79763515244602</v>
      </c>
      <c r="I1746" s="6">
        <f>ProductLine[[#This Row],[Units]]*ProductLine[[#This Row],[Dollars]]</f>
        <v>4400.310135792949</v>
      </c>
    </row>
    <row r="1747" spans="1:9" x14ac:dyDescent="0.35">
      <c r="A1747" s="2">
        <v>1746</v>
      </c>
      <c r="B1747" s="2" t="s">
        <v>19</v>
      </c>
      <c r="C1747" s="3">
        <v>38507</v>
      </c>
      <c r="D1747" s="2">
        <f t="shared" si="27"/>
        <v>2005</v>
      </c>
      <c r="E1747" s="2">
        <f>MONTH(ProductLine[[#This Row],[Date]])</f>
        <v>6</v>
      </c>
      <c r="F1747" s="2" t="s">
        <v>18</v>
      </c>
      <c r="G1747" s="4">
        <v>-3</v>
      </c>
      <c r="H1747" s="5">
        <v>-6.3542907791353951</v>
      </c>
      <c r="I1747" s="6">
        <f>ProductLine[[#This Row],[Units]]*ProductLine[[#This Row],[Dollars]]</f>
        <v>19.062872337406183</v>
      </c>
    </row>
    <row r="1748" spans="1:9" x14ac:dyDescent="0.35">
      <c r="A1748" s="2">
        <v>1747</v>
      </c>
      <c r="B1748" s="2" t="s">
        <v>10</v>
      </c>
      <c r="C1748" s="3">
        <v>38100</v>
      </c>
      <c r="D1748" s="2">
        <f t="shared" si="27"/>
        <v>2004</v>
      </c>
      <c r="E1748" s="2">
        <f>MONTH(ProductLine[[#This Row],[Date]])</f>
        <v>4</v>
      </c>
      <c r="F1748" s="2" t="s">
        <v>11</v>
      </c>
      <c r="G1748" s="4">
        <v>34</v>
      </c>
      <c r="H1748" s="5">
        <v>103.8978672415664</v>
      </c>
      <c r="I1748" s="6">
        <f>ProductLine[[#This Row],[Units]]*ProductLine[[#This Row],[Dollars]]</f>
        <v>3532.5274862132578</v>
      </c>
    </row>
    <row r="1749" spans="1:9" x14ac:dyDescent="0.35">
      <c r="A1749" s="2">
        <v>1748</v>
      </c>
      <c r="B1749" s="2" t="s">
        <v>12</v>
      </c>
      <c r="C1749" s="3">
        <v>38111</v>
      </c>
      <c r="D1749" s="2">
        <f t="shared" si="27"/>
        <v>2004</v>
      </c>
      <c r="E1749" s="2">
        <f>MONTH(ProductLine[[#This Row],[Date]])</f>
        <v>5</v>
      </c>
      <c r="F1749" s="2" t="s">
        <v>16</v>
      </c>
      <c r="G1749" s="4">
        <v>85</v>
      </c>
      <c r="H1749" s="5">
        <v>256.4457111777549</v>
      </c>
      <c r="I1749" s="6">
        <f>ProductLine[[#This Row],[Units]]*ProductLine[[#This Row],[Dollars]]</f>
        <v>21797.885450109166</v>
      </c>
    </row>
    <row r="1750" spans="1:9" x14ac:dyDescent="0.35">
      <c r="A1750" s="2">
        <v>1749</v>
      </c>
      <c r="B1750" s="2" t="s">
        <v>17</v>
      </c>
      <c r="C1750" s="3">
        <v>38672</v>
      </c>
      <c r="D1750" s="2">
        <f t="shared" si="27"/>
        <v>2005</v>
      </c>
      <c r="E1750" s="2">
        <f>MONTH(ProductLine[[#This Row],[Date]])</f>
        <v>11</v>
      </c>
      <c r="F1750" s="2" t="s">
        <v>11</v>
      </c>
      <c r="G1750" s="4">
        <v>70</v>
      </c>
      <c r="H1750" s="5">
        <v>212.02897469121848</v>
      </c>
      <c r="I1750" s="6">
        <f>ProductLine[[#This Row],[Units]]*ProductLine[[#This Row],[Dollars]]</f>
        <v>14842.028228385294</v>
      </c>
    </row>
    <row r="1751" spans="1:9" x14ac:dyDescent="0.35">
      <c r="A1751" s="2">
        <v>1750</v>
      </c>
      <c r="B1751" s="2" t="s">
        <v>19</v>
      </c>
      <c r="C1751" s="3">
        <v>39024</v>
      </c>
      <c r="D1751" s="2">
        <f t="shared" si="27"/>
        <v>2006</v>
      </c>
      <c r="E1751" s="2">
        <f>MONTH(ProductLine[[#This Row],[Date]])</f>
        <v>11</v>
      </c>
      <c r="F1751" s="2" t="s">
        <v>16</v>
      </c>
      <c r="G1751" s="4">
        <v>86</v>
      </c>
      <c r="H1751" s="5">
        <v>259.75727876328739</v>
      </c>
      <c r="I1751" s="6">
        <f>ProductLine[[#This Row],[Units]]*ProductLine[[#This Row],[Dollars]]</f>
        <v>22339.125973642716</v>
      </c>
    </row>
    <row r="1752" spans="1:9" x14ac:dyDescent="0.35">
      <c r="A1752" s="2">
        <v>1751</v>
      </c>
      <c r="B1752" s="2" t="s">
        <v>21</v>
      </c>
      <c r="C1752" s="3">
        <v>39068</v>
      </c>
      <c r="D1752" s="2">
        <f t="shared" si="27"/>
        <v>2006</v>
      </c>
      <c r="E1752" s="2">
        <f>MONTH(ProductLine[[#This Row],[Date]])</f>
        <v>12</v>
      </c>
      <c r="F1752" s="2" t="s">
        <v>11</v>
      </c>
      <c r="G1752" s="4">
        <v>47</v>
      </c>
      <c r="H1752" s="5">
        <v>142.93190581421757</v>
      </c>
      <c r="I1752" s="6">
        <f>ProductLine[[#This Row],[Units]]*ProductLine[[#This Row],[Dollars]]</f>
        <v>6717.7995732682257</v>
      </c>
    </row>
    <row r="1753" spans="1:9" x14ac:dyDescent="0.35">
      <c r="A1753" s="2">
        <v>1752</v>
      </c>
      <c r="B1753" s="2" t="s">
        <v>15</v>
      </c>
      <c r="C1753" s="3">
        <v>38881</v>
      </c>
      <c r="D1753" s="2">
        <f t="shared" si="27"/>
        <v>2006</v>
      </c>
      <c r="E1753" s="2">
        <f>MONTH(ProductLine[[#This Row],[Date]])</f>
        <v>6</v>
      </c>
      <c r="F1753" s="2" t="s">
        <v>13</v>
      </c>
      <c r="G1753" s="4">
        <v>20</v>
      </c>
      <c r="H1753" s="5">
        <v>62.6034037824639</v>
      </c>
      <c r="I1753" s="6">
        <f>ProductLine[[#This Row],[Units]]*ProductLine[[#This Row],[Dollars]]</f>
        <v>1252.0680756492779</v>
      </c>
    </row>
    <row r="1754" spans="1:9" x14ac:dyDescent="0.35">
      <c r="A1754" s="2">
        <v>1753</v>
      </c>
      <c r="B1754" s="2" t="s">
        <v>20</v>
      </c>
      <c r="C1754" s="3">
        <v>38122</v>
      </c>
      <c r="D1754" s="2">
        <f t="shared" si="27"/>
        <v>2004</v>
      </c>
      <c r="E1754" s="2">
        <f>MONTH(ProductLine[[#This Row],[Date]])</f>
        <v>5</v>
      </c>
      <c r="F1754" s="2" t="s">
        <v>18</v>
      </c>
      <c r="G1754" s="4">
        <v>33</v>
      </c>
      <c r="H1754" s="5">
        <v>101.41906626440009</v>
      </c>
      <c r="I1754" s="6">
        <f>ProductLine[[#This Row],[Units]]*ProductLine[[#This Row],[Dollars]]</f>
        <v>3346.8291867252028</v>
      </c>
    </row>
    <row r="1755" spans="1:9" x14ac:dyDescent="0.35">
      <c r="A1755" s="2">
        <v>1754</v>
      </c>
      <c r="B1755" s="2" t="s">
        <v>17</v>
      </c>
      <c r="C1755" s="3">
        <v>38298</v>
      </c>
      <c r="D1755" s="2">
        <f t="shared" si="27"/>
        <v>2004</v>
      </c>
      <c r="E1755" s="2">
        <f>MONTH(ProductLine[[#This Row],[Date]])</f>
        <v>11</v>
      </c>
      <c r="F1755" s="2" t="s">
        <v>18</v>
      </c>
      <c r="G1755" s="4">
        <v>-10</v>
      </c>
      <c r="H1755" s="5">
        <v>-27.865488210965292</v>
      </c>
      <c r="I1755" s="6">
        <f>ProductLine[[#This Row],[Units]]*ProductLine[[#This Row],[Dollars]]</f>
        <v>278.65488210965293</v>
      </c>
    </row>
    <row r="1756" spans="1:9" x14ac:dyDescent="0.35">
      <c r="A1756" s="2">
        <v>1755</v>
      </c>
      <c r="B1756" s="2" t="s">
        <v>21</v>
      </c>
      <c r="C1756" s="3">
        <v>39057</v>
      </c>
      <c r="D1756" s="2">
        <f t="shared" si="27"/>
        <v>2006</v>
      </c>
      <c r="E1756" s="2">
        <f>MONTH(ProductLine[[#This Row],[Date]])</f>
        <v>12</v>
      </c>
      <c r="F1756" s="2" t="s">
        <v>9</v>
      </c>
      <c r="G1756" s="4">
        <v>40</v>
      </c>
      <c r="H1756" s="5">
        <v>122.39966734312085</v>
      </c>
      <c r="I1756" s="6">
        <f>ProductLine[[#This Row],[Units]]*ProductLine[[#This Row],[Dollars]]</f>
        <v>4895.9866937248344</v>
      </c>
    </row>
    <row r="1757" spans="1:9" x14ac:dyDescent="0.35">
      <c r="A1757" s="2">
        <v>1756</v>
      </c>
      <c r="B1757" s="2" t="s">
        <v>19</v>
      </c>
      <c r="C1757" s="3">
        <v>38188</v>
      </c>
      <c r="D1757" s="2">
        <f t="shared" si="27"/>
        <v>2004</v>
      </c>
      <c r="E1757" s="2">
        <f>MONTH(ProductLine[[#This Row],[Date]])</f>
        <v>7</v>
      </c>
      <c r="F1757" s="2" t="s">
        <v>11</v>
      </c>
      <c r="G1757" s="4">
        <v>13</v>
      </c>
      <c r="H1757" s="5">
        <v>40.440362188704526</v>
      </c>
      <c r="I1757" s="6">
        <f>ProductLine[[#This Row],[Units]]*ProductLine[[#This Row],[Dollars]]</f>
        <v>525.72470845315888</v>
      </c>
    </row>
    <row r="1758" spans="1:9" x14ac:dyDescent="0.35">
      <c r="A1758" s="2">
        <v>1757</v>
      </c>
      <c r="B1758" s="2" t="s">
        <v>12</v>
      </c>
      <c r="C1758" s="3">
        <v>38958</v>
      </c>
      <c r="D1758" s="2">
        <f t="shared" si="27"/>
        <v>2006</v>
      </c>
      <c r="E1758" s="2">
        <f>MONTH(ProductLine[[#This Row],[Date]])</f>
        <v>8</v>
      </c>
      <c r="F1758" s="2" t="s">
        <v>9</v>
      </c>
      <c r="G1758" s="4">
        <v>20</v>
      </c>
      <c r="H1758" s="5">
        <v>62.159874636859705</v>
      </c>
      <c r="I1758" s="6">
        <f>ProductLine[[#This Row],[Units]]*ProductLine[[#This Row],[Dollars]]</f>
        <v>1243.1974927371941</v>
      </c>
    </row>
    <row r="1759" spans="1:9" x14ac:dyDescent="0.35">
      <c r="A1759" s="2">
        <v>1758</v>
      </c>
      <c r="B1759" s="2" t="s">
        <v>19</v>
      </c>
      <c r="C1759" s="3">
        <v>38045</v>
      </c>
      <c r="D1759" s="2">
        <f t="shared" si="27"/>
        <v>2004</v>
      </c>
      <c r="E1759" s="2">
        <f>MONTH(ProductLine[[#This Row],[Date]])</f>
        <v>2</v>
      </c>
      <c r="F1759" s="2" t="s">
        <v>16</v>
      </c>
      <c r="G1759" s="4">
        <v>22</v>
      </c>
      <c r="H1759" s="5">
        <v>68.778643754081543</v>
      </c>
      <c r="I1759" s="6">
        <f>ProductLine[[#This Row],[Units]]*ProductLine[[#This Row],[Dollars]]</f>
        <v>1513.1301625897941</v>
      </c>
    </row>
    <row r="1760" spans="1:9" x14ac:dyDescent="0.35">
      <c r="A1760" s="2">
        <v>1759</v>
      </c>
      <c r="B1760" s="2" t="s">
        <v>14</v>
      </c>
      <c r="C1760" s="3">
        <v>38606</v>
      </c>
      <c r="D1760" s="2">
        <f t="shared" si="27"/>
        <v>2005</v>
      </c>
      <c r="E1760" s="2">
        <f>MONTH(ProductLine[[#This Row],[Date]])</f>
        <v>9</v>
      </c>
      <c r="F1760" s="2" t="s">
        <v>11</v>
      </c>
      <c r="G1760" s="4">
        <v>91</v>
      </c>
      <c r="H1760" s="5">
        <v>275.56378169889956</v>
      </c>
      <c r="I1760" s="6">
        <f>ProductLine[[#This Row],[Units]]*ProductLine[[#This Row],[Dollars]]</f>
        <v>25076.304134599861</v>
      </c>
    </row>
    <row r="1761" spans="1:9" x14ac:dyDescent="0.35">
      <c r="A1761" s="2">
        <v>1760</v>
      </c>
      <c r="B1761" s="2" t="s">
        <v>8</v>
      </c>
      <c r="C1761" s="3">
        <v>38848</v>
      </c>
      <c r="D1761" s="2">
        <f t="shared" si="27"/>
        <v>2006</v>
      </c>
      <c r="E1761" s="2">
        <f>MONTH(ProductLine[[#This Row],[Date]])</f>
        <v>5</v>
      </c>
      <c r="F1761" s="2" t="s">
        <v>9</v>
      </c>
      <c r="G1761" s="4">
        <v>17</v>
      </c>
      <c r="H1761" s="5">
        <v>53.536546154185139</v>
      </c>
      <c r="I1761" s="6">
        <f>ProductLine[[#This Row],[Units]]*ProductLine[[#This Row],[Dollars]]</f>
        <v>910.12128462114731</v>
      </c>
    </row>
    <row r="1762" spans="1:9" x14ac:dyDescent="0.35">
      <c r="A1762" s="2">
        <v>1761</v>
      </c>
      <c r="B1762" s="2" t="s">
        <v>14</v>
      </c>
      <c r="C1762" s="3">
        <v>38298</v>
      </c>
      <c r="D1762" s="2">
        <f t="shared" si="27"/>
        <v>2004</v>
      </c>
      <c r="E1762" s="2">
        <f>MONTH(ProductLine[[#This Row],[Date]])</f>
        <v>11</v>
      </c>
      <c r="F1762" s="2" t="s">
        <v>9</v>
      </c>
      <c r="G1762" s="4">
        <v>77</v>
      </c>
      <c r="H1762" s="5">
        <v>232.78300193286029</v>
      </c>
      <c r="I1762" s="6">
        <f>ProductLine[[#This Row],[Units]]*ProductLine[[#This Row],[Dollars]]</f>
        <v>17924.291148830242</v>
      </c>
    </row>
    <row r="1763" spans="1:9" x14ac:dyDescent="0.35">
      <c r="A1763" s="2">
        <v>1762</v>
      </c>
      <c r="B1763" s="2" t="s">
        <v>17</v>
      </c>
      <c r="C1763" s="3">
        <v>39057</v>
      </c>
      <c r="D1763" s="2">
        <f t="shared" si="27"/>
        <v>2006</v>
      </c>
      <c r="E1763" s="2">
        <f>MONTH(ProductLine[[#This Row],[Date]])</f>
        <v>12</v>
      </c>
      <c r="F1763" s="2" t="s">
        <v>18</v>
      </c>
      <c r="G1763" s="4">
        <v>8</v>
      </c>
      <c r="H1763" s="5">
        <v>25.170033543748811</v>
      </c>
      <c r="I1763" s="6">
        <f>ProductLine[[#This Row],[Units]]*ProductLine[[#This Row],[Dollars]]</f>
        <v>201.36026834999049</v>
      </c>
    </row>
    <row r="1764" spans="1:9" x14ac:dyDescent="0.35">
      <c r="A1764" s="2">
        <v>1763</v>
      </c>
      <c r="B1764" s="2" t="s">
        <v>12</v>
      </c>
      <c r="C1764" s="3">
        <v>38584</v>
      </c>
      <c r="D1764" s="2">
        <f t="shared" si="27"/>
        <v>2005</v>
      </c>
      <c r="E1764" s="2">
        <f>MONTH(ProductLine[[#This Row],[Date]])</f>
        <v>8</v>
      </c>
      <c r="F1764" s="2" t="s">
        <v>16</v>
      </c>
      <c r="G1764" s="4">
        <v>-1</v>
      </c>
      <c r="H1764" s="5">
        <v>-0.68878150112298231</v>
      </c>
      <c r="I1764" s="6">
        <f>ProductLine[[#This Row],[Units]]*ProductLine[[#This Row],[Dollars]]</f>
        <v>0.68878150112298231</v>
      </c>
    </row>
    <row r="1765" spans="1:9" x14ac:dyDescent="0.35">
      <c r="A1765" s="2">
        <v>1764</v>
      </c>
      <c r="B1765" s="2" t="s">
        <v>10</v>
      </c>
      <c r="C1765" s="3">
        <v>38507</v>
      </c>
      <c r="D1765" s="2">
        <f t="shared" si="27"/>
        <v>2005</v>
      </c>
      <c r="E1765" s="2">
        <f>MONTH(ProductLine[[#This Row],[Date]])</f>
        <v>6</v>
      </c>
      <c r="F1765" s="2" t="s">
        <v>9</v>
      </c>
      <c r="G1765" s="4">
        <v>52</v>
      </c>
      <c r="H1765" s="5">
        <v>158.074363782803</v>
      </c>
      <c r="I1765" s="6">
        <f>ProductLine[[#This Row],[Units]]*ProductLine[[#This Row],[Dollars]]</f>
        <v>8219.866916705756</v>
      </c>
    </row>
    <row r="1766" spans="1:9" x14ac:dyDescent="0.35">
      <c r="A1766" s="2">
        <v>1765</v>
      </c>
      <c r="B1766" s="2" t="s">
        <v>21</v>
      </c>
      <c r="C1766" s="3">
        <v>38595</v>
      </c>
      <c r="D1766" s="2">
        <f t="shared" si="27"/>
        <v>2005</v>
      </c>
      <c r="E1766" s="2">
        <f>MONTH(ProductLine[[#This Row],[Date]])</f>
        <v>8</v>
      </c>
      <c r="F1766" s="2" t="s">
        <v>18</v>
      </c>
      <c r="G1766" s="4">
        <v>50</v>
      </c>
      <c r="H1766" s="5">
        <v>152.59801251978521</v>
      </c>
      <c r="I1766" s="6">
        <f>ProductLine[[#This Row],[Units]]*ProductLine[[#This Row],[Dollars]]</f>
        <v>7629.9006259892603</v>
      </c>
    </row>
    <row r="1767" spans="1:9" x14ac:dyDescent="0.35">
      <c r="A1767" s="2">
        <v>1766</v>
      </c>
      <c r="B1767" s="2" t="s">
        <v>21</v>
      </c>
      <c r="C1767" s="3">
        <v>38892</v>
      </c>
      <c r="D1767" s="2">
        <f t="shared" si="27"/>
        <v>2006</v>
      </c>
      <c r="E1767" s="2">
        <f>MONTH(ProductLine[[#This Row],[Date]])</f>
        <v>6</v>
      </c>
      <c r="F1767" s="2" t="s">
        <v>11</v>
      </c>
      <c r="G1767" s="4">
        <v>69</v>
      </c>
      <c r="H1767" s="5">
        <v>209.27458050780132</v>
      </c>
      <c r="I1767" s="6">
        <f>ProductLine[[#This Row],[Units]]*ProductLine[[#This Row],[Dollars]]</f>
        <v>14439.94605503829</v>
      </c>
    </row>
    <row r="1768" spans="1:9" x14ac:dyDescent="0.35">
      <c r="A1768" s="2">
        <v>1767</v>
      </c>
      <c r="B1768" s="2" t="s">
        <v>19</v>
      </c>
      <c r="C1768" s="3">
        <v>38870</v>
      </c>
      <c r="D1768" s="2">
        <f t="shared" si="27"/>
        <v>2006</v>
      </c>
      <c r="E1768" s="2">
        <f>MONTH(ProductLine[[#This Row],[Date]])</f>
        <v>6</v>
      </c>
      <c r="F1768" s="2" t="s">
        <v>18</v>
      </c>
      <c r="G1768" s="4">
        <v>-10</v>
      </c>
      <c r="H1768" s="5">
        <v>-28.429474612283389</v>
      </c>
      <c r="I1768" s="6">
        <f>ProductLine[[#This Row],[Units]]*ProductLine[[#This Row],[Dollars]]</f>
        <v>284.29474612283389</v>
      </c>
    </row>
    <row r="1769" spans="1:9" x14ac:dyDescent="0.35">
      <c r="A1769" s="2">
        <v>1768</v>
      </c>
      <c r="B1769" s="2" t="s">
        <v>14</v>
      </c>
      <c r="C1769" s="3">
        <v>38243</v>
      </c>
      <c r="D1769" s="2">
        <f t="shared" si="27"/>
        <v>2004</v>
      </c>
      <c r="E1769" s="2">
        <f>MONTH(ProductLine[[#This Row],[Date]])</f>
        <v>9</v>
      </c>
      <c r="F1769" s="2" t="s">
        <v>11</v>
      </c>
      <c r="G1769" s="4">
        <v>-10</v>
      </c>
      <c r="H1769" s="5">
        <v>-27.787426760377638</v>
      </c>
      <c r="I1769" s="6">
        <f>ProductLine[[#This Row],[Units]]*ProductLine[[#This Row],[Dollars]]</f>
        <v>277.87426760377639</v>
      </c>
    </row>
    <row r="1770" spans="1:9" x14ac:dyDescent="0.35">
      <c r="A1770" s="2">
        <v>1769</v>
      </c>
      <c r="B1770" s="2" t="s">
        <v>20</v>
      </c>
      <c r="C1770" s="3">
        <v>38650</v>
      </c>
      <c r="D1770" s="2">
        <f t="shared" si="27"/>
        <v>2005</v>
      </c>
      <c r="E1770" s="2">
        <f>MONTH(ProductLine[[#This Row],[Date]])</f>
        <v>10</v>
      </c>
      <c r="F1770" s="2" t="s">
        <v>18</v>
      </c>
      <c r="G1770" s="4">
        <v>90</v>
      </c>
      <c r="H1770" s="5">
        <v>272.47244684275518</v>
      </c>
      <c r="I1770" s="6">
        <f>ProductLine[[#This Row],[Units]]*ProductLine[[#This Row],[Dollars]]</f>
        <v>24522.520215847966</v>
      </c>
    </row>
    <row r="1771" spans="1:9" x14ac:dyDescent="0.35">
      <c r="A1771" s="2">
        <v>1770</v>
      </c>
      <c r="B1771" s="2" t="s">
        <v>12</v>
      </c>
      <c r="C1771" s="3">
        <v>39035</v>
      </c>
      <c r="D1771" s="2">
        <f t="shared" si="27"/>
        <v>2006</v>
      </c>
      <c r="E1771" s="2">
        <f>MONTH(ProductLine[[#This Row],[Date]])</f>
        <v>11</v>
      </c>
      <c r="F1771" s="2" t="s">
        <v>11</v>
      </c>
      <c r="G1771" s="4">
        <v>-4</v>
      </c>
      <c r="H1771" s="5">
        <v>-9.8005201872550316</v>
      </c>
      <c r="I1771" s="6">
        <f>ProductLine[[#This Row],[Units]]*ProductLine[[#This Row],[Dollars]]</f>
        <v>39.202080749020126</v>
      </c>
    </row>
    <row r="1772" spans="1:9" x14ac:dyDescent="0.35">
      <c r="A1772" s="2">
        <v>1771</v>
      </c>
      <c r="B1772" s="2" t="s">
        <v>8</v>
      </c>
      <c r="C1772" s="3">
        <v>38947</v>
      </c>
      <c r="D1772" s="2">
        <f t="shared" si="27"/>
        <v>2006</v>
      </c>
      <c r="E1772" s="2">
        <f>MONTH(ProductLine[[#This Row],[Date]])</f>
        <v>8</v>
      </c>
      <c r="F1772" s="2" t="s">
        <v>9</v>
      </c>
      <c r="G1772" s="4">
        <v>14</v>
      </c>
      <c r="H1772" s="5">
        <v>44.066692086610537</v>
      </c>
      <c r="I1772" s="6">
        <f>ProductLine[[#This Row],[Units]]*ProductLine[[#This Row],[Dollars]]</f>
        <v>616.93368921254751</v>
      </c>
    </row>
    <row r="1773" spans="1:9" x14ac:dyDescent="0.35">
      <c r="A1773" s="2">
        <v>1772</v>
      </c>
      <c r="B1773" s="2" t="s">
        <v>19</v>
      </c>
      <c r="C1773" s="3">
        <v>38705</v>
      </c>
      <c r="D1773" s="2">
        <f t="shared" si="27"/>
        <v>2005</v>
      </c>
      <c r="E1773" s="2">
        <f>MONTH(ProductLine[[#This Row],[Date]])</f>
        <v>12</v>
      </c>
      <c r="F1773" s="2" t="s">
        <v>9</v>
      </c>
      <c r="G1773" s="4">
        <v>13</v>
      </c>
      <c r="H1773" s="5">
        <v>41.651608836226835</v>
      </c>
      <c r="I1773" s="6">
        <f>ProductLine[[#This Row],[Units]]*ProductLine[[#This Row],[Dollars]]</f>
        <v>541.47091487094883</v>
      </c>
    </row>
    <row r="1774" spans="1:9" x14ac:dyDescent="0.35">
      <c r="A1774" s="2">
        <v>1773</v>
      </c>
      <c r="B1774" s="2" t="s">
        <v>15</v>
      </c>
      <c r="C1774" s="3">
        <v>38188</v>
      </c>
      <c r="D1774" s="2">
        <f t="shared" si="27"/>
        <v>2004</v>
      </c>
      <c r="E1774" s="2">
        <f>MONTH(ProductLine[[#This Row],[Date]])</f>
        <v>7</v>
      </c>
      <c r="F1774" s="2" t="s">
        <v>11</v>
      </c>
      <c r="G1774" s="4">
        <v>-10</v>
      </c>
      <c r="H1774" s="5">
        <v>-27.449007372488328</v>
      </c>
      <c r="I1774" s="6">
        <f>ProductLine[[#This Row],[Units]]*ProductLine[[#This Row],[Dollars]]</f>
        <v>274.4900737248833</v>
      </c>
    </row>
    <row r="1775" spans="1:9" x14ac:dyDescent="0.35">
      <c r="A1775" s="2">
        <v>1774</v>
      </c>
      <c r="B1775" s="2" t="s">
        <v>21</v>
      </c>
      <c r="C1775" s="3">
        <v>38397</v>
      </c>
      <c r="D1775" s="2">
        <f t="shared" si="27"/>
        <v>2005</v>
      </c>
      <c r="E1775" s="2">
        <f>MONTH(ProductLine[[#This Row],[Date]])</f>
        <v>2</v>
      </c>
      <c r="F1775" s="2" t="s">
        <v>11</v>
      </c>
      <c r="G1775" s="4">
        <v>81</v>
      </c>
      <c r="H1775" s="5">
        <v>244.96209724909312</v>
      </c>
      <c r="I1775" s="6">
        <f>ProductLine[[#This Row],[Units]]*ProductLine[[#This Row],[Dollars]]</f>
        <v>19841.929877176543</v>
      </c>
    </row>
    <row r="1776" spans="1:9" x14ac:dyDescent="0.35">
      <c r="A1776" s="2">
        <v>1775</v>
      </c>
      <c r="B1776" s="2" t="s">
        <v>8</v>
      </c>
      <c r="C1776" s="3">
        <v>38353</v>
      </c>
      <c r="D1776" s="2">
        <f t="shared" si="27"/>
        <v>2005</v>
      </c>
      <c r="E1776" s="2">
        <f>MONTH(ProductLine[[#This Row],[Date]])</f>
        <v>1</v>
      </c>
      <c r="F1776" s="2" t="s">
        <v>11</v>
      </c>
      <c r="G1776" s="4">
        <v>91</v>
      </c>
      <c r="H1776" s="5">
        <v>274.01633323079733</v>
      </c>
      <c r="I1776" s="6">
        <f>ProductLine[[#This Row],[Units]]*ProductLine[[#This Row],[Dollars]]</f>
        <v>24935.486324002555</v>
      </c>
    </row>
    <row r="1777" spans="1:9" x14ac:dyDescent="0.35">
      <c r="A1777" s="2">
        <v>1776</v>
      </c>
      <c r="B1777" s="2" t="s">
        <v>17</v>
      </c>
      <c r="C1777" s="3">
        <v>38342</v>
      </c>
      <c r="D1777" s="2">
        <f t="shared" si="27"/>
        <v>2004</v>
      </c>
      <c r="E1777" s="2">
        <f>MONTH(ProductLine[[#This Row],[Date]])</f>
        <v>12</v>
      </c>
      <c r="F1777" s="2" t="s">
        <v>9</v>
      </c>
      <c r="G1777" s="4">
        <v>7</v>
      </c>
      <c r="H1777" s="5">
        <v>23.096103574094034</v>
      </c>
      <c r="I1777" s="6">
        <f>ProductLine[[#This Row],[Units]]*ProductLine[[#This Row],[Dollars]]</f>
        <v>161.67272501865824</v>
      </c>
    </row>
    <row r="1778" spans="1:9" x14ac:dyDescent="0.35">
      <c r="A1778" s="2">
        <v>1777</v>
      </c>
      <c r="B1778" s="2" t="s">
        <v>8</v>
      </c>
      <c r="C1778" s="3">
        <v>38705</v>
      </c>
      <c r="D1778" s="2">
        <f t="shared" si="27"/>
        <v>2005</v>
      </c>
      <c r="E1778" s="2">
        <f>MONTH(ProductLine[[#This Row],[Date]])</f>
        <v>12</v>
      </c>
      <c r="F1778" s="2" t="s">
        <v>16</v>
      </c>
      <c r="G1778" s="4">
        <v>95</v>
      </c>
      <c r="H1778" s="5">
        <v>286.4091350392265</v>
      </c>
      <c r="I1778" s="6">
        <f>ProductLine[[#This Row],[Units]]*ProductLine[[#This Row],[Dollars]]</f>
        <v>27208.867828726517</v>
      </c>
    </row>
    <row r="1779" spans="1:9" x14ac:dyDescent="0.35">
      <c r="A1779" s="2">
        <v>1778</v>
      </c>
      <c r="B1779" s="2" t="s">
        <v>15</v>
      </c>
      <c r="C1779" s="3">
        <v>38793</v>
      </c>
      <c r="D1779" s="2">
        <f t="shared" si="27"/>
        <v>2006</v>
      </c>
      <c r="E1779" s="2">
        <f>MONTH(ProductLine[[#This Row],[Date]])</f>
        <v>3</v>
      </c>
      <c r="F1779" s="2" t="s">
        <v>18</v>
      </c>
      <c r="G1779" s="4">
        <v>7</v>
      </c>
      <c r="H1779" s="5">
        <v>23.460398451433193</v>
      </c>
      <c r="I1779" s="6">
        <f>ProductLine[[#This Row],[Units]]*ProductLine[[#This Row],[Dollars]]</f>
        <v>164.22278916003233</v>
      </c>
    </row>
    <row r="1780" spans="1:9" x14ac:dyDescent="0.35">
      <c r="A1780" s="2">
        <v>1779</v>
      </c>
      <c r="B1780" s="2" t="s">
        <v>19</v>
      </c>
      <c r="C1780" s="3">
        <v>38452</v>
      </c>
      <c r="D1780" s="2">
        <f t="shared" si="27"/>
        <v>2005</v>
      </c>
      <c r="E1780" s="2">
        <f>MONTH(ProductLine[[#This Row],[Date]])</f>
        <v>4</v>
      </c>
      <c r="F1780" s="2" t="s">
        <v>18</v>
      </c>
      <c r="G1780" s="4">
        <v>9</v>
      </c>
      <c r="H1780" s="5">
        <v>29.496709116948491</v>
      </c>
      <c r="I1780" s="6">
        <f>ProductLine[[#This Row],[Units]]*ProductLine[[#This Row],[Dollars]]</f>
        <v>265.47038205253642</v>
      </c>
    </row>
    <row r="1781" spans="1:9" x14ac:dyDescent="0.35">
      <c r="A1781" s="2">
        <v>1780</v>
      </c>
      <c r="B1781" s="2" t="s">
        <v>19</v>
      </c>
      <c r="C1781" s="3">
        <v>38111</v>
      </c>
      <c r="D1781" s="2">
        <f t="shared" si="27"/>
        <v>2004</v>
      </c>
      <c r="E1781" s="2">
        <f>MONTH(ProductLine[[#This Row],[Date]])</f>
        <v>5</v>
      </c>
      <c r="F1781" s="2" t="s">
        <v>11</v>
      </c>
      <c r="G1781" s="4">
        <v>16</v>
      </c>
      <c r="H1781" s="5">
        <v>50.32304691843445</v>
      </c>
      <c r="I1781" s="6">
        <f>ProductLine[[#This Row],[Units]]*ProductLine[[#This Row],[Dollars]]</f>
        <v>805.1687506949512</v>
      </c>
    </row>
    <row r="1782" spans="1:9" x14ac:dyDescent="0.35">
      <c r="A1782" s="2">
        <v>1781</v>
      </c>
      <c r="B1782" s="2" t="s">
        <v>12</v>
      </c>
      <c r="C1782" s="3">
        <v>38408</v>
      </c>
      <c r="D1782" s="2">
        <f t="shared" si="27"/>
        <v>2005</v>
      </c>
      <c r="E1782" s="2">
        <f>MONTH(ProductLine[[#This Row],[Date]])</f>
        <v>2</v>
      </c>
      <c r="F1782" s="2" t="s">
        <v>9</v>
      </c>
      <c r="G1782" s="4">
        <v>37</v>
      </c>
      <c r="H1782" s="5">
        <v>112.6423668975758</v>
      </c>
      <c r="I1782" s="6">
        <f>ProductLine[[#This Row],[Units]]*ProductLine[[#This Row],[Dollars]]</f>
        <v>4167.7675752103041</v>
      </c>
    </row>
    <row r="1783" spans="1:9" x14ac:dyDescent="0.35">
      <c r="A1783" s="2">
        <v>1782</v>
      </c>
      <c r="B1783" s="2" t="s">
        <v>21</v>
      </c>
      <c r="C1783" s="3">
        <v>38991</v>
      </c>
      <c r="D1783" s="2">
        <f t="shared" si="27"/>
        <v>2006</v>
      </c>
      <c r="E1783" s="2">
        <f>MONTH(ProductLine[[#This Row],[Date]])</f>
        <v>10</v>
      </c>
      <c r="F1783" s="2" t="s">
        <v>9</v>
      </c>
      <c r="G1783" s="4">
        <v>38</v>
      </c>
      <c r="H1783" s="5">
        <v>115.86694350408794</v>
      </c>
      <c r="I1783" s="6">
        <f>ProductLine[[#This Row],[Units]]*ProductLine[[#This Row],[Dollars]]</f>
        <v>4402.9438531553415</v>
      </c>
    </row>
    <row r="1784" spans="1:9" x14ac:dyDescent="0.35">
      <c r="A1784" s="2">
        <v>1783</v>
      </c>
      <c r="B1784" s="2" t="s">
        <v>8</v>
      </c>
      <c r="C1784" s="3">
        <v>38980</v>
      </c>
      <c r="D1784" s="2">
        <f t="shared" si="27"/>
        <v>2006</v>
      </c>
      <c r="E1784" s="2">
        <f>MONTH(ProductLine[[#This Row],[Date]])</f>
        <v>9</v>
      </c>
      <c r="F1784" s="2" t="s">
        <v>13</v>
      </c>
      <c r="G1784" s="4">
        <v>43</v>
      </c>
      <c r="H1784" s="5">
        <v>130.38058732657913</v>
      </c>
      <c r="I1784" s="6">
        <f>ProductLine[[#This Row],[Units]]*ProductLine[[#This Row],[Dollars]]</f>
        <v>5606.3652550429024</v>
      </c>
    </row>
    <row r="1785" spans="1:9" x14ac:dyDescent="0.35">
      <c r="A1785" s="2">
        <v>1784</v>
      </c>
      <c r="B1785" s="2" t="s">
        <v>21</v>
      </c>
      <c r="C1785" s="3">
        <v>38903</v>
      </c>
      <c r="D1785" s="2">
        <f t="shared" si="27"/>
        <v>2006</v>
      </c>
      <c r="E1785" s="2">
        <f>MONTH(ProductLine[[#This Row],[Date]])</f>
        <v>7</v>
      </c>
      <c r="F1785" s="2" t="s">
        <v>18</v>
      </c>
      <c r="G1785" s="4">
        <v>-5</v>
      </c>
      <c r="H1785" s="5">
        <v>-12.649706737241745</v>
      </c>
      <c r="I1785" s="6">
        <f>ProductLine[[#This Row],[Units]]*ProductLine[[#This Row],[Dollars]]</f>
        <v>63.248533686208724</v>
      </c>
    </row>
    <row r="1786" spans="1:9" x14ac:dyDescent="0.35">
      <c r="A1786" s="2">
        <v>1785</v>
      </c>
      <c r="B1786" s="2" t="s">
        <v>19</v>
      </c>
      <c r="C1786" s="3">
        <v>39035</v>
      </c>
      <c r="D1786" s="2">
        <f t="shared" si="27"/>
        <v>2006</v>
      </c>
      <c r="E1786" s="2">
        <f>MONTH(ProductLine[[#This Row],[Date]])</f>
        <v>11</v>
      </c>
      <c r="F1786" s="2" t="s">
        <v>16</v>
      </c>
      <c r="G1786" s="4">
        <v>9</v>
      </c>
      <c r="H1786" s="5">
        <v>28.951087924744211</v>
      </c>
      <c r="I1786" s="6">
        <f>ProductLine[[#This Row],[Units]]*ProductLine[[#This Row],[Dollars]]</f>
        <v>260.55979132269789</v>
      </c>
    </row>
    <row r="1787" spans="1:9" x14ac:dyDescent="0.35">
      <c r="A1787" s="2">
        <v>1786</v>
      </c>
      <c r="B1787" s="2" t="s">
        <v>8</v>
      </c>
      <c r="C1787" s="3">
        <v>38727</v>
      </c>
      <c r="D1787" s="2">
        <f t="shared" si="27"/>
        <v>2006</v>
      </c>
      <c r="E1787" s="2">
        <f>MONTH(ProductLine[[#This Row],[Date]])</f>
        <v>1</v>
      </c>
      <c r="F1787" s="2" t="s">
        <v>9</v>
      </c>
      <c r="G1787" s="4">
        <v>-9</v>
      </c>
      <c r="H1787" s="5">
        <v>-24.653364515512152</v>
      </c>
      <c r="I1787" s="6">
        <f>ProductLine[[#This Row],[Units]]*ProductLine[[#This Row],[Dollars]]</f>
        <v>221.88028063960937</v>
      </c>
    </row>
    <row r="1788" spans="1:9" x14ac:dyDescent="0.35">
      <c r="A1788" s="2">
        <v>1787</v>
      </c>
      <c r="B1788" s="2" t="s">
        <v>20</v>
      </c>
      <c r="C1788" s="3">
        <v>38595</v>
      </c>
      <c r="D1788" s="2">
        <f t="shared" si="27"/>
        <v>2005</v>
      </c>
      <c r="E1788" s="2">
        <f>MONTH(ProductLine[[#This Row],[Date]])</f>
        <v>8</v>
      </c>
      <c r="F1788" s="2" t="s">
        <v>13</v>
      </c>
      <c r="G1788" s="4">
        <v>24</v>
      </c>
      <c r="H1788" s="5">
        <v>74.611228324097638</v>
      </c>
      <c r="I1788" s="6">
        <f>ProductLine[[#This Row],[Units]]*ProductLine[[#This Row],[Dollars]]</f>
        <v>1790.6694797783434</v>
      </c>
    </row>
    <row r="1789" spans="1:9" x14ac:dyDescent="0.35">
      <c r="A1789" s="2">
        <v>1788</v>
      </c>
      <c r="B1789" s="2" t="s">
        <v>21</v>
      </c>
      <c r="C1789" s="3">
        <v>38111</v>
      </c>
      <c r="D1789" s="2">
        <f t="shared" si="27"/>
        <v>2004</v>
      </c>
      <c r="E1789" s="2">
        <f>MONTH(ProductLine[[#This Row],[Date]])</f>
        <v>5</v>
      </c>
      <c r="F1789" s="2" t="s">
        <v>9</v>
      </c>
      <c r="G1789" s="4">
        <v>30</v>
      </c>
      <c r="H1789" s="5">
        <v>91.370060380593657</v>
      </c>
      <c r="I1789" s="6">
        <f>ProductLine[[#This Row],[Units]]*ProductLine[[#This Row],[Dollars]]</f>
        <v>2741.1018114178096</v>
      </c>
    </row>
    <row r="1790" spans="1:9" x14ac:dyDescent="0.35">
      <c r="A1790" s="2">
        <v>1789</v>
      </c>
      <c r="B1790" s="2" t="s">
        <v>17</v>
      </c>
      <c r="C1790" s="3">
        <v>38694</v>
      </c>
      <c r="D1790" s="2">
        <f t="shared" si="27"/>
        <v>2005</v>
      </c>
      <c r="E1790" s="2">
        <f>MONTH(ProductLine[[#This Row],[Date]])</f>
        <v>12</v>
      </c>
      <c r="F1790" s="2" t="s">
        <v>9</v>
      </c>
      <c r="G1790" s="4">
        <v>83</v>
      </c>
      <c r="H1790" s="5">
        <v>250.84508105520038</v>
      </c>
      <c r="I1790" s="6">
        <f>ProductLine[[#This Row],[Units]]*ProductLine[[#This Row],[Dollars]]</f>
        <v>20820.141727581631</v>
      </c>
    </row>
    <row r="1791" spans="1:9" x14ac:dyDescent="0.35">
      <c r="A1791" s="2">
        <v>1790</v>
      </c>
      <c r="B1791" s="2" t="s">
        <v>19</v>
      </c>
      <c r="C1791" s="3">
        <v>38067</v>
      </c>
      <c r="D1791" s="2">
        <f t="shared" si="27"/>
        <v>2004</v>
      </c>
      <c r="E1791" s="2">
        <f>MONTH(ProductLine[[#This Row],[Date]])</f>
        <v>3</v>
      </c>
      <c r="F1791" s="2" t="s">
        <v>9</v>
      </c>
      <c r="G1791" s="4">
        <v>90</v>
      </c>
      <c r="H1791" s="5">
        <v>271.87067701120321</v>
      </c>
      <c r="I1791" s="6">
        <f>ProductLine[[#This Row],[Units]]*ProductLine[[#This Row],[Dollars]]</f>
        <v>24468.36093100829</v>
      </c>
    </row>
    <row r="1792" spans="1:9" x14ac:dyDescent="0.35">
      <c r="A1792" s="2">
        <v>1791</v>
      </c>
      <c r="B1792" s="2" t="s">
        <v>15</v>
      </c>
      <c r="C1792" s="3">
        <v>38441</v>
      </c>
      <c r="D1792" s="2">
        <f t="shared" si="27"/>
        <v>2005</v>
      </c>
      <c r="E1792" s="2">
        <f>MONTH(ProductLine[[#This Row],[Date]])</f>
        <v>3</v>
      </c>
      <c r="F1792" s="2" t="s">
        <v>16</v>
      </c>
      <c r="G1792" s="4">
        <v>82</v>
      </c>
      <c r="H1792" s="5">
        <v>248.22787993853669</v>
      </c>
      <c r="I1792" s="6">
        <f>ProductLine[[#This Row],[Units]]*ProductLine[[#This Row],[Dollars]]</f>
        <v>20354.686154960007</v>
      </c>
    </row>
    <row r="1793" spans="1:9" x14ac:dyDescent="0.35">
      <c r="A1793" s="2">
        <v>1792</v>
      </c>
      <c r="B1793" s="2" t="s">
        <v>10</v>
      </c>
      <c r="C1793" s="3">
        <v>38650</v>
      </c>
      <c r="D1793" s="2">
        <f t="shared" si="27"/>
        <v>2005</v>
      </c>
      <c r="E1793" s="2">
        <f>MONTH(ProductLine[[#This Row],[Date]])</f>
        <v>10</v>
      </c>
      <c r="F1793" s="2" t="s">
        <v>16</v>
      </c>
      <c r="G1793" s="4">
        <v>51</v>
      </c>
      <c r="H1793" s="5">
        <v>155.23329282201692</v>
      </c>
      <c r="I1793" s="6">
        <f>ProductLine[[#This Row],[Units]]*ProductLine[[#This Row],[Dollars]]</f>
        <v>7916.8979339228626</v>
      </c>
    </row>
    <row r="1794" spans="1:9" x14ac:dyDescent="0.35">
      <c r="A1794" s="2">
        <v>1793</v>
      </c>
      <c r="B1794" s="2" t="s">
        <v>21</v>
      </c>
      <c r="C1794" s="3">
        <v>37990</v>
      </c>
      <c r="D1794" s="2">
        <f t="shared" si="27"/>
        <v>2004</v>
      </c>
      <c r="E1794" s="2">
        <f>MONTH(ProductLine[[#This Row],[Date]])</f>
        <v>1</v>
      </c>
      <c r="F1794" s="2" t="s">
        <v>9</v>
      </c>
      <c r="G1794" s="4">
        <v>66</v>
      </c>
      <c r="H1794" s="5">
        <v>200.12511432116293</v>
      </c>
      <c r="I1794" s="6">
        <f>ProductLine[[#This Row],[Units]]*ProductLine[[#This Row],[Dollars]]</f>
        <v>13208.257545196753</v>
      </c>
    </row>
    <row r="1795" spans="1:9" x14ac:dyDescent="0.35">
      <c r="A1795" s="2">
        <v>1794</v>
      </c>
      <c r="B1795" s="2" t="s">
        <v>19</v>
      </c>
      <c r="C1795" s="3">
        <v>38716</v>
      </c>
      <c r="D1795" s="2">
        <f t="shared" ref="D1795:D1858" si="28">YEAR(C1795)</f>
        <v>2005</v>
      </c>
      <c r="E1795" s="2">
        <f>MONTH(ProductLine[[#This Row],[Date]])</f>
        <v>12</v>
      </c>
      <c r="F1795" s="2" t="s">
        <v>18</v>
      </c>
      <c r="G1795" s="4">
        <v>29</v>
      </c>
      <c r="H1795" s="5">
        <v>89.016407302334798</v>
      </c>
      <c r="I1795" s="6">
        <f>ProductLine[[#This Row],[Units]]*ProductLine[[#This Row],[Dollars]]</f>
        <v>2581.4758117677093</v>
      </c>
    </row>
    <row r="1796" spans="1:9" x14ac:dyDescent="0.35">
      <c r="A1796" s="2">
        <v>1795</v>
      </c>
      <c r="B1796" s="2" t="s">
        <v>12</v>
      </c>
      <c r="C1796" s="3">
        <v>38628</v>
      </c>
      <c r="D1796" s="2">
        <f t="shared" si="28"/>
        <v>2005</v>
      </c>
      <c r="E1796" s="2">
        <f>MONTH(ProductLine[[#This Row],[Date]])</f>
        <v>10</v>
      </c>
      <c r="F1796" s="2" t="s">
        <v>9</v>
      </c>
      <c r="G1796" s="4">
        <v>93</v>
      </c>
      <c r="H1796" s="5">
        <v>280.87456053220649</v>
      </c>
      <c r="I1796" s="6">
        <f>ProductLine[[#This Row],[Units]]*ProductLine[[#This Row],[Dollars]]</f>
        <v>26121.334129495204</v>
      </c>
    </row>
    <row r="1797" spans="1:9" x14ac:dyDescent="0.35">
      <c r="A1797" s="2">
        <v>1796</v>
      </c>
      <c r="B1797" s="2" t="s">
        <v>20</v>
      </c>
      <c r="C1797" s="3">
        <v>39002</v>
      </c>
      <c r="D1797" s="2">
        <f t="shared" si="28"/>
        <v>2006</v>
      </c>
      <c r="E1797" s="2">
        <f>MONTH(ProductLine[[#This Row],[Date]])</f>
        <v>10</v>
      </c>
      <c r="F1797" s="2" t="s">
        <v>16</v>
      </c>
      <c r="G1797" s="4">
        <v>-3</v>
      </c>
      <c r="H1797" s="5">
        <v>-6.5419840395963593</v>
      </c>
      <c r="I1797" s="6">
        <f>ProductLine[[#This Row],[Units]]*ProductLine[[#This Row],[Dollars]]</f>
        <v>19.62595211878908</v>
      </c>
    </row>
    <row r="1798" spans="1:9" x14ac:dyDescent="0.35">
      <c r="A1798" s="2">
        <v>1797</v>
      </c>
      <c r="B1798" s="2" t="s">
        <v>12</v>
      </c>
      <c r="C1798" s="3">
        <v>38969</v>
      </c>
      <c r="D1798" s="2">
        <f t="shared" si="28"/>
        <v>2006</v>
      </c>
      <c r="E1798" s="2">
        <f>MONTH(ProductLine[[#This Row],[Date]])</f>
        <v>9</v>
      </c>
      <c r="F1798" s="2" t="s">
        <v>9</v>
      </c>
      <c r="G1798" s="4">
        <v>-2</v>
      </c>
      <c r="H1798" s="5">
        <v>-3.6355111778913436</v>
      </c>
      <c r="I1798" s="6">
        <f>ProductLine[[#This Row],[Units]]*ProductLine[[#This Row],[Dollars]]</f>
        <v>7.2710223557826872</v>
      </c>
    </row>
    <row r="1799" spans="1:9" x14ac:dyDescent="0.35">
      <c r="A1799" s="2">
        <v>1798</v>
      </c>
      <c r="B1799" s="2" t="s">
        <v>17</v>
      </c>
      <c r="C1799" s="3">
        <v>38265</v>
      </c>
      <c r="D1799" s="2">
        <f t="shared" si="28"/>
        <v>2004</v>
      </c>
      <c r="E1799" s="2">
        <f>MONTH(ProductLine[[#This Row],[Date]])</f>
        <v>10</v>
      </c>
      <c r="F1799" s="2" t="s">
        <v>13</v>
      </c>
      <c r="G1799" s="4">
        <v>79</v>
      </c>
      <c r="H1799" s="5">
        <v>239.25077929031391</v>
      </c>
      <c r="I1799" s="6">
        <f>ProductLine[[#This Row],[Units]]*ProductLine[[#This Row],[Dollars]]</f>
        <v>18900.8115639348</v>
      </c>
    </row>
    <row r="1800" spans="1:9" x14ac:dyDescent="0.35">
      <c r="A1800" s="2">
        <v>1799</v>
      </c>
      <c r="B1800" s="2" t="s">
        <v>8</v>
      </c>
      <c r="C1800" s="3">
        <v>39079</v>
      </c>
      <c r="D1800" s="2">
        <f t="shared" si="28"/>
        <v>2006</v>
      </c>
      <c r="E1800" s="2">
        <f>MONTH(ProductLine[[#This Row],[Date]])</f>
        <v>12</v>
      </c>
      <c r="F1800" s="2" t="s">
        <v>9</v>
      </c>
      <c r="G1800" s="4">
        <v>31</v>
      </c>
      <c r="H1800" s="5">
        <v>94.72145499265082</v>
      </c>
      <c r="I1800" s="6">
        <f>ProductLine[[#This Row],[Units]]*ProductLine[[#This Row],[Dollars]]</f>
        <v>2936.3651047721755</v>
      </c>
    </row>
    <row r="1801" spans="1:9" x14ac:dyDescent="0.35">
      <c r="A1801" s="2">
        <v>1800</v>
      </c>
      <c r="B1801" s="2" t="s">
        <v>10</v>
      </c>
      <c r="C1801" s="3">
        <v>38485</v>
      </c>
      <c r="D1801" s="2">
        <f t="shared" si="28"/>
        <v>2005</v>
      </c>
      <c r="E1801" s="2">
        <f>MONTH(ProductLine[[#This Row],[Date]])</f>
        <v>5</v>
      </c>
      <c r="F1801" s="2" t="s">
        <v>11</v>
      </c>
      <c r="G1801" s="4">
        <v>46</v>
      </c>
      <c r="H1801" s="5">
        <v>140.21517548818187</v>
      </c>
      <c r="I1801" s="6">
        <f>ProductLine[[#This Row],[Units]]*ProductLine[[#This Row],[Dollars]]</f>
        <v>6449.8980724563662</v>
      </c>
    </row>
    <row r="1802" spans="1:9" x14ac:dyDescent="0.35">
      <c r="A1802" s="2">
        <v>1801</v>
      </c>
      <c r="B1802" s="2" t="s">
        <v>19</v>
      </c>
      <c r="C1802" s="3">
        <v>39079</v>
      </c>
      <c r="D1802" s="2">
        <f t="shared" si="28"/>
        <v>2006</v>
      </c>
      <c r="E1802" s="2">
        <f>MONTH(ProductLine[[#This Row],[Date]])</f>
        <v>12</v>
      </c>
      <c r="F1802" s="2" t="s">
        <v>11</v>
      </c>
      <c r="G1802" s="4">
        <v>93</v>
      </c>
      <c r="H1802" s="5">
        <v>281.78560885336435</v>
      </c>
      <c r="I1802" s="6">
        <f>ProductLine[[#This Row],[Units]]*ProductLine[[#This Row],[Dollars]]</f>
        <v>26206.061623362886</v>
      </c>
    </row>
    <row r="1803" spans="1:9" x14ac:dyDescent="0.35">
      <c r="A1803" s="2">
        <v>1802</v>
      </c>
      <c r="B1803" s="2" t="s">
        <v>19</v>
      </c>
      <c r="C1803" s="3">
        <v>38056</v>
      </c>
      <c r="D1803" s="2">
        <f t="shared" si="28"/>
        <v>2004</v>
      </c>
      <c r="E1803" s="2">
        <f>MONTH(ProductLine[[#This Row],[Date]])</f>
        <v>3</v>
      </c>
      <c r="F1803" s="2" t="s">
        <v>9</v>
      </c>
      <c r="G1803" s="4">
        <v>82</v>
      </c>
      <c r="H1803" s="5">
        <v>247.0191820862224</v>
      </c>
      <c r="I1803" s="6">
        <f>ProductLine[[#This Row],[Units]]*ProductLine[[#This Row],[Dollars]]</f>
        <v>20255.572931070237</v>
      </c>
    </row>
    <row r="1804" spans="1:9" x14ac:dyDescent="0.35">
      <c r="A1804" s="2">
        <v>1803</v>
      </c>
      <c r="B1804" s="2" t="s">
        <v>21</v>
      </c>
      <c r="C1804" s="3">
        <v>39057</v>
      </c>
      <c r="D1804" s="2">
        <f t="shared" si="28"/>
        <v>2006</v>
      </c>
      <c r="E1804" s="2">
        <f>MONTH(ProductLine[[#This Row],[Date]])</f>
        <v>12</v>
      </c>
      <c r="F1804" s="2" t="s">
        <v>13</v>
      </c>
      <c r="G1804" s="4">
        <v>87</v>
      </c>
      <c r="H1804" s="5">
        <v>263.71733330819893</v>
      </c>
      <c r="I1804" s="6">
        <f>ProductLine[[#This Row],[Units]]*ProductLine[[#This Row],[Dollars]]</f>
        <v>22943.407997813309</v>
      </c>
    </row>
    <row r="1805" spans="1:9" x14ac:dyDescent="0.35">
      <c r="A1805" s="2">
        <v>1804</v>
      </c>
      <c r="B1805" s="2" t="s">
        <v>12</v>
      </c>
      <c r="C1805" s="3">
        <v>38331</v>
      </c>
      <c r="D1805" s="2">
        <f t="shared" si="28"/>
        <v>2004</v>
      </c>
      <c r="E1805" s="2">
        <f>MONTH(ProductLine[[#This Row],[Date]])</f>
        <v>12</v>
      </c>
      <c r="F1805" s="2" t="s">
        <v>11</v>
      </c>
      <c r="G1805" s="4">
        <v>62</v>
      </c>
      <c r="H1805" s="5">
        <v>187.56768751552113</v>
      </c>
      <c r="I1805" s="6">
        <f>ProductLine[[#This Row],[Units]]*ProductLine[[#This Row],[Dollars]]</f>
        <v>11629.19662596231</v>
      </c>
    </row>
    <row r="1806" spans="1:9" x14ac:dyDescent="0.35">
      <c r="A1806" s="2">
        <v>1805</v>
      </c>
      <c r="B1806" s="2" t="s">
        <v>17</v>
      </c>
      <c r="C1806" s="3">
        <v>38342</v>
      </c>
      <c r="D1806" s="2">
        <f t="shared" si="28"/>
        <v>2004</v>
      </c>
      <c r="E1806" s="2">
        <f>MONTH(ProductLine[[#This Row],[Date]])</f>
        <v>12</v>
      </c>
      <c r="F1806" s="2" t="s">
        <v>11</v>
      </c>
      <c r="G1806" s="4">
        <v>31</v>
      </c>
      <c r="H1806" s="5">
        <v>94.571992971518611</v>
      </c>
      <c r="I1806" s="6">
        <f>ProductLine[[#This Row],[Units]]*ProductLine[[#This Row],[Dollars]]</f>
        <v>2931.7317821170768</v>
      </c>
    </row>
    <row r="1807" spans="1:9" x14ac:dyDescent="0.35">
      <c r="A1807" s="2">
        <v>1806</v>
      </c>
      <c r="B1807" s="2" t="s">
        <v>12</v>
      </c>
      <c r="C1807" s="3">
        <v>38210</v>
      </c>
      <c r="D1807" s="2">
        <f t="shared" si="28"/>
        <v>2004</v>
      </c>
      <c r="E1807" s="2">
        <f>MONTH(ProductLine[[#This Row],[Date]])</f>
        <v>8</v>
      </c>
      <c r="F1807" s="2" t="s">
        <v>18</v>
      </c>
      <c r="G1807" s="4">
        <v>43</v>
      </c>
      <c r="H1807" s="5">
        <v>131.33084322347369</v>
      </c>
      <c r="I1807" s="6">
        <f>ProductLine[[#This Row],[Units]]*ProductLine[[#This Row],[Dollars]]</f>
        <v>5647.2262586093684</v>
      </c>
    </row>
    <row r="1808" spans="1:9" x14ac:dyDescent="0.35">
      <c r="A1808" s="2">
        <v>1807</v>
      </c>
      <c r="B1808" s="2" t="s">
        <v>17</v>
      </c>
      <c r="C1808" s="3">
        <v>38298</v>
      </c>
      <c r="D1808" s="2">
        <f t="shared" si="28"/>
        <v>2004</v>
      </c>
      <c r="E1808" s="2">
        <f>MONTH(ProductLine[[#This Row],[Date]])</f>
        <v>11</v>
      </c>
      <c r="F1808" s="2" t="s">
        <v>9</v>
      </c>
      <c r="G1808" s="4">
        <v>78</v>
      </c>
      <c r="H1808" s="5">
        <v>236.44038982169729</v>
      </c>
      <c r="I1808" s="6">
        <f>ProductLine[[#This Row],[Units]]*ProductLine[[#This Row],[Dollars]]</f>
        <v>18442.350406092388</v>
      </c>
    </row>
    <row r="1809" spans="1:9" x14ac:dyDescent="0.35">
      <c r="A1809" s="2">
        <v>1808</v>
      </c>
      <c r="B1809" s="2" t="s">
        <v>17</v>
      </c>
      <c r="C1809" s="3">
        <v>38199</v>
      </c>
      <c r="D1809" s="2">
        <f t="shared" si="28"/>
        <v>2004</v>
      </c>
      <c r="E1809" s="2">
        <f>MONTH(ProductLine[[#This Row],[Date]])</f>
        <v>7</v>
      </c>
      <c r="F1809" s="2" t="s">
        <v>9</v>
      </c>
      <c r="G1809" s="4">
        <v>-1</v>
      </c>
      <c r="H1809" s="5">
        <v>-0.44195721388362097</v>
      </c>
      <c r="I1809" s="6">
        <f>ProductLine[[#This Row],[Units]]*ProductLine[[#This Row],[Dollars]]</f>
        <v>0.44195721388362097</v>
      </c>
    </row>
    <row r="1810" spans="1:9" x14ac:dyDescent="0.35">
      <c r="A1810" s="2">
        <v>1809</v>
      </c>
      <c r="B1810" s="2" t="s">
        <v>14</v>
      </c>
      <c r="C1810" s="3">
        <v>38056</v>
      </c>
      <c r="D1810" s="2">
        <f t="shared" si="28"/>
        <v>2004</v>
      </c>
      <c r="E1810" s="2">
        <f>MONTH(ProductLine[[#This Row],[Date]])</f>
        <v>3</v>
      </c>
      <c r="F1810" s="2" t="s">
        <v>13</v>
      </c>
      <c r="G1810" s="4">
        <v>5</v>
      </c>
      <c r="H1810" s="5">
        <v>17.469809541800071</v>
      </c>
      <c r="I1810" s="6">
        <f>ProductLine[[#This Row],[Units]]*ProductLine[[#This Row],[Dollars]]</f>
        <v>87.349047709000359</v>
      </c>
    </row>
    <row r="1811" spans="1:9" x14ac:dyDescent="0.35">
      <c r="A1811" s="2">
        <v>1810</v>
      </c>
      <c r="B1811" s="2" t="s">
        <v>17</v>
      </c>
      <c r="C1811" s="3">
        <v>38859</v>
      </c>
      <c r="D1811" s="2">
        <f t="shared" si="28"/>
        <v>2006</v>
      </c>
      <c r="E1811" s="2">
        <f>MONTH(ProductLine[[#This Row],[Date]])</f>
        <v>5</v>
      </c>
      <c r="F1811" s="2" t="s">
        <v>13</v>
      </c>
      <c r="G1811" s="4">
        <v>30</v>
      </c>
      <c r="H1811" s="5">
        <v>92.310265407731023</v>
      </c>
      <c r="I1811" s="6">
        <f>ProductLine[[#This Row],[Units]]*ProductLine[[#This Row],[Dollars]]</f>
        <v>2769.3079622319306</v>
      </c>
    </row>
    <row r="1812" spans="1:9" x14ac:dyDescent="0.35">
      <c r="A1812" s="2">
        <v>1811</v>
      </c>
      <c r="B1812" s="2" t="s">
        <v>10</v>
      </c>
      <c r="C1812" s="3">
        <v>38826</v>
      </c>
      <c r="D1812" s="2">
        <f t="shared" si="28"/>
        <v>2006</v>
      </c>
      <c r="E1812" s="2">
        <f>MONTH(ProductLine[[#This Row],[Date]])</f>
        <v>4</v>
      </c>
      <c r="F1812" s="2" t="s">
        <v>16</v>
      </c>
      <c r="G1812" s="4">
        <v>65</v>
      </c>
      <c r="H1812" s="5">
        <v>197.17585549268185</v>
      </c>
      <c r="I1812" s="6">
        <f>ProductLine[[#This Row],[Units]]*ProductLine[[#This Row],[Dollars]]</f>
        <v>12816.43060702432</v>
      </c>
    </row>
    <row r="1813" spans="1:9" x14ac:dyDescent="0.35">
      <c r="A1813" s="2">
        <v>1812</v>
      </c>
      <c r="B1813" s="2" t="s">
        <v>21</v>
      </c>
      <c r="C1813" s="3">
        <v>38848</v>
      </c>
      <c r="D1813" s="2">
        <f t="shared" si="28"/>
        <v>2006</v>
      </c>
      <c r="E1813" s="2">
        <f>MONTH(ProductLine[[#This Row],[Date]])</f>
        <v>5</v>
      </c>
      <c r="F1813" s="2" t="s">
        <v>18</v>
      </c>
      <c r="G1813" s="4">
        <v>14</v>
      </c>
      <c r="H1813" s="5">
        <v>43.795902693300988</v>
      </c>
      <c r="I1813" s="6">
        <f>ProductLine[[#This Row],[Units]]*ProductLine[[#This Row],[Dollars]]</f>
        <v>613.1426377062138</v>
      </c>
    </row>
    <row r="1814" spans="1:9" x14ac:dyDescent="0.35">
      <c r="A1814" s="2">
        <v>1813</v>
      </c>
      <c r="B1814" s="2" t="s">
        <v>21</v>
      </c>
      <c r="C1814" s="3">
        <v>38683</v>
      </c>
      <c r="D1814" s="2">
        <f t="shared" si="28"/>
        <v>2005</v>
      </c>
      <c r="E1814" s="2">
        <f>MONTH(ProductLine[[#This Row],[Date]])</f>
        <v>11</v>
      </c>
      <c r="F1814" s="2" t="s">
        <v>11</v>
      </c>
      <c r="G1814" s="4">
        <v>10</v>
      </c>
      <c r="H1814" s="5">
        <v>31.259562735955448</v>
      </c>
      <c r="I1814" s="6">
        <f>ProductLine[[#This Row],[Units]]*ProductLine[[#This Row],[Dollars]]</f>
        <v>312.5956273595545</v>
      </c>
    </row>
    <row r="1815" spans="1:9" x14ac:dyDescent="0.35">
      <c r="A1815" s="2">
        <v>1814</v>
      </c>
      <c r="B1815" s="2" t="s">
        <v>8</v>
      </c>
      <c r="C1815" s="3">
        <v>38056</v>
      </c>
      <c r="D1815" s="2">
        <f t="shared" si="28"/>
        <v>2004</v>
      </c>
      <c r="E1815" s="2">
        <f>MONTH(ProductLine[[#This Row],[Date]])</f>
        <v>3</v>
      </c>
      <c r="F1815" s="2" t="s">
        <v>13</v>
      </c>
      <c r="G1815" s="4">
        <v>31</v>
      </c>
      <c r="H1815" s="5">
        <v>94.729581013275251</v>
      </c>
      <c r="I1815" s="6">
        <f>ProductLine[[#This Row],[Units]]*ProductLine[[#This Row],[Dollars]]</f>
        <v>2936.617011411533</v>
      </c>
    </row>
    <row r="1816" spans="1:9" x14ac:dyDescent="0.35">
      <c r="A1816" s="2">
        <v>1815</v>
      </c>
      <c r="B1816" s="2" t="s">
        <v>8</v>
      </c>
      <c r="C1816" s="3">
        <v>38826</v>
      </c>
      <c r="D1816" s="2">
        <f t="shared" si="28"/>
        <v>2006</v>
      </c>
      <c r="E1816" s="2">
        <f>MONTH(ProductLine[[#This Row],[Date]])</f>
        <v>4</v>
      </c>
      <c r="F1816" s="2" t="s">
        <v>18</v>
      </c>
      <c r="G1816" s="4">
        <v>25</v>
      </c>
      <c r="H1816" s="5">
        <v>77.103127744417094</v>
      </c>
      <c r="I1816" s="6">
        <f>ProductLine[[#This Row],[Units]]*ProductLine[[#This Row],[Dollars]]</f>
        <v>1927.5781936104274</v>
      </c>
    </row>
    <row r="1817" spans="1:9" x14ac:dyDescent="0.35">
      <c r="A1817" s="2">
        <v>1816</v>
      </c>
      <c r="B1817" s="2" t="s">
        <v>8</v>
      </c>
      <c r="C1817" s="3">
        <v>38430</v>
      </c>
      <c r="D1817" s="2">
        <f t="shared" si="28"/>
        <v>2005</v>
      </c>
      <c r="E1817" s="2">
        <f>MONTH(ProductLine[[#This Row],[Date]])</f>
        <v>3</v>
      </c>
      <c r="F1817" s="2" t="s">
        <v>13</v>
      </c>
      <c r="G1817" s="4">
        <v>11</v>
      </c>
      <c r="H1817" s="5">
        <v>35.295636570052608</v>
      </c>
      <c r="I1817" s="6">
        <f>ProductLine[[#This Row],[Units]]*ProductLine[[#This Row],[Dollars]]</f>
        <v>388.25200227057871</v>
      </c>
    </row>
    <row r="1818" spans="1:9" x14ac:dyDescent="0.35">
      <c r="A1818" s="2">
        <v>1817</v>
      </c>
      <c r="B1818" s="2" t="s">
        <v>8</v>
      </c>
      <c r="C1818" s="3">
        <v>38001</v>
      </c>
      <c r="D1818" s="2">
        <f t="shared" si="28"/>
        <v>2004</v>
      </c>
      <c r="E1818" s="2">
        <f>MONTH(ProductLine[[#This Row],[Date]])</f>
        <v>1</v>
      </c>
      <c r="F1818" s="2" t="s">
        <v>11</v>
      </c>
      <c r="G1818" s="4">
        <v>62</v>
      </c>
      <c r="H1818" s="5">
        <v>187.51222635081746</v>
      </c>
      <c r="I1818" s="6">
        <f>ProductLine[[#This Row],[Units]]*ProductLine[[#This Row],[Dollars]]</f>
        <v>11625.758033750682</v>
      </c>
    </row>
    <row r="1819" spans="1:9" x14ac:dyDescent="0.35">
      <c r="A1819" s="2">
        <v>1818</v>
      </c>
      <c r="B1819" s="2" t="s">
        <v>12</v>
      </c>
      <c r="C1819" s="3">
        <v>38012</v>
      </c>
      <c r="D1819" s="2">
        <f t="shared" si="28"/>
        <v>2004</v>
      </c>
      <c r="E1819" s="2">
        <f>MONTH(ProductLine[[#This Row],[Date]])</f>
        <v>1</v>
      </c>
      <c r="F1819" s="2" t="s">
        <v>11</v>
      </c>
      <c r="G1819" s="4">
        <v>4</v>
      </c>
      <c r="H1819" s="5">
        <v>14.186481337467258</v>
      </c>
      <c r="I1819" s="6">
        <f>ProductLine[[#This Row],[Units]]*ProductLine[[#This Row],[Dollars]]</f>
        <v>56.745925349869033</v>
      </c>
    </row>
    <row r="1820" spans="1:9" x14ac:dyDescent="0.35">
      <c r="A1820" s="2">
        <v>1819</v>
      </c>
      <c r="B1820" s="2" t="s">
        <v>14</v>
      </c>
      <c r="C1820" s="3">
        <v>38969</v>
      </c>
      <c r="D1820" s="2">
        <f t="shared" si="28"/>
        <v>2006</v>
      </c>
      <c r="E1820" s="2">
        <f>MONTH(ProductLine[[#This Row],[Date]])</f>
        <v>9</v>
      </c>
      <c r="F1820" s="2" t="s">
        <v>16</v>
      </c>
      <c r="G1820" s="4">
        <v>4</v>
      </c>
      <c r="H1820" s="5">
        <v>13.713847194878378</v>
      </c>
      <c r="I1820" s="6">
        <f>ProductLine[[#This Row],[Units]]*ProductLine[[#This Row],[Dollars]]</f>
        <v>54.855388779513511</v>
      </c>
    </row>
    <row r="1821" spans="1:9" x14ac:dyDescent="0.35">
      <c r="A1821" s="2">
        <v>1820</v>
      </c>
      <c r="B1821" s="2" t="s">
        <v>17</v>
      </c>
      <c r="C1821" s="3">
        <v>38683</v>
      </c>
      <c r="D1821" s="2">
        <f t="shared" si="28"/>
        <v>2005</v>
      </c>
      <c r="E1821" s="2">
        <f>MONTH(ProductLine[[#This Row],[Date]])</f>
        <v>11</v>
      </c>
      <c r="F1821" s="2" t="s">
        <v>9</v>
      </c>
      <c r="G1821" s="4">
        <v>71</v>
      </c>
      <c r="H1821" s="5">
        <v>215.12149125217519</v>
      </c>
      <c r="I1821" s="6">
        <f>ProductLine[[#This Row],[Units]]*ProductLine[[#This Row],[Dollars]]</f>
        <v>15273.625878904439</v>
      </c>
    </row>
    <row r="1822" spans="1:9" x14ac:dyDescent="0.35">
      <c r="A1822" s="2">
        <v>1821</v>
      </c>
      <c r="B1822" s="2" t="s">
        <v>20</v>
      </c>
      <c r="C1822" s="3">
        <v>38859</v>
      </c>
      <c r="D1822" s="2">
        <f t="shared" si="28"/>
        <v>2006</v>
      </c>
      <c r="E1822" s="2">
        <f>MONTH(ProductLine[[#This Row],[Date]])</f>
        <v>5</v>
      </c>
      <c r="F1822" s="2" t="s">
        <v>13</v>
      </c>
      <c r="G1822" s="4">
        <v>67</v>
      </c>
      <c r="H1822" s="5">
        <v>203.18155970987976</v>
      </c>
      <c r="I1822" s="6">
        <f>ProductLine[[#This Row],[Units]]*ProductLine[[#This Row],[Dollars]]</f>
        <v>13613.164500561945</v>
      </c>
    </row>
    <row r="1823" spans="1:9" x14ac:dyDescent="0.35">
      <c r="A1823" s="2">
        <v>1822</v>
      </c>
      <c r="B1823" s="2" t="s">
        <v>19</v>
      </c>
      <c r="C1823" s="3">
        <v>38463</v>
      </c>
      <c r="D1823" s="2">
        <f t="shared" si="28"/>
        <v>2005</v>
      </c>
      <c r="E1823" s="2">
        <f>MONTH(ProductLine[[#This Row],[Date]])</f>
        <v>4</v>
      </c>
      <c r="F1823" s="2" t="s">
        <v>9</v>
      </c>
      <c r="G1823" s="4">
        <v>19</v>
      </c>
      <c r="H1823" s="5">
        <v>59.451848680441209</v>
      </c>
      <c r="I1823" s="6">
        <f>ProductLine[[#This Row],[Units]]*ProductLine[[#This Row],[Dollars]]</f>
        <v>1129.585124928383</v>
      </c>
    </row>
    <row r="1824" spans="1:9" x14ac:dyDescent="0.35">
      <c r="A1824" s="2">
        <v>1823</v>
      </c>
      <c r="B1824" s="2" t="s">
        <v>21</v>
      </c>
      <c r="C1824" s="3">
        <v>38529</v>
      </c>
      <c r="D1824" s="2">
        <f t="shared" si="28"/>
        <v>2005</v>
      </c>
      <c r="E1824" s="2">
        <f>MONTH(ProductLine[[#This Row],[Date]])</f>
        <v>6</v>
      </c>
      <c r="F1824" s="2" t="s">
        <v>9</v>
      </c>
      <c r="G1824" s="4">
        <v>12</v>
      </c>
      <c r="H1824" s="5">
        <v>37.634507305486729</v>
      </c>
      <c r="I1824" s="6">
        <f>ProductLine[[#This Row],[Units]]*ProductLine[[#This Row],[Dollars]]</f>
        <v>451.61408766584077</v>
      </c>
    </row>
    <row r="1825" spans="1:9" x14ac:dyDescent="0.35">
      <c r="A1825" s="2">
        <v>1824</v>
      </c>
      <c r="B1825" s="2" t="s">
        <v>14</v>
      </c>
      <c r="C1825" s="3">
        <v>38892</v>
      </c>
      <c r="D1825" s="2">
        <f t="shared" si="28"/>
        <v>2006</v>
      </c>
      <c r="E1825" s="2">
        <f>MONTH(ProductLine[[#This Row],[Date]])</f>
        <v>6</v>
      </c>
      <c r="F1825" s="2" t="s">
        <v>9</v>
      </c>
      <c r="G1825" s="4">
        <v>50</v>
      </c>
      <c r="H1825" s="5">
        <v>151.66817286074655</v>
      </c>
      <c r="I1825" s="6">
        <f>ProductLine[[#This Row],[Units]]*ProductLine[[#This Row],[Dollars]]</f>
        <v>7583.4086430373272</v>
      </c>
    </row>
    <row r="1826" spans="1:9" x14ac:dyDescent="0.35">
      <c r="A1826" s="2">
        <v>1825</v>
      </c>
      <c r="B1826" s="2" t="s">
        <v>8</v>
      </c>
      <c r="C1826" s="3">
        <v>38760</v>
      </c>
      <c r="D1826" s="2">
        <f t="shared" si="28"/>
        <v>2006</v>
      </c>
      <c r="E1826" s="2">
        <f>MONTH(ProductLine[[#This Row],[Date]])</f>
        <v>2</v>
      </c>
      <c r="F1826" s="2" t="s">
        <v>13</v>
      </c>
      <c r="G1826" s="4">
        <v>73</v>
      </c>
      <c r="H1826" s="5">
        <v>221.23251800803121</v>
      </c>
      <c r="I1826" s="6">
        <f>ProductLine[[#This Row],[Units]]*ProductLine[[#This Row],[Dollars]]</f>
        <v>16149.973814586278</v>
      </c>
    </row>
    <row r="1827" spans="1:9" x14ac:dyDescent="0.35">
      <c r="A1827" s="2">
        <v>1826</v>
      </c>
      <c r="B1827" s="2" t="s">
        <v>21</v>
      </c>
      <c r="C1827" s="3">
        <v>38947</v>
      </c>
      <c r="D1827" s="2">
        <f t="shared" si="28"/>
        <v>2006</v>
      </c>
      <c r="E1827" s="2">
        <f>MONTH(ProductLine[[#This Row],[Date]])</f>
        <v>8</v>
      </c>
      <c r="F1827" s="2" t="s">
        <v>13</v>
      </c>
      <c r="G1827" s="4">
        <v>30</v>
      </c>
      <c r="H1827" s="5">
        <v>91.686808812711931</v>
      </c>
      <c r="I1827" s="6">
        <f>ProductLine[[#This Row],[Units]]*ProductLine[[#This Row],[Dollars]]</f>
        <v>2750.604264381358</v>
      </c>
    </row>
    <row r="1828" spans="1:9" x14ac:dyDescent="0.35">
      <c r="A1828" s="2">
        <v>1827</v>
      </c>
      <c r="B1828" s="2" t="s">
        <v>12</v>
      </c>
      <c r="C1828" s="3">
        <v>38243</v>
      </c>
      <c r="D1828" s="2">
        <f t="shared" si="28"/>
        <v>2004</v>
      </c>
      <c r="E1828" s="2">
        <f>MONTH(ProductLine[[#This Row],[Date]])</f>
        <v>9</v>
      </c>
      <c r="F1828" s="2" t="s">
        <v>18</v>
      </c>
      <c r="G1828" s="4">
        <v>19</v>
      </c>
      <c r="H1828" s="5">
        <v>59.101466872333368</v>
      </c>
      <c r="I1828" s="6">
        <f>ProductLine[[#This Row],[Units]]*ProductLine[[#This Row],[Dollars]]</f>
        <v>1122.9278705743341</v>
      </c>
    </row>
    <row r="1829" spans="1:9" x14ac:dyDescent="0.35">
      <c r="A1829" s="2">
        <v>1828</v>
      </c>
      <c r="B1829" s="2" t="s">
        <v>20</v>
      </c>
      <c r="C1829" s="3">
        <v>38507</v>
      </c>
      <c r="D1829" s="2">
        <f t="shared" si="28"/>
        <v>2005</v>
      </c>
      <c r="E1829" s="2">
        <f>MONTH(ProductLine[[#This Row],[Date]])</f>
        <v>6</v>
      </c>
      <c r="F1829" s="2" t="s">
        <v>16</v>
      </c>
      <c r="G1829" s="4">
        <v>48</v>
      </c>
      <c r="H1829" s="5">
        <v>145.21747547077908</v>
      </c>
      <c r="I1829" s="6">
        <f>ProductLine[[#This Row],[Units]]*ProductLine[[#This Row],[Dollars]]</f>
        <v>6970.4388225973962</v>
      </c>
    </row>
    <row r="1830" spans="1:9" x14ac:dyDescent="0.35">
      <c r="A1830" s="2">
        <v>1829</v>
      </c>
      <c r="B1830" s="2" t="s">
        <v>10</v>
      </c>
      <c r="C1830" s="3">
        <v>38859</v>
      </c>
      <c r="D1830" s="2">
        <f t="shared" si="28"/>
        <v>2006</v>
      </c>
      <c r="E1830" s="2">
        <f>MONTH(ProductLine[[#This Row],[Date]])</f>
        <v>5</v>
      </c>
      <c r="F1830" s="2" t="s">
        <v>18</v>
      </c>
      <c r="G1830" s="4">
        <v>-8</v>
      </c>
      <c r="H1830" s="5">
        <v>-21.602633683096364</v>
      </c>
      <c r="I1830" s="6">
        <f>ProductLine[[#This Row],[Units]]*ProductLine[[#This Row],[Dollars]]</f>
        <v>172.82106946477091</v>
      </c>
    </row>
    <row r="1831" spans="1:9" x14ac:dyDescent="0.35">
      <c r="A1831" s="2">
        <v>1830</v>
      </c>
      <c r="B1831" s="2" t="s">
        <v>21</v>
      </c>
      <c r="C1831" s="3">
        <v>38947</v>
      </c>
      <c r="D1831" s="2">
        <f t="shared" si="28"/>
        <v>2006</v>
      </c>
      <c r="E1831" s="2">
        <f>MONTH(ProductLine[[#This Row],[Date]])</f>
        <v>8</v>
      </c>
      <c r="F1831" s="2" t="s">
        <v>9</v>
      </c>
      <c r="G1831" s="4">
        <v>-8</v>
      </c>
      <c r="H1831" s="5">
        <v>-22.143532028061156</v>
      </c>
      <c r="I1831" s="6">
        <f>ProductLine[[#This Row],[Units]]*ProductLine[[#This Row],[Dollars]]</f>
        <v>177.14825622448924</v>
      </c>
    </row>
    <row r="1832" spans="1:9" x14ac:dyDescent="0.35">
      <c r="A1832" s="2">
        <v>1831</v>
      </c>
      <c r="B1832" s="2" t="s">
        <v>21</v>
      </c>
      <c r="C1832" s="3">
        <v>38441</v>
      </c>
      <c r="D1832" s="2">
        <f t="shared" si="28"/>
        <v>2005</v>
      </c>
      <c r="E1832" s="2">
        <f>MONTH(ProductLine[[#This Row],[Date]])</f>
        <v>3</v>
      </c>
      <c r="F1832" s="2" t="s">
        <v>9</v>
      </c>
      <c r="G1832" s="4">
        <v>28</v>
      </c>
      <c r="H1832" s="5">
        <v>85.906767980675738</v>
      </c>
      <c r="I1832" s="6">
        <f>ProductLine[[#This Row],[Units]]*ProductLine[[#This Row],[Dollars]]</f>
        <v>2405.3895034589204</v>
      </c>
    </row>
    <row r="1833" spans="1:9" x14ac:dyDescent="0.35">
      <c r="A1833" s="2">
        <v>1832</v>
      </c>
      <c r="B1833" s="2" t="s">
        <v>14</v>
      </c>
      <c r="C1833" s="3">
        <v>38617</v>
      </c>
      <c r="D1833" s="2">
        <f t="shared" si="28"/>
        <v>2005</v>
      </c>
      <c r="E1833" s="2">
        <f>MONTH(ProductLine[[#This Row],[Date]])</f>
        <v>9</v>
      </c>
      <c r="F1833" s="2" t="s">
        <v>18</v>
      </c>
      <c r="G1833" s="4">
        <v>81</v>
      </c>
      <c r="H1833" s="5">
        <v>245.21311554699477</v>
      </c>
      <c r="I1833" s="6">
        <f>ProductLine[[#This Row],[Units]]*ProductLine[[#This Row],[Dollars]]</f>
        <v>19862.262359306576</v>
      </c>
    </row>
    <row r="1834" spans="1:9" x14ac:dyDescent="0.35">
      <c r="A1834" s="2">
        <v>1833</v>
      </c>
      <c r="B1834" s="2" t="s">
        <v>14</v>
      </c>
      <c r="C1834" s="3">
        <v>38364</v>
      </c>
      <c r="D1834" s="2">
        <f t="shared" si="28"/>
        <v>2005</v>
      </c>
      <c r="E1834" s="2">
        <f>MONTH(ProductLine[[#This Row],[Date]])</f>
        <v>1</v>
      </c>
      <c r="F1834" s="2" t="s">
        <v>9</v>
      </c>
      <c r="G1834" s="4">
        <v>12</v>
      </c>
      <c r="H1834" s="5">
        <v>37.991916032039505</v>
      </c>
      <c r="I1834" s="6">
        <f>ProductLine[[#This Row],[Units]]*ProductLine[[#This Row],[Dollars]]</f>
        <v>455.90299238447403</v>
      </c>
    </row>
    <row r="1835" spans="1:9" x14ac:dyDescent="0.35">
      <c r="A1835" s="2">
        <v>1834</v>
      </c>
      <c r="B1835" s="2" t="s">
        <v>14</v>
      </c>
      <c r="C1835" s="3">
        <v>38782</v>
      </c>
      <c r="D1835" s="2">
        <f t="shared" si="28"/>
        <v>2006</v>
      </c>
      <c r="E1835" s="2">
        <f>MONTH(ProductLine[[#This Row],[Date]])</f>
        <v>3</v>
      </c>
      <c r="F1835" s="2" t="s">
        <v>16</v>
      </c>
      <c r="G1835" s="4">
        <v>54</v>
      </c>
      <c r="H1835" s="5">
        <v>164.03373721658585</v>
      </c>
      <c r="I1835" s="6">
        <f>ProductLine[[#This Row],[Units]]*ProductLine[[#This Row],[Dollars]]</f>
        <v>8857.8218096956352</v>
      </c>
    </row>
    <row r="1836" spans="1:9" x14ac:dyDescent="0.35">
      <c r="A1836" s="2">
        <v>1835</v>
      </c>
      <c r="B1836" s="2" t="s">
        <v>14</v>
      </c>
      <c r="C1836" s="3">
        <v>38496</v>
      </c>
      <c r="D1836" s="2">
        <f t="shared" si="28"/>
        <v>2005</v>
      </c>
      <c r="E1836" s="2">
        <f>MONTH(ProductLine[[#This Row],[Date]])</f>
        <v>5</v>
      </c>
      <c r="F1836" s="2" t="s">
        <v>11</v>
      </c>
      <c r="G1836" s="4">
        <v>70</v>
      </c>
      <c r="H1836" s="5">
        <v>212.30572042127932</v>
      </c>
      <c r="I1836" s="6">
        <f>ProductLine[[#This Row],[Units]]*ProductLine[[#This Row],[Dollars]]</f>
        <v>14861.400429489553</v>
      </c>
    </row>
    <row r="1837" spans="1:9" x14ac:dyDescent="0.35">
      <c r="A1837" s="2">
        <v>1836</v>
      </c>
      <c r="B1837" s="2" t="s">
        <v>14</v>
      </c>
      <c r="C1837" s="3">
        <v>38573</v>
      </c>
      <c r="D1837" s="2">
        <f t="shared" si="28"/>
        <v>2005</v>
      </c>
      <c r="E1837" s="2">
        <f>MONTH(ProductLine[[#This Row],[Date]])</f>
        <v>8</v>
      </c>
      <c r="F1837" s="2" t="s">
        <v>16</v>
      </c>
      <c r="G1837" s="4">
        <v>89</v>
      </c>
      <c r="H1837" s="5">
        <v>269.07289128480653</v>
      </c>
      <c r="I1837" s="6">
        <f>ProductLine[[#This Row],[Units]]*ProductLine[[#This Row],[Dollars]]</f>
        <v>23947.487324347781</v>
      </c>
    </row>
    <row r="1838" spans="1:9" x14ac:dyDescent="0.35">
      <c r="A1838" s="2">
        <v>1837</v>
      </c>
      <c r="B1838" s="2" t="s">
        <v>17</v>
      </c>
      <c r="C1838" s="3">
        <v>38606</v>
      </c>
      <c r="D1838" s="2">
        <f t="shared" si="28"/>
        <v>2005</v>
      </c>
      <c r="E1838" s="2">
        <f>MONTH(ProductLine[[#This Row],[Date]])</f>
        <v>9</v>
      </c>
      <c r="F1838" s="2" t="s">
        <v>11</v>
      </c>
      <c r="G1838" s="4">
        <v>10</v>
      </c>
      <c r="H1838" s="5">
        <v>32.271941209300522</v>
      </c>
      <c r="I1838" s="6">
        <f>ProductLine[[#This Row],[Units]]*ProductLine[[#This Row],[Dollars]]</f>
        <v>322.71941209300519</v>
      </c>
    </row>
    <row r="1839" spans="1:9" x14ac:dyDescent="0.35">
      <c r="A1839" s="2">
        <v>1838</v>
      </c>
      <c r="B1839" s="2" t="s">
        <v>8</v>
      </c>
      <c r="C1839" s="3">
        <v>37990</v>
      </c>
      <c r="D1839" s="2">
        <f t="shared" si="28"/>
        <v>2004</v>
      </c>
      <c r="E1839" s="2">
        <f>MONTH(ProductLine[[#This Row],[Date]])</f>
        <v>1</v>
      </c>
      <c r="F1839" s="2" t="s">
        <v>11</v>
      </c>
      <c r="G1839" s="4">
        <v>52</v>
      </c>
      <c r="H1839" s="5">
        <v>158.17581888720281</v>
      </c>
      <c r="I1839" s="6">
        <f>ProductLine[[#This Row],[Units]]*ProductLine[[#This Row],[Dollars]]</f>
        <v>8225.1425821345456</v>
      </c>
    </row>
    <row r="1840" spans="1:9" x14ac:dyDescent="0.35">
      <c r="A1840" s="2">
        <v>1839</v>
      </c>
      <c r="B1840" s="2" t="s">
        <v>17</v>
      </c>
      <c r="C1840" s="3">
        <v>38540</v>
      </c>
      <c r="D1840" s="2">
        <f t="shared" si="28"/>
        <v>2005</v>
      </c>
      <c r="E1840" s="2">
        <f>MONTH(ProductLine[[#This Row],[Date]])</f>
        <v>7</v>
      </c>
      <c r="F1840" s="2" t="s">
        <v>18</v>
      </c>
      <c r="G1840" s="4">
        <v>85</v>
      </c>
      <c r="H1840" s="5">
        <v>257.81669173781398</v>
      </c>
      <c r="I1840" s="6">
        <f>ProductLine[[#This Row],[Units]]*ProductLine[[#This Row],[Dollars]]</f>
        <v>21914.418797714188</v>
      </c>
    </row>
    <row r="1841" spans="1:9" x14ac:dyDescent="0.35">
      <c r="A1841" s="2">
        <v>1840</v>
      </c>
      <c r="B1841" s="2" t="s">
        <v>12</v>
      </c>
      <c r="C1841" s="3">
        <v>38529</v>
      </c>
      <c r="D1841" s="2">
        <f t="shared" si="28"/>
        <v>2005</v>
      </c>
      <c r="E1841" s="2">
        <f>MONTH(ProductLine[[#This Row],[Date]])</f>
        <v>6</v>
      </c>
      <c r="F1841" s="2" t="s">
        <v>11</v>
      </c>
      <c r="G1841" s="4">
        <v>31</v>
      </c>
      <c r="H1841" s="5">
        <v>93.983701954495999</v>
      </c>
      <c r="I1841" s="6">
        <f>ProductLine[[#This Row],[Units]]*ProductLine[[#This Row],[Dollars]]</f>
        <v>2913.4947605893758</v>
      </c>
    </row>
    <row r="1842" spans="1:9" x14ac:dyDescent="0.35">
      <c r="A1842" s="2">
        <v>1841</v>
      </c>
      <c r="B1842" s="2" t="s">
        <v>19</v>
      </c>
      <c r="C1842" s="3">
        <v>38793</v>
      </c>
      <c r="D1842" s="2">
        <f t="shared" si="28"/>
        <v>2006</v>
      </c>
      <c r="E1842" s="2">
        <f>MONTH(ProductLine[[#This Row],[Date]])</f>
        <v>3</v>
      </c>
      <c r="F1842" s="2" t="s">
        <v>18</v>
      </c>
      <c r="G1842" s="4">
        <v>36</v>
      </c>
      <c r="H1842" s="5">
        <v>110.02990284078979</v>
      </c>
      <c r="I1842" s="6">
        <f>ProductLine[[#This Row],[Units]]*ProductLine[[#This Row],[Dollars]]</f>
        <v>3961.0765022684323</v>
      </c>
    </row>
    <row r="1843" spans="1:9" x14ac:dyDescent="0.35">
      <c r="A1843" s="2">
        <v>1842</v>
      </c>
      <c r="B1843" s="2" t="s">
        <v>15</v>
      </c>
      <c r="C1843" s="3">
        <v>38089</v>
      </c>
      <c r="D1843" s="2">
        <f t="shared" si="28"/>
        <v>2004</v>
      </c>
      <c r="E1843" s="2">
        <f>MONTH(ProductLine[[#This Row],[Date]])</f>
        <v>4</v>
      </c>
      <c r="F1843" s="2" t="s">
        <v>9</v>
      </c>
      <c r="G1843" s="4">
        <v>80</v>
      </c>
      <c r="H1843" s="5">
        <v>241.83353913915346</v>
      </c>
      <c r="I1843" s="6">
        <f>ProductLine[[#This Row],[Units]]*ProductLine[[#This Row],[Dollars]]</f>
        <v>19346.683131132275</v>
      </c>
    </row>
    <row r="1844" spans="1:9" x14ac:dyDescent="0.35">
      <c r="A1844" s="2">
        <v>1843</v>
      </c>
      <c r="B1844" s="2" t="s">
        <v>15</v>
      </c>
      <c r="C1844" s="3">
        <v>38562</v>
      </c>
      <c r="D1844" s="2">
        <f t="shared" si="28"/>
        <v>2005</v>
      </c>
      <c r="E1844" s="2">
        <f>MONTH(ProductLine[[#This Row],[Date]])</f>
        <v>7</v>
      </c>
      <c r="F1844" s="2" t="s">
        <v>18</v>
      </c>
      <c r="G1844" s="4">
        <v>27</v>
      </c>
      <c r="H1844" s="5">
        <v>82.455751292325587</v>
      </c>
      <c r="I1844" s="6">
        <f>ProductLine[[#This Row],[Units]]*ProductLine[[#This Row],[Dollars]]</f>
        <v>2226.305284892791</v>
      </c>
    </row>
    <row r="1845" spans="1:9" x14ac:dyDescent="0.35">
      <c r="A1845" s="2">
        <v>1844</v>
      </c>
      <c r="B1845" s="2" t="s">
        <v>17</v>
      </c>
      <c r="C1845" s="3">
        <v>38111</v>
      </c>
      <c r="D1845" s="2">
        <f t="shared" si="28"/>
        <v>2004</v>
      </c>
      <c r="E1845" s="2">
        <f>MONTH(ProductLine[[#This Row],[Date]])</f>
        <v>5</v>
      </c>
      <c r="F1845" s="2" t="s">
        <v>11</v>
      </c>
      <c r="G1845" s="4">
        <v>46</v>
      </c>
      <c r="H1845" s="5">
        <v>140.39446141212673</v>
      </c>
      <c r="I1845" s="6">
        <f>ProductLine[[#This Row],[Units]]*ProductLine[[#This Row],[Dollars]]</f>
        <v>6458.1452249578297</v>
      </c>
    </row>
    <row r="1846" spans="1:9" x14ac:dyDescent="0.35">
      <c r="A1846" s="2">
        <v>1845</v>
      </c>
      <c r="B1846" s="2" t="s">
        <v>17</v>
      </c>
      <c r="C1846" s="3">
        <v>38188</v>
      </c>
      <c r="D1846" s="2">
        <f t="shared" si="28"/>
        <v>2004</v>
      </c>
      <c r="E1846" s="2">
        <f>MONTH(ProductLine[[#This Row],[Date]])</f>
        <v>7</v>
      </c>
      <c r="F1846" s="2" t="s">
        <v>11</v>
      </c>
      <c r="G1846" s="4">
        <v>29</v>
      </c>
      <c r="H1846" s="5">
        <v>89.577515368145924</v>
      </c>
      <c r="I1846" s="6">
        <f>ProductLine[[#This Row],[Units]]*ProductLine[[#This Row],[Dollars]]</f>
        <v>2597.7479456762317</v>
      </c>
    </row>
    <row r="1847" spans="1:9" x14ac:dyDescent="0.35">
      <c r="A1847" s="2">
        <v>1846</v>
      </c>
      <c r="B1847" s="2" t="s">
        <v>20</v>
      </c>
      <c r="C1847" s="3">
        <v>38760</v>
      </c>
      <c r="D1847" s="2">
        <f t="shared" si="28"/>
        <v>2006</v>
      </c>
      <c r="E1847" s="2">
        <f>MONTH(ProductLine[[#This Row],[Date]])</f>
        <v>2</v>
      </c>
      <c r="F1847" s="2" t="s">
        <v>9</v>
      </c>
      <c r="G1847" s="4">
        <v>55</v>
      </c>
      <c r="H1847" s="5">
        <v>167.03601910379061</v>
      </c>
      <c r="I1847" s="6">
        <f>ProductLine[[#This Row],[Units]]*ProductLine[[#This Row],[Dollars]]</f>
        <v>9186.981050708484</v>
      </c>
    </row>
    <row r="1848" spans="1:9" x14ac:dyDescent="0.35">
      <c r="A1848" s="2">
        <v>1847</v>
      </c>
      <c r="B1848" s="2" t="s">
        <v>19</v>
      </c>
      <c r="C1848" s="3">
        <v>38243</v>
      </c>
      <c r="D1848" s="2">
        <f t="shared" si="28"/>
        <v>2004</v>
      </c>
      <c r="E1848" s="2">
        <f>MONTH(ProductLine[[#This Row],[Date]])</f>
        <v>9</v>
      </c>
      <c r="F1848" s="2" t="s">
        <v>18</v>
      </c>
      <c r="G1848" s="4">
        <v>2</v>
      </c>
      <c r="H1848" s="5">
        <v>7.3173645509019103</v>
      </c>
      <c r="I1848" s="6">
        <f>ProductLine[[#This Row],[Units]]*ProductLine[[#This Row],[Dollars]]</f>
        <v>14.634729101803821</v>
      </c>
    </row>
    <row r="1849" spans="1:9" x14ac:dyDescent="0.35">
      <c r="A1849" s="2">
        <v>1848</v>
      </c>
      <c r="B1849" s="2" t="s">
        <v>8</v>
      </c>
      <c r="C1849" s="3">
        <v>38892</v>
      </c>
      <c r="D1849" s="2">
        <f t="shared" si="28"/>
        <v>2006</v>
      </c>
      <c r="E1849" s="2">
        <f>MONTH(ProductLine[[#This Row],[Date]])</f>
        <v>6</v>
      </c>
      <c r="F1849" s="2" t="s">
        <v>11</v>
      </c>
      <c r="G1849" s="4">
        <v>60</v>
      </c>
      <c r="H1849" s="5">
        <v>182.39254500689876</v>
      </c>
      <c r="I1849" s="6">
        <f>ProductLine[[#This Row],[Units]]*ProductLine[[#This Row],[Dollars]]</f>
        <v>10943.552700413926</v>
      </c>
    </row>
    <row r="1850" spans="1:9" x14ac:dyDescent="0.35">
      <c r="A1850" s="2">
        <v>1849</v>
      </c>
      <c r="B1850" s="2" t="s">
        <v>14</v>
      </c>
      <c r="C1850" s="3">
        <v>38562</v>
      </c>
      <c r="D1850" s="2">
        <f t="shared" si="28"/>
        <v>2005</v>
      </c>
      <c r="E1850" s="2">
        <f>MONTH(ProductLine[[#This Row],[Date]])</f>
        <v>7</v>
      </c>
      <c r="F1850" s="2" t="s">
        <v>9</v>
      </c>
      <c r="G1850" s="4">
        <v>12</v>
      </c>
      <c r="H1850" s="5">
        <v>37.851664258571823</v>
      </c>
      <c r="I1850" s="6">
        <f>ProductLine[[#This Row],[Units]]*ProductLine[[#This Row],[Dollars]]</f>
        <v>454.2199711028619</v>
      </c>
    </row>
    <row r="1851" spans="1:9" x14ac:dyDescent="0.35">
      <c r="A1851" s="2">
        <v>1850</v>
      </c>
      <c r="B1851" s="2" t="s">
        <v>20</v>
      </c>
      <c r="C1851" s="3">
        <v>38122</v>
      </c>
      <c r="D1851" s="2">
        <f t="shared" si="28"/>
        <v>2004</v>
      </c>
      <c r="E1851" s="2">
        <f>MONTH(ProductLine[[#This Row],[Date]])</f>
        <v>5</v>
      </c>
      <c r="F1851" s="2" t="s">
        <v>18</v>
      </c>
      <c r="G1851" s="4">
        <v>52</v>
      </c>
      <c r="H1851" s="5">
        <v>157.88309865957618</v>
      </c>
      <c r="I1851" s="6">
        <f>ProductLine[[#This Row],[Units]]*ProductLine[[#This Row],[Dollars]]</f>
        <v>8209.921130297962</v>
      </c>
    </row>
    <row r="1852" spans="1:9" x14ac:dyDescent="0.35">
      <c r="A1852" s="2">
        <v>1851</v>
      </c>
      <c r="B1852" s="2" t="s">
        <v>12</v>
      </c>
      <c r="C1852" s="3">
        <v>38100</v>
      </c>
      <c r="D1852" s="2">
        <f t="shared" si="28"/>
        <v>2004</v>
      </c>
      <c r="E1852" s="2">
        <f>MONTH(ProductLine[[#This Row],[Date]])</f>
        <v>4</v>
      </c>
      <c r="F1852" s="2" t="s">
        <v>9</v>
      </c>
      <c r="G1852" s="4">
        <v>37</v>
      </c>
      <c r="H1852" s="5">
        <v>113.27390397366521</v>
      </c>
      <c r="I1852" s="6">
        <f>ProductLine[[#This Row],[Units]]*ProductLine[[#This Row],[Dollars]]</f>
        <v>4191.1344470256126</v>
      </c>
    </row>
    <row r="1853" spans="1:9" x14ac:dyDescent="0.35">
      <c r="A1853" s="2">
        <v>1852</v>
      </c>
      <c r="B1853" s="2" t="s">
        <v>12</v>
      </c>
      <c r="C1853" s="3">
        <v>38254</v>
      </c>
      <c r="D1853" s="2">
        <f t="shared" si="28"/>
        <v>2004</v>
      </c>
      <c r="E1853" s="2">
        <f>MONTH(ProductLine[[#This Row],[Date]])</f>
        <v>9</v>
      </c>
      <c r="F1853" s="2" t="s">
        <v>13</v>
      </c>
      <c r="G1853" s="4">
        <v>36</v>
      </c>
      <c r="H1853" s="5">
        <v>110.51900033744339</v>
      </c>
      <c r="I1853" s="6">
        <f>ProductLine[[#This Row],[Units]]*ProductLine[[#This Row],[Dollars]]</f>
        <v>3978.6840121479618</v>
      </c>
    </row>
    <row r="1854" spans="1:9" x14ac:dyDescent="0.35">
      <c r="A1854" s="2">
        <v>1853</v>
      </c>
      <c r="B1854" s="2" t="s">
        <v>21</v>
      </c>
      <c r="C1854" s="3">
        <v>38100</v>
      </c>
      <c r="D1854" s="2">
        <f t="shared" si="28"/>
        <v>2004</v>
      </c>
      <c r="E1854" s="2">
        <f>MONTH(ProductLine[[#This Row],[Date]])</f>
        <v>4</v>
      </c>
      <c r="F1854" s="2" t="s">
        <v>9</v>
      </c>
      <c r="G1854" s="4">
        <v>87</v>
      </c>
      <c r="H1854" s="5">
        <v>262.81312845180031</v>
      </c>
      <c r="I1854" s="6">
        <f>ProductLine[[#This Row],[Units]]*ProductLine[[#This Row],[Dollars]]</f>
        <v>22864.742175306626</v>
      </c>
    </row>
    <row r="1855" spans="1:9" x14ac:dyDescent="0.35">
      <c r="A1855" s="2">
        <v>1854</v>
      </c>
      <c r="B1855" s="2" t="s">
        <v>17</v>
      </c>
      <c r="C1855" s="3">
        <v>38749</v>
      </c>
      <c r="D1855" s="2">
        <f t="shared" si="28"/>
        <v>2006</v>
      </c>
      <c r="E1855" s="2">
        <f>MONTH(ProductLine[[#This Row],[Date]])</f>
        <v>2</v>
      </c>
      <c r="F1855" s="2" t="s">
        <v>18</v>
      </c>
      <c r="G1855" s="4">
        <v>16</v>
      </c>
      <c r="H1855" s="5">
        <v>50.279574486289519</v>
      </c>
      <c r="I1855" s="6">
        <f>ProductLine[[#This Row],[Units]]*ProductLine[[#This Row],[Dollars]]</f>
        <v>804.47319178063231</v>
      </c>
    </row>
    <row r="1856" spans="1:9" x14ac:dyDescent="0.35">
      <c r="A1856" s="2">
        <v>1855</v>
      </c>
      <c r="B1856" s="2" t="s">
        <v>19</v>
      </c>
      <c r="C1856" s="3">
        <v>38551</v>
      </c>
      <c r="D1856" s="2">
        <f t="shared" si="28"/>
        <v>2005</v>
      </c>
      <c r="E1856" s="2">
        <f>MONTH(ProductLine[[#This Row],[Date]])</f>
        <v>7</v>
      </c>
      <c r="F1856" s="2" t="s">
        <v>9</v>
      </c>
      <c r="G1856" s="4">
        <v>50</v>
      </c>
      <c r="H1856" s="5">
        <v>152.12593577749263</v>
      </c>
      <c r="I1856" s="6">
        <f>ProductLine[[#This Row],[Units]]*ProductLine[[#This Row],[Dollars]]</f>
        <v>7606.2967888746316</v>
      </c>
    </row>
    <row r="1857" spans="1:9" x14ac:dyDescent="0.35">
      <c r="A1857" s="2">
        <v>1856</v>
      </c>
      <c r="B1857" s="2" t="s">
        <v>10</v>
      </c>
      <c r="C1857" s="3">
        <v>38749</v>
      </c>
      <c r="D1857" s="2">
        <f t="shared" si="28"/>
        <v>2006</v>
      </c>
      <c r="E1857" s="2">
        <f>MONTH(ProductLine[[#This Row],[Date]])</f>
        <v>2</v>
      </c>
      <c r="F1857" s="2" t="s">
        <v>18</v>
      </c>
      <c r="G1857" s="4">
        <v>53</v>
      </c>
      <c r="H1857" s="5">
        <v>160.62764519173885</v>
      </c>
      <c r="I1857" s="6">
        <f>ProductLine[[#This Row],[Units]]*ProductLine[[#This Row],[Dollars]]</f>
        <v>8513.2651951621592</v>
      </c>
    </row>
    <row r="1858" spans="1:9" x14ac:dyDescent="0.35">
      <c r="A1858" s="2">
        <v>1857</v>
      </c>
      <c r="B1858" s="2" t="s">
        <v>21</v>
      </c>
      <c r="C1858" s="3">
        <v>38133</v>
      </c>
      <c r="D1858" s="2">
        <f t="shared" si="28"/>
        <v>2004</v>
      </c>
      <c r="E1858" s="2">
        <f>MONTH(ProductLine[[#This Row],[Date]])</f>
        <v>5</v>
      </c>
      <c r="F1858" s="2" t="s">
        <v>11</v>
      </c>
      <c r="G1858" s="4">
        <v>61</v>
      </c>
      <c r="H1858" s="5">
        <v>184.76093809619837</v>
      </c>
      <c r="I1858" s="6">
        <f>ProductLine[[#This Row],[Units]]*ProductLine[[#This Row],[Dollars]]</f>
        <v>11270.4172238681</v>
      </c>
    </row>
    <row r="1859" spans="1:9" x14ac:dyDescent="0.35">
      <c r="A1859" s="2">
        <v>1858</v>
      </c>
      <c r="B1859" s="2" t="s">
        <v>12</v>
      </c>
      <c r="C1859" s="3">
        <v>38540</v>
      </c>
      <c r="D1859" s="2">
        <f t="shared" ref="D1859:D1922" si="29">YEAR(C1859)</f>
        <v>2005</v>
      </c>
      <c r="E1859" s="2">
        <f>MONTH(ProductLine[[#This Row],[Date]])</f>
        <v>7</v>
      </c>
      <c r="F1859" s="2" t="s">
        <v>11</v>
      </c>
      <c r="G1859" s="4">
        <v>95</v>
      </c>
      <c r="H1859" s="5">
        <v>286.82526300294711</v>
      </c>
      <c r="I1859" s="6">
        <f>ProductLine[[#This Row],[Units]]*ProductLine[[#This Row],[Dollars]]</f>
        <v>27248.399985279975</v>
      </c>
    </row>
    <row r="1860" spans="1:9" x14ac:dyDescent="0.35">
      <c r="A1860" s="2">
        <v>1859</v>
      </c>
      <c r="B1860" s="2" t="s">
        <v>15</v>
      </c>
      <c r="C1860" s="3">
        <v>38221</v>
      </c>
      <c r="D1860" s="2">
        <f t="shared" si="29"/>
        <v>2004</v>
      </c>
      <c r="E1860" s="2">
        <f>MONTH(ProductLine[[#This Row],[Date]])</f>
        <v>8</v>
      </c>
      <c r="F1860" s="2" t="s">
        <v>13</v>
      </c>
      <c r="G1860" s="4">
        <v>-6</v>
      </c>
      <c r="H1860" s="5">
        <v>-16.589394597675682</v>
      </c>
      <c r="I1860" s="6">
        <f>ProductLine[[#This Row],[Units]]*ProductLine[[#This Row],[Dollars]]</f>
        <v>99.536367586054098</v>
      </c>
    </row>
    <row r="1861" spans="1:9" x14ac:dyDescent="0.35">
      <c r="A1861" s="2">
        <v>1860</v>
      </c>
      <c r="B1861" s="2" t="s">
        <v>19</v>
      </c>
      <c r="C1861" s="3">
        <v>38210</v>
      </c>
      <c r="D1861" s="2">
        <f t="shared" si="29"/>
        <v>2004</v>
      </c>
      <c r="E1861" s="2">
        <f>MONTH(ProductLine[[#This Row],[Date]])</f>
        <v>8</v>
      </c>
      <c r="F1861" s="2" t="s">
        <v>9</v>
      </c>
      <c r="G1861" s="4">
        <v>-9</v>
      </c>
      <c r="H1861" s="5">
        <v>-24.760053633714985</v>
      </c>
      <c r="I1861" s="6">
        <f>ProductLine[[#This Row],[Units]]*ProductLine[[#This Row],[Dollars]]</f>
        <v>222.84048270343487</v>
      </c>
    </row>
    <row r="1862" spans="1:9" x14ac:dyDescent="0.35">
      <c r="A1862" s="2">
        <v>1861</v>
      </c>
      <c r="B1862" s="2" t="s">
        <v>17</v>
      </c>
      <c r="C1862" s="3">
        <v>38793</v>
      </c>
      <c r="D1862" s="2">
        <f t="shared" si="29"/>
        <v>2006</v>
      </c>
      <c r="E1862" s="2">
        <f>MONTH(ProductLine[[#This Row],[Date]])</f>
        <v>3</v>
      </c>
      <c r="F1862" s="2" t="s">
        <v>16</v>
      </c>
      <c r="G1862" s="4">
        <v>74</v>
      </c>
      <c r="H1862" s="5">
        <v>223.82751177660725</v>
      </c>
      <c r="I1862" s="6">
        <f>ProductLine[[#This Row],[Units]]*ProductLine[[#This Row],[Dollars]]</f>
        <v>16563.235871468936</v>
      </c>
    </row>
    <row r="1863" spans="1:9" x14ac:dyDescent="0.35">
      <c r="A1863" s="2">
        <v>1862</v>
      </c>
      <c r="B1863" s="2" t="s">
        <v>10</v>
      </c>
      <c r="C1863" s="3">
        <v>38694</v>
      </c>
      <c r="D1863" s="2">
        <f t="shared" si="29"/>
        <v>2005</v>
      </c>
      <c r="E1863" s="2">
        <f>MONTH(ProductLine[[#This Row],[Date]])</f>
        <v>12</v>
      </c>
      <c r="F1863" s="2" t="s">
        <v>9</v>
      </c>
      <c r="G1863" s="4">
        <v>18</v>
      </c>
      <c r="H1863" s="5">
        <v>55.524146786750528</v>
      </c>
      <c r="I1863" s="6">
        <f>ProductLine[[#This Row],[Units]]*ProductLine[[#This Row],[Dollars]]</f>
        <v>999.43464216150949</v>
      </c>
    </row>
    <row r="1864" spans="1:9" x14ac:dyDescent="0.35">
      <c r="A1864" s="2">
        <v>1863</v>
      </c>
      <c r="B1864" s="2" t="s">
        <v>14</v>
      </c>
      <c r="C1864" s="3">
        <v>38782</v>
      </c>
      <c r="D1864" s="2">
        <f t="shared" si="29"/>
        <v>2006</v>
      </c>
      <c r="E1864" s="2">
        <f>MONTH(ProductLine[[#This Row],[Date]])</f>
        <v>3</v>
      </c>
      <c r="F1864" s="2" t="s">
        <v>16</v>
      </c>
      <c r="G1864" s="4">
        <v>73</v>
      </c>
      <c r="H1864" s="5">
        <v>220.67063477706461</v>
      </c>
      <c r="I1864" s="6">
        <f>ProductLine[[#This Row],[Units]]*ProductLine[[#This Row],[Dollars]]</f>
        <v>16108.956338725717</v>
      </c>
    </row>
    <row r="1865" spans="1:9" x14ac:dyDescent="0.35">
      <c r="A1865" s="2">
        <v>1864</v>
      </c>
      <c r="B1865" s="2" t="s">
        <v>19</v>
      </c>
      <c r="C1865" s="3">
        <v>38331</v>
      </c>
      <c r="D1865" s="2">
        <f t="shared" si="29"/>
        <v>2004</v>
      </c>
      <c r="E1865" s="2">
        <f>MONTH(ProductLine[[#This Row],[Date]])</f>
        <v>12</v>
      </c>
      <c r="F1865" s="2" t="s">
        <v>16</v>
      </c>
      <c r="G1865" s="4">
        <v>62</v>
      </c>
      <c r="H1865" s="5">
        <v>188.42678187961798</v>
      </c>
      <c r="I1865" s="6">
        <f>ProductLine[[#This Row],[Units]]*ProductLine[[#This Row],[Dollars]]</f>
        <v>11682.460476536315</v>
      </c>
    </row>
    <row r="1866" spans="1:9" x14ac:dyDescent="0.35">
      <c r="A1866" s="2">
        <v>1865</v>
      </c>
      <c r="B1866" s="2" t="s">
        <v>15</v>
      </c>
      <c r="C1866" s="3">
        <v>38903</v>
      </c>
      <c r="D1866" s="2">
        <f t="shared" si="29"/>
        <v>2006</v>
      </c>
      <c r="E1866" s="2">
        <f>MONTH(ProductLine[[#This Row],[Date]])</f>
        <v>7</v>
      </c>
      <c r="F1866" s="2" t="s">
        <v>11</v>
      </c>
      <c r="G1866" s="4">
        <v>-2</v>
      </c>
      <c r="H1866" s="5">
        <v>-3.5924377444896751</v>
      </c>
      <c r="I1866" s="6">
        <f>ProductLine[[#This Row],[Units]]*ProductLine[[#This Row],[Dollars]]</f>
        <v>7.1848754889793502</v>
      </c>
    </row>
    <row r="1867" spans="1:9" x14ac:dyDescent="0.35">
      <c r="A1867" s="2">
        <v>1866</v>
      </c>
      <c r="B1867" s="2" t="s">
        <v>17</v>
      </c>
      <c r="C1867" s="3">
        <v>38991</v>
      </c>
      <c r="D1867" s="2">
        <f t="shared" si="29"/>
        <v>2006</v>
      </c>
      <c r="E1867" s="2">
        <f>MONTH(ProductLine[[#This Row],[Date]])</f>
        <v>10</v>
      </c>
      <c r="F1867" s="2" t="s">
        <v>11</v>
      </c>
      <c r="G1867" s="4">
        <v>-7</v>
      </c>
      <c r="H1867" s="5">
        <v>-18.939063444337712</v>
      </c>
      <c r="I1867" s="6">
        <f>ProductLine[[#This Row],[Units]]*ProductLine[[#This Row],[Dollars]]</f>
        <v>132.57344411036399</v>
      </c>
    </row>
    <row r="1868" spans="1:9" x14ac:dyDescent="0.35">
      <c r="A1868" s="2">
        <v>1867</v>
      </c>
      <c r="B1868" s="2" t="s">
        <v>17</v>
      </c>
      <c r="C1868" s="3">
        <v>38947</v>
      </c>
      <c r="D1868" s="2">
        <f t="shared" si="29"/>
        <v>2006</v>
      </c>
      <c r="E1868" s="2">
        <f>MONTH(ProductLine[[#This Row],[Date]])</f>
        <v>8</v>
      </c>
      <c r="F1868" s="2" t="s">
        <v>18</v>
      </c>
      <c r="G1868" s="4">
        <v>73</v>
      </c>
      <c r="H1868" s="5">
        <v>220.77421208293487</v>
      </c>
      <c r="I1868" s="6">
        <f>ProductLine[[#This Row],[Units]]*ProductLine[[#This Row],[Dollars]]</f>
        <v>16116.517482054245</v>
      </c>
    </row>
    <row r="1869" spans="1:9" x14ac:dyDescent="0.35">
      <c r="A1869" s="2">
        <v>1868</v>
      </c>
      <c r="B1869" s="2" t="s">
        <v>10</v>
      </c>
      <c r="C1869" s="3">
        <v>38452</v>
      </c>
      <c r="D1869" s="2">
        <f t="shared" si="29"/>
        <v>2005</v>
      </c>
      <c r="E1869" s="2">
        <f>MONTH(ProductLine[[#This Row],[Date]])</f>
        <v>4</v>
      </c>
      <c r="F1869" s="2" t="s">
        <v>16</v>
      </c>
      <c r="G1869" s="4">
        <v>24</v>
      </c>
      <c r="H1869" s="5">
        <v>73.585989082063819</v>
      </c>
      <c r="I1869" s="6">
        <f>ProductLine[[#This Row],[Units]]*ProductLine[[#This Row],[Dollars]]</f>
        <v>1766.0637379695318</v>
      </c>
    </row>
    <row r="1870" spans="1:9" x14ac:dyDescent="0.35">
      <c r="A1870" s="2">
        <v>1869</v>
      </c>
      <c r="B1870" s="2" t="s">
        <v>8</v>
      </c>
      <c r="C1870" s="3">
        <v>38628</v>
      </c>
      <c r="D1870" s="2">
        <f t="shared" si="29"/>
        <v>2005</v>
      </c>
      <c r="E1870" s="2">
        <f>MONTH(ProductLine[[#This Row],[Date]])</f>
        <v>10</v>
      </c>
      <c r="F1870" s="2" t="s">
        <v>13</v>
      </c>
      <c r="G1870" s="4">
        <v>18</v>
      </c>
      <c r="H1870" s="5">
        <v>56.084454934208836</v>
      </c>
      <c r="I1870" s="6">
        <f>ProductLine[[#This Row],[Units]]*ProductLine[[#This Row],[Dollars]]</f>
        <v>1009.5201888157591</v>
      </c>
    </row>
    <row r="1871" spans="1:9" x14ac:dyDescent="0.35">
      <c r="A1871" s="2">
        <v>1870</v>
      </c>
      <c r="B1871" s="2" t="s">
        <v>10</v>
      </c>
      <c r="C1871" s="3">
        <v>39046</v>
      </c>
      <c r="D1871" s="2">
        <f t="shared" si="29"/>
        <v>2006</v>
      </c>
      <c r="E1871" s="2">
        <f>MONTH(ProductLine[[#This Row],[Date]])</f>
        <v>11</v>
      </c>
      <c r="F1871" s="2" t="s">
        <v>18</v>
      </c>
      <c r="G1871" s="4">
        <v>49</v>
      </c>
      <c r="H1871" s="5">
        <v>149.40493820151829</v>
      </c>
      <c r="I1871" s="6">
        <f>ProductLine[[#This Row],[Units]]*ProductLine[[#This Row],[Dollars]]</f>
        <v>7320.8419718743962</v>
      </c>
    </row>
    <row r="1872" spans="1:9" x14ac:dyDescent="0.35">
      <c r="A1872" s="2">
        <v>1871</v>
      </c>
      <c r="B1872" s="2" t="s">
        <v>21</v>
      </c>
      <c r="C1872" s="3">
        <v>38353</v>
      </c>
      <c r="D1872" s="2">
        <f t="shared" si="29"/>
        <v>2005</v>
      </c>
      <c r="E1872" s="2">
        <f>MONTH(ProductLine[[#This Row],[Date]])</f>
        <v>1</v>
      </c>
      <c r="F1872" s="2" t="s">
        <v>18</v>
      </c>
      <c r="G1872" s="4">
        <v>21</v>
      </c>
      <c r="H1872" s="5">
        <v>64.683872648507389</v>
      </c>
      <c r="I1872" s="6">
        <f>ProductLine[[#This Row],[Units]]*ProductLine[[#This Row],[Dollars]]</f>
        <v>1358.3613256186552</v>
      </c>
    </row>
    <row r="1873" spans="1:9" x14ac:dyDescent="0.35">
      <c r="A1873" s="2">
        <v>1872</v>
      </c>
      <c r="B1873" s="2" t="s">
        <v>15</v>
      </c>
      <c r="C1873" s="3">
        <v>38122</v>
      </c>
      <c r="D1873" s="2">
        <f t="shared" si="29"/>
        <v>2004</v>
      </c>
      <c r="E1873" s="2">
        <f>MONTH(ProductLine[[#This Row],[Date]])</f>
        <v>5</v>
      </c>
      <c r="F1873" s="2" t="s">
        <v>11</v>
      </c>
      <c r="G1873" s="4">
        <v>2</v>
      </c>
      <c r="H1873" s="5">
        <v>7.9938401735771141</v>
      </c>
      <c r="I1873" s="6">
        <f>ProductLine[[#This Row],[Units]]*ProductLine[[#This Row],[Dollars]]</f>
        <v>15.987680347154228</v>
      </c>
    </row>
    <row r="1874" spans="1:9" x14ac:dyDescent="0.35">
      <c r="A1874" s="2">
        <v>1873</v>
      </c>
      <c r="B1874" s="2" t="s">
        <v>21</v>
      </c>
      <c r="C1874" s="3">
        <v>38309</v>
      </c>
      <c r="D1874" s="2">
        <f t="shared" si="29"/>
        <v>2004</v>
      </c>
      <c r="E1874" s="2">
        <f>MONTH(ProductLine[[#This Row],[Date]])</f>
        <v>11</v>
      </c>
      <c r="F1874" s="2" t="s">
        <v>11</v>
      </c>
      <c r="G1874" s="4">
        <v>83</v>
      </c>
      <c r="H1874" s="5">
        <v>250.87539350545751</v>
      </c>
      <c r="I1874" s="6">
        <f>ProductLine[[#This Row],[Units]]*ProductLine[[#This Row],[Dollars]]</f>
        <v>20822.657660952973</v>
      </c>
    </row>
    <row r="1875" spans="1:9" x14ac:dyDescent="0.35">
      <c r="A1875" s="2">
        <v>1874</v>
      </c>
      <c r="B1875" s="2" t="s">
        <v>15</v>
      </c>
      <c r="C1875" s="3">
        <v>38353</v>
      </c>
      <c r="D1875" s="2">
        <f t="shared" si="29"/>
        <v>2005</v>
      </c>
      <c r="E1875" s="2">
        <f>MONTH(ProductLine[[#This Row],[Date]])</f>
        <v>1</v>
      </c>
      <c r="F1875" s="2" t="s">
        <v>9</v>
      </c>
      <c r="G1875" s="4">
        <v>63</v>
      </c>
      <c r="H1875" s="5">
        <v>191.14760672109483</v>
      </c>
      <c r="I1875" s="6">
        <f>ProductLine[[#This Row],[Units]]*ProductLine[[#This Row],[Dollars]]</f>
        <v>12042.299223428974</v>
      </c>
    </row>
    <row r="1876" spans="1:9" x14ac:dyDescent="0.35">
      <c r="A1876" s="2">
        <v>1875</v>
      </c>
      <c r="B1876" s="2" t="s">
        <v>17</v>
      </c>
      <c r="C1876" s="3">
        <v>38045</v>
      </c>
      <c r="D1876" s="2">
        <f t="shared" si="29"/>
        <v>2004</v>
      </c>
      <c r="E1876" s="2">
        <f>MONTH(ProductLine[[#This Row],[Date]])</f>
        <v>2</v>
      </c>
      <c r="F1876" s="2" t="s">
        <v>13</v>
      </c>
      <c r="G1876" s="4">
        <v>54</v>
      </c>
      <c r="H1876" s="5">
        <v>163.86628539020685</v>
      </c>
      <c r="I1876" s="6">
        <f>ProductLine[[#This Row],[Units]]*ProductLine[[#This Row],[Dollars]]</f>
        <v>8848.7794110711693</v>
      </c>
    </row>
    <row r="1877" spans="1:9" x14ac:dyDescent="0.35">
      <c r="A1877" s="2">
        <v>1876</v>
      </c>
      <c r="B1877" s="2" t="s">
        <v>15</v>
      </c>
      <c r="C1877" s="3">
        <v>38243</v>
      </c>
      <c r="D1877" s="2">
        <f t="shared" si="29"/>
        <v>2004</v>
      </c>
      <c r="E1877" s="2">
        <f>MONTH(ProductLine[[#This Row],[Date]])</f>
        <v>9</v>
      </c>
      <c r="F1877" s="2" t="s">
        <v>9</v>
      </c>
      <c r="G1877" s="4">
        <v>19</v>
      </c>
      <c r="H1877" s="5">
        <v>59.715260847522721</v>
      </c>
      <c r="I1877" s="6">
        <f>ProductLine[[#This Row],[Units]]*ProductLine[[#This Row],[Dollars]]</f>
        <v>1134.5899561029316</v>
      </c>
    </row>
    <row r="1878" spans="1:9" x14ac:dyDescent="0.35">
      <c r="A1878" s="2">
        <v>1877</v>
      </c>
      <c r="B1878" s="2" t="s">
        <v>21</v>
      </c>
      <c r="C1878" s="3">
        <v>38243</v>
      </c>
      <c r="D1878" s="2">
        <f t="shared" si="29"/>
        <v>2004</v>
      </c>
      <c r="E1878" s="2">
        <f>MONTH(ProductLine[[#This Row],[Date]])</f>
        <v>9</v>
      </c>
      <c r="F1878" s="2" t="s">
        <v>16</v>
      </c>
      <c r="G1878" s="4">
        <v>66</v>
      </c>
      <c r="H1878" s="5">
        <v>199.3615971018873</v>
      </c>
      <c r="I1878" s="6">
        <f>ProductLine[[#This Row],[Units]]*ProductLine[[#This Row],[Dollars]]</f>
        <v>13157.865408724561</v>
      </c>
    </row>
    <row r="1879" spans="1:9" x14ac:dyDescent="0.35">
      <c r="A1879" s="2">
        <v>1878</v>
      </c>
      <c r="B1879" s="2" t="s">
        <v>8</v>
      </c>
      <c r="C1879" s="3">
        <v>38133</v>
      </c>
      <c r="D1879" s="2">
        <f t="shared" si="29"/>
        <v>2004</v>
      </c>
      <c r="E1879" s="2">
        <f>MONTH(ProductLine[[#This Row],[Date]])</f>
        <v>5</v>
      </c>
      <c r="F1879" s="2" t="s">
        <v>9</v>
      </c>
      <c r="G1879" s="4">
        <v>60</v>
      </c>
      <c r="H1879" s="5">
        <v>182.28071376505659</v>
      </c>
      <c r="I1879" s="6">
        <f>ProductLine[[#This Row],[Units]]*ProductLine[[#This Row],[Dollars]]</f>
        <v>10936.842825903395</v>
      </c>
    </row>
    <row r="1880" spans="1:9" x14ac:dyDescent="0.35">
      <c r="A1880" s="2">
        <v>1879</v>
      </c>
      <c r="B1880" s="2" t="s">
        <v>12</v>
      </c>
      <c r="C1880" s="3">
        <v>38947</v>
      </c>
      <c r="D1880" s="2">
        <f t="shared" si="29"/>
        <v>2006</v>
      </c>
      <c r="E1880" s="2">
        <f>MONTH(ProductLine[[#This Row],[Date]])</f>
        <v>8</v>
      </c>
      <c r="F1880" s="2" t="s">
        <v>16</v>
      </c>
      <c r="G1880" s="4">
        <v>90</v>
      </c>
      <c r="H1880" s="5">
        <v>271.85208039455387</v>
      </c>
      <c r="I1880" s="6">
        <f>ProductLine[[#This Row],[Units]]*ProductLine[[#This Row],[Dollars]]</f>
        <v>24466.687235509849</v>
      </c>
    </row>
    <row r="1881" spans="1:9" x14ac:dyDescent="0.35">
      <c r="A1881" s="2">
        <v>1880</v>
      </c>
      <c r="B1881" s="2" t="s">
        <v>19</v>
      </c>
      <c r="C1881" s="3">
        <v>39068</v>
      </c>
      <c r="D1881" s="2">
        <f t="shared" si="29"/>
        <v>2006</v>
      </c>
      <c r="E1881" s="2">
        <f>MONTH(ProductLine[[#This Row],[Date]])</f>
        <v>12</v>
      </c>
      <c r="F1881" s="2" t="s">
        <v>9</v>
      </c>
      <c r="G1881" s="4">
        <v>59</v>
      </c>
      <c r="H1881" s="5">
        <v>178.65030230399057</v>
      </c>
      <c r="I1881" s="6">
        <f>ProductLine[[#This Row],[Units]]*ProductLine[[#This Row],[Dollars]]</f>
        <v>10540.367835935444</v>
      </c>
    </row>
    <row r="1882" spans="1:9" x14ac:dyDescent="0.35">
      <c r="A1882" s="2">
        <v>1881</v>
      </c>
      <c r="B1882" s="2" t="s">
        <v>19</v>
      </c>
      <c r="C1882" s="3">
        <v>38628</v>
      </c>
      <c r="D1882" s="2">
        <f t="shared" si="29"/>
        <v>2005</v>
      </c>
      <c r="E1882" s="2">
        <f>MONTH(ProductLine[[#This Row],[Date]])</f>
        <v>10</v>
      </c>
      <c r="F1882" s="2" t="s">
        <v>11</v>
      </c>
      <c r="G1882" s="4">
        <v>0</v>
      </c>
      <c r="H1882" s="5">
        <v>2.6560689007562872</v>
      </c>
      <c r="I1882" s="6">
        <f>ProductLine[[#This Row],[Units]]*ProductLine[[#This Row],[Dollars]]</f>
        <v>0</v>
      </c>
    </row>
    <row r="1883" spans="1:9" x14ac:dyDescent="0.35">
      <c r="A1883" s="2">
        <v>1882</v>
      </c>
      <c r="B1883" s="2" t="s">
        <v>20</v>
      </c>
      <c r="C1883" s="3">
        <v>38067</v>
      </c>
      <c r="D1883" s="2">
        <f t="shared" si="29"/>
        <v>2004</v>
      </c>
      <c r="E1883" s="2">
        <f>MONTH(ProductLine[[#This Row],[Date]])</f>
        <v>3</v>
      </c>
      <c r="F1883" s="2" t="s">
        <v>11</v>
      </c>
      <c r="G1883" s="4">
        <v>72</v>
      </c>
      <c r="H1883" s="5">
        <v>217.90015045055327</v>
      </c>
      <c r="I1883" s="6">
        <f>ProductLine[[#This Row],[Units]]*ProductLine[[#This Row],[Dollars]]</f>
        <v>15688.810832439834</v>
      </c>
    </row>
    <row r="1884" spans="1:9" x14ac:dyDescent="0.35">
      <c r="A1884" s="2">
        <v>1883</v>
      </c>
      <c r="B1884" s="2" t="s">
        <v>8</v>
      </c>
      <c r="C1884" s="3">
        <v>38188</v>
      </c>
      <c r="D1884" s="2">
        <f t="shared" si="29"/>
        <v>2004</v>
      </c>
      <c r="E1884" s="2">
        <f>MONTH(ProductLine[[#This Row],[Date]])</f>
        <v>7</v>
      </c>
      <c r="F1884" s="2" t="s">
        <v>9</v>
      </c>
      <c r="G1884" s="4">
        <v>-6</v>
      </c>
      <c r="H1884" s="5">
        <v>-15.735959690520316</v>
      </c>
      <c r="I1884" s="6">
        <f>ProductLine[[#This Row],[Units]]*ProductLine[[#This Row],[Dollars]]</f>
        <v>94.415758143121892</v>
      </c>
    </row>
    <row r="1885" spans="1:9" x14ac:dyDescent="0.35">
      <c r="A1885" s="2">
        <v>1884</v>
      </c>
      <c r="B1885" s="2" t="s">
        <v>10</v>
      </c>
      <c r="C1885" s="3">
        <v>38859</v>
      </c>
      <c r="D1885" s="2">
        <f t="shared" si="29"/>
        <v>2006</v>
      </c>
      <c r="E1885" s="2">
        <f>MONTH(ProductLine[[#This Row],[Date]])</f>
        <v>5</v>
      </c>
      <c r="F1885" s="2" t="s">
        <v>9</v>
      </c>
      <c r="G1885" s="4">
        <v>89</v>
      </c>
      <c r="H1885" s="5">
        <v>269.39552816852074</v>
      </c>
      <c r="I1885" s="6">
        <f>ProductLine[[#This Row],[Units]]*ProductLine[[#This Row],[Dollars]]</f>
        <v>23976.202006998345</v>
      </c>
    </row>
    <row r="1886" spans="1:9" x14ac:dyDescent="0.35">
      <c r="A1886" s="2">
        <v>1885</v>
      </c>
      <c r="B1886" s="2" t="s">
        <v>12</v>
      </c>
      <c r="C1886" s="3">
        <v>38848</v>
      </c>
      <c r="D1886" s="2">
        <f t="shared" si="29"/>
        <v>2006</v>
      </c>
      <c r="E1886" s="2">
        <f>MONTH(ProductLine[[#This Row],[Date]])</f>
        <v>5</v>
      </c>
      <c r="F1886" s="2" t="s">
        <v>9</v>
      </c>
      <c r="G1886" s="4">
        <v>12</v>
      </c>
      <c r="H1886" s="5">
        <v>37.837711255972984</v>
      </c>
      <c r="I1886" s="6">
        <f>ProductLine[[#This Row],[Units]]*ProductLine[[#This Row],[Dollars]]</f>
        <v>454.05253507167583</v>
      </c>
    </row>
    <row r="1887" spans="1:9" x14ac:dyDescent="0.35">
      <c r="A1887" s="2">
        <v>1886</v>
      </c>
      <c r="B1887" s="2" t="s">
        <v>17</v>
      </c>
      <c r="C1887" s="3">
        <v>38573</v>
      </c>
      <c r="D1887" s="2">
        <f t="shared" si="29"/>
        <v>2005</v>
      </c>
      <c r="E1887" s="2">
        <f>MONTH(ProductLine[[#This Row],[Date]])</f>
        <v>8</v>
      </c>
      <c r="F1887" s="2" t="s">
        <v>18</v>
      </c>
      <c r="G1887" s="4">
        <v>89</v>
      </c>
      <c r="H1887" s="5">
        <v>269.14754282019447</v>
      </c>
      <c r="I1887" s="6">
        <f>ProductLine[[#This Row],[Units]]*ProductLine[[#This Row],[Dollars]]</f>
        <v>23954.131310997309</v>
      </c>
    </row>
    <row r="1888" spans="1:9" x14ac:dyDescent="0.35">
      <c r="A1888" s="2">
        <v>1887</v>
      </c>
      <c r="B1888" s="2" t="s">
        <v>14</v>
      </c>
      <c r="C1888" s="3">
        <v>38463</v>
      </c>
      <c r="D1888" s="2">
        <f t="shared" si="29"/>
        <v>2005</v>
      </c>
      <c r="E1888" s="2">
        <f>MONTH(ProductLine[[#This Row],[Date]])</f>
        <v>4</v>
      </c>
      <c r="F1888" s="2" t="s">
        <v>9</v>
      </c>
      <c r="G1888" s="4">
        <v>61</v>
      </c>
      <c r="H1888" s="5">
        <v>185.3147883164014</v>
      </c>
      <c r="I1888" s="6">
        <f>ProductLine[[#This Row],[Units]]*ProductLine[[#This Row],[Dollars]]</f>
        <v>11304.202087300486</v>
      </c>
    </row>
    <row r="1889" spans="1:9" x14ac:dyDescent="0.35">
      <c r="A1889" s="2">
        <v>1888</v>
      </c>
      <c r="B1889" s="2" t="s">
        <v>15</v>
      </c>
      <c r="C1889" s="3">
        <v>38551</v>
      </c>
      <c r="D1889" s="2">
        <f t="shared" si="29"/>
        <v>2005</v>
      </c>
      <c r="E1889" s="2">
        <f>MONTH(ProductLine[[#This Row],[Date]])</f>
        <v>7</v>
      </c>
      <c r="F1889" s="2" t="s">
        <v>16</v>
      </c>
      <c r="G1889" s="4">
        <v>24</v>
      </c>
      <c r="H1889" s="5">
        <v>73.811151860326262</v>
      </c>
      <c r="I1889" s="6">
        <f>ProductLine[[#This Row],[Units]]*ProductLine[[#This Row],[Dollars]]</f>
        <v>1771.4676446478302</v>
      </c>
    </row>
    <row r="1890" spans="1:9" x14ac:dyDescent="0.35">
      <c r="A1890" s="2">
        <v>1889</v>
      </c>
      <c r="B1890" s="2" t="s">
        <v>19</v>
      </c>
      <c r="C1890" s="3">
        <v>39046</v>
      </c>
      <c r="D1890" s="2">
        <f t="shared" si="29"/>
        <v>2006</v>
      </c>
      <c r="E1890" s="2">
        <f>MONTH(ProductLine[[#This Row],[Date]])</f>
        <v>11</v>
      </c>
      <c r="F1890" s="2" t="s">
        <v>16</v>
      </c>
      <c r="G1890" s="4">
        <v>76</v>
      </c>
      <c r="H1890" s="5">
        <v>229.9178081264337</v>
      </c>
      <c r="I1890" s="6">
        <f>ProductLine[[#This Row],[Units]]*ProductLine[[#This Row],[Dollars]]</f>
        <v>17473.753417608961</v>
      </c>
    </row>
    <row r="1891" spans="1:9" x14ac:dyDescent="0.35">
      <c r="A1891" s="2">
        <v>1890</v>
      </c>
      <c r="B1891" s="2" t="s">
        <v>21</v>
      </c>
      <c r="C1891" s="3">
        <v>38518</v>
      </c>
      <c r="D1891" s="2">
        <f t="shared" si="29"/>
        <v>2005</v>
      </c>
      <c r="E1891" s="2">
        <f>MONTH(ProductLine[[#This Row],[Date]])</f>
        <v>6</v>
      </c>
      <c r="F1891" s="2" t="s">
        <v>11</v>
      </c>
      <c r="G1891" s="4">
        <v>16</v>
      </c>
      <c r="H1891" s="5">
        <v>49.753987400329763</v>
      </c>
      <c r="I1891" s="6">
        <f>ProductLine[[#This Row],[Units]]*ProductLine[[#This Row],[Dollars]]</f>
        <v>796.0637984052762</v>
      </c>
    </row>
    <row r="1892" spans="1:9" x14ac:dyDescent="0.35">
      <c r="A1892" s="2">
        <v>1891</v>
      </c>
      <c r="B1892" s="2" t="s">
        <v>8</v>
      </c>
      <c r="C1892" s="3">
        <v>38452</v>
      </c>
      <c r="D1892" s="2">
        <f t="shared" si="29"/>
        <v>2005</v>
      </c>
      <c r="E1892" s="2">
        <f>MONTH(ProductLine[[#This Row],[Date]])</f>
        <v>4</v>
      </c>
      <c r="F1892" s="2" t="s">
        <v>11</v>
      </c>
      <c r="G1892" s="4">
        <v>39</v>
      </c>
      <c r="H1892" s="5">
        <v>119.18883187506967</v>
      </c>
      <c r="I1892" s="6">
        <f>ProductLine[[#This Row],[Units]]*ProductLine[[#This Row],[Dollars]]</f>
        <v>4648.3644431277171</v>
      </c>
    </row>
    <row r="1893" spans="1:9" x14ac:dyDescent="0.35">
      <c r="A1893" s="2">
        <v>1892</v>
      </c>
      <c r="B1893" s="2" t="s">
        <v>21</v>
      </c>
      <c r="C1893" s="3">
        <v>38771</v>
      </c>
      <c r="D1893" s="2">
        <f t="shared" si="29"/>
        <v>2006</v>
      </c>
      <c r="E1893" s="2">
        <f>MONTH(ProductLine[[#This Row],[Date]])</f>
        <v>2</v>
      </c>
      <c r="F1893" s="2" t="s">
        <v>18</v>
      </c>
      <c r="G1893" s="4">
        <v>92</v>
      </c>
      <c r="H1893" s="5">
        <v>278.43491112447333</v>
      </c>
      <c r="I1893" s="6">
        <f>ProductLine[[#This Row],[Units]]*ProductLine[[#This Row],[Dollars]]</f>
        <v>25616.011823451547</v>
      </c>
    </row>
    <row r="1894" spans="1:9" x14ac:dyDescent="0.35">
      <c r="A1894" s="2">
        <v>1893</v>
      </c>
      <c r="B1894" s="2" t="s">
        <v>21</v>
      </c>
      <c r="C1894" s="3">
        <v>38199</v>
      </c>
      <c r="D1894" s="2">
        <f t="shared" si="29"/>
        <v>2004</v>
      </c>
      <c r="E1894" s="2">
        <f>MONTH(ProductLine[[#This Row],[Date]])</f>
        <v>7</v>
      </c>
      <c r="F1894" s="2" t="s">
        <v>11</v>
      </c>
      <c r="G1894" s="4">
        <v>20</v>
      </c>
      <c r="H1894" s="5">
        <v>61.923857472779041</v>
      </c>
      <c r="I1894" s="6">
        <f>ProductLine[[#This Row],[Units]]*ProductLine[[#This Row],[Dollars]]</f>
        <v>1238.4771494555807</v>
      </c>
    </row>
    <row r="1895" spans="1:9" x14ac:dyDescent="0.35">
      <c r="A1895" s="2">
        <v>1894</v>
      </c>
      <c r="B1895" s="2" t="s">
        <v>15</v>
      </c>
      <c r="C1895" s="3">
        <v>38122</v>
      </c>
      <c r="D1895" s="2">
        <f t="shared" si="29"/>
        <v>2004</v>
      </c>
      <c r="E1895" s="2">
        <f>MONTH(ProductLine[[#This Row],[Date]])</f>
        <v>5</v>
      </c>
      <c r="F1895" s="2" t="s">
        <v>9</v>
      </c>
      <c r="G1895" s="4">
        <v>60</v>
      </c>
      <c r="H1895" s="5">
        <v>181.87034788891373</v>
      </c>
      <c r="I1895" s="6">
        <f>ProductLine[[#This Row],[Units]]*ProductLine[[#This Row],[Dollars]]</f>
        <v>10912.220873334823</v>
      </c>
    </row>
    <row r="1896" spans="1:9" x14ac:dyDescent="0.35">
      <c r="A1896" s="2">
        <v>1895</v>
      </c>
      <c r="B1896" s="2" t="s">
        <v>19</v>
      </c>
      <c r="C1896" s="3">
        <v>38683</v>
      </c>
      <c r="D1896" s="2">
        <f t="shared" si="29"/>
        <v>2005</v>
      </c>
      <c r="E1896" s="2">
        <f>MONTH(ProductLine[[#This Row],[Date]])</f>
        <v>11</v>
      </c>
      <c r="F1896" s="2" t="s">
        <v>16</v>
      </c>
      <c r="G1896" s="4">
        <v>15</v>
      </c>
      <c r="H1896" s="5">
        <v>47.161022333179389</v>
      </c>
      <c r="I1896" s="6">
        <f>ProductLine[[#This Row],[Units]]*ProductLine[[#This Row],[Dollars]]</f>
        <v>707.41533499769082</v>
      </c>
    </row>
    <row r="1897" spans="1:9" x14ac:dyDescent="0.35">
      <c r="A1897" s="2">
        <v>1896</v>
      </c>
      <c r="B1897" s="2" t="s">
        <v>12</v>
      </c>
      <c r="C1897" s="3">
        <v>38397</v>
      </c>
      <c r="D1897" s="2">
        <f t="shared" si="29"/>
        <v>2005</v>
      </c>
      <c r="E1897" s="2">
        <f>MONTH(ProductLine[[#This Row],[Date]])</f>
        <v>2</v>
      </c>
      <c r="F1897" s="2" t="s">
        <v>11</v>
      </c>
      <c r="G1897" s="4">
        <v>36</v>
      </c>
      <c r="H1897" s="5">
        <v>109.84259915039922</v>
      </c>
      <c r="I1897" s="6">
        <f>ProductLine[[#This Row],[Units]]*ProductLine[[#This Row],[Dollars]]</f>
        <v>3954.3335694143721</v>
      </c>
    </row>
    <row r="1898" spans="1:9" x14ac:dyDescent="0.35">
      <c r="A1898" s="2">
        <v>1897</v>
      </c>
      <c r="B1898" s="2" t="s">
        <v>15</v>
      </c>
      <c r="C1898" s="3">
        <v>38661</v>
      </c>
      <c r="D1898" s="2">
        <f t="shared" si="29"/>
        <v>2005</v>
      </c>
      <c r="E1898" s="2">
        <f>MONTH(ProductLine[[#This Row],[Date]])</f>
        <v>11</v>
      </c>
      <c r="F1898" s="2" t="s">
        <v>9</v>
      </c>
      <c r="G1898" s="4">
        <v>46</v>
      </c>
      <c r="H1898" s="5">
        <v>140.4088993575123</v>
      </c>
      <c r="I1898" s="6">
        <f>ProductLine[[#This Row],[Units]]*ProductLine[[#This Row],[Dollars]]</f>
        <v>6458.8093704455659</v>
      </c>
    </row>
    <row r="1899" spans="1:9" x14ac:dyDescent="0.35">
      <c r="A1899" s="2">
        <v>1898</v>
      </c>
      <c r="B1899" s="2" t="s">
        <v>14</v>
      </c>
      <c r="C1899" s="3">
        <v>38001</v>
      </c>
      <c r="D1899" s="2">
        <f t="shared" si="29"/>
        <v>2004</v>
      </c>
      <c r="E1899" s="2">
        <f>MONTH(ProductLine[[#This Row],[Date]])</f>
        <v>1</v>
      </c>
      <c r="F1899" s="2" t="s">
        <v>13</v>
      </c>
      <c r="G1899" s="4">
        <v>72</v>
      </c>
      <c r="H1899" s="5">
        <v>217.83588624347365</v>
      </c>
      <c r="I1899" s="6">
        <f>ProductLine[[#This Row],[Units]]*ProductLine[[#This Row],[Dollars]]</f>
        <v>15684.183809530103</v>
      </c>
    </row>
    <row r="1900" spans="1:9" x14ac:dyDescent="0.35">
      <c r="A1900" s="2">
        <v>1899</v>
      </c>
      <c r="B1900" s="2" t="s">
        <v>10</v>
      </c>
      <c r="C1900" s="3">
        <v>39024</v>
      </c>
      <c r="D1900" s="2">
        <f t="shared" si="29"/>
        <v>2006</v>
      </c>
      <c r="E1900" s="2">
        <f>MONTH(ProductLine[[#This Row],[Date]])</f>
        <v>11</v>
      </c>
      <c r="F1900" s="2" t="s">
        <v>16</v>
      </c>
      <c r="G1900" s="4">
        <v>28</v>
      </c>
      <c r="H1900" s="5">
        <v>85.656829526557672</v>
      </c>
      <c r="I1900" s="6">
        <f>ProductLine[[#This Row],[Units]]*ProductLine[[#This Row],[Dollars]]</f>
        <v>2398.3912267436149</v>
      </c>
    </row>
    <row r="1901" spans="1:9" x14ac:dyDescent="0.35">
      <c r="A1901" s="2">
        <v>1900</v>
      </c>
      <c r="B1901" s="2" t="s">
        <v>17</v>
      </c>
      <c r="C1901" s="3">
        <v>38881</v>
      </c>
      <c r="D1901" s="2">
        <f t="shared" si="29"/>
        <v>2006</v>
      </c>
      <c r="E1901" s="2">
        <f>MONTH(ProductLine[[#This Row],[Date]])</f>
        <v>6</v>
      </c>
      <c r="F1901" s="2" t="s">
        <v>16</v>
      </c>
      <c r="G1901" s="4">
        <v>54</v>
      </c>
      <c r="H1901" s="5">
        <v>164.48733423141368</v>
      </c>
      <c r="I1901" s="6">
        <f>ProductLine[[#This Row],[Units]]*ProductLine[[#This Row],[Dollars]]</f>
        <v>8882.3160484963391</v>
      </c>
    </row>
    <row r="1902" spans="1:9" x14ac:dyDescent="0.35">
      <c r="A1902" s="7">
        <v>1901</v>
      </c>
      <c r="B1902" s="7" t="s">
        <v>12</v>
      </c>
      <c r="C1902" s="8">
        <v>44028</v>
      </c>
      <c r="D1902" s="7">
        <f t="shared" si="29"/>
        <v>2020</v>
      </c>
      <c r="E1902" s="7">
        <f>MONTH(ProductLine[[#This Row],[Date]])</f>
        <v>7</v>
      </c>
      <c r="F1902" s="7" t="s">
        <v>9</v>
      </c>
      <c r="G1902" s="9">
        <v>26</v>
      </c>
      <c r="H1902" s="10">
        <v>87.25</v>
      </c>
      <c r="I1902" s="11">
        <f>ProductLine[[#This Row],[Units]]*ProductLine[[#This Row],[Dollars]]</f>
        <v>2268.5</v>
      </c>
    </row>
    <row r="1903" spans="1:9" x14ac:dyDescent="0.35">
      <c r="A1903" s="2">
        <v>1902</v>
      </c>
      <c r="B1903" t="s">
        <v>12</v>
      </c>
      <c r="C1903" s="12">
        <v>43909</v>
      </c>
      <c r="D1903">
        <f t="shared" si="29"/>
        <v>2020</v>
      </c>
      <c r="E1903">
        <f>MONTH(ProductLine[[#This Row],[Date]])</f>
        <v>3</v>
      </c>
      <c r="F1903" t="s">
        <v>16</v>
      </c>
      <c r="G1903" s="13">
        <v>46</v>
      </c>
      <c r="H1903" s="6">
        <v>65.760000000000005</v>
      </c>
      <c r="I1903" s="6">
        <f>ProductLine[[#This Row],[Units]]*ProductLine[[#This Row],[Dollars]]</f>
        <v>3024.96</v>
      </c>
    </row>
    <row r="1904" spans="1:9" x14ac:dyDescent="0.35">
      <c r="A1904" s="2">
        <v>1903</v>
      </c>
      <c r="B1904" t="s">
        <v>12</v>
      </c>
      <c r="C1904" s="12">
        <v>44060</v>
      </c>
      <c r="D1904">
        <f t="shared" si="29"/>
        <v>2020</v>
      </c>
      <c r="E1904">
        <f>MONTH(ProductLine[[#This Row],[Date]])</f>
        <v>8</v>
      </c>
      <c r="F1904" t="s">
        <v>11</v>
      </c>
      <c r="G1904" s="13">
        <v>68</v>
      </c>
      <c r="H1904" s="6">
        <v>70.25</v>
      </c>
      <c r="I1904" s="6">
        <f>ProductLine[[#This Row],[Units]]*ProductLine[[#This Row],[Dollars]]</f>
        <v>4777</v>
      </c>
    </row>
    <row r="1905" spans="1:9" x14ac:dyDescent="0.35">
      <c r="A1905" s="2">
        <v>1904</v>
      </c>
      <c r="B1905" t="s">
        <v>12</v>
      </c>
      <c r="C1905" s="12">
        <v>43995</v>
      </c>
      <c r="D1905">
        <f t="shared" si="29"/>
        <v>2020</v>
      </c>
      <c r="E1905">
        <f>MONTH(ProductLine[[#This Row],[Date]])</f>
        <v>6</v>
      </c>
      <c r="F1905" t="s">
        <v>13</v>
      </c>
      <c r="G1905" s="13">
        <v>95</v>
      </c>
      <c r="H1905" s="6">
        <v>39.950000000000003</v>
      </c>
      <c r="I1905" s="6">
        <f>ProductLine[[#This Row],[Units]]*ProductLine[[#This Row],[Dollars]]</f>
        <v>3795.2500000000005</v>
      </c>
    </row>
    <row r="1906" spans="1:9" x14ac:dyDescent="0.35">
      <c r="A1906" s="2">
        <v>1905</v>
      </c>
      <c r="B1906" t="s">
        <v>12</v>
      </c>
      <c r="C1906" s="12">
        <v>43879</v>
      </c>
      <c r="D1906">
        <f t="shared" si="29"/>
        <v>2020</v>
      </c>
      <c r="E1906">
        <f>MONTH(ProductLine[[#This Row],[Date]])</f>
        <v>2</v>
      </c>
      <c r="F1906" t="s">
        <v>18</v>
      </c>
      <c r="G1906" s="13">
        <v>112</v>
      </c>
      <c r="H1906" s="6">
        <v>42.5</v>
      </c>
      <c r="I1906" s="6">
        <f>ProductLine[[#This Row],[Units]]*ProductLine[[#This Row],[Dollars]]</f>
        <v>4760</v>
      </c>
    </row>
    <row r="1907" spans="1:9" x14ac:dyDescent="0.35">
      <c r="A1907" s="2">
        <v>1906</v>
      </c>
      <c r="B1907" t="s">
        <v>8</v>
      </c>
      <c r="C1907" s="12">
        <v>43842</v>
      </c>
      <c r="D1907">
        <f t="shared" si="29"/>
        <v>2020</v>
      </c>
      <c r="E1907">
        <f>MONTH(ProductLine[[#This Row],[Date]])</f>
        <v>1</v>
      </c>
      <c r="F1907" t="s">
        <v>13</v>
      </c>
      <c r="G1907" s="13">
        <v>115</v>
      </c>
      <c r="H1907" s="6">
        <v>42.5</v>
      </c>
      <c r="I1907" s="6">
        <f>ProductLine[[#This Row],[Units]]*ProductLine[[#This Row],[Dollars]]</f>
        <v>4887.5</v>
      </c>
    </row>
    <row r="1908" spans="1:9" x14ac:dyDescent="0.35">
      <c r="A1908" s="2">
        <v>1907</v>
      </c>
      <c r="B1908" t="s">
        <v>8</v>
      </c>
      <c r="C1908" s="12">
        <v>43937</v>
      </c>
      <c r="D1908">
        <f t="shared" si="29"/>
        <v>2020</v>
      </c>
      <c r="E1908">
        <f>MONTH(ProductLine[[#This Row],[Date]])</f>
        <v>4</v>
      </c>
      <c r="F1908" t="s">
        <v>11</v>
      </c>
      <c r="G1908" s="13">
        <v>78</v>
      </c>
      <c r="H1908" s="6">
        <v>65.2</v>
      </c>
      <c r="I1908" s="6">
        <f>ProductLine[[#This Row],[Units]]*ProductLine[[#This Row],[Dollars]]</f>
        <v>5085.6000000000004</v>
      </c>
    </row>
    <row r="1909" spans="1:9" x14ac:dyDescent="0.35">
      <c r="A1909" s="2">
        <v>1908</v>
      </c>
      <c r="B1909" t="s">
        <v>8</v>
      </c>
      <c r="C1909" s="12">
        <v>44035</v>
      </c>
      <c r="D1909">
        <f t="shared" si="29"/>
        <v>2020</v>
      </c>
      <c r="E1909">
        <f>MONTH(ProductLine[[#This Row],[Date]])</f>
        <v>7</v>
      </c>
      <c r="F1909" t="s">
        <v>16</v>
      </c>
      <c r="G1909" s="13">
        <v>72</v>
      </c>
      <c r="H1909" s="6">
        <v>65</v>
      </c>
      <c r="I1909" s="6">
        <f>ProductLine[[#This Row],[Units]]*ProductLine[[#This Row],[Dollars]]</f>
        <v>4680</v>
      </c>
    </row>
    <row r="1910" spans="1:9" x14ac:dyDescent="0.35">
      <c r="A1910" s="2">
        <v>1909</v>
      </c>
      <c r="B1910" t="s">
        <v>8</v>
      </c>
      <c r="C1910" s="12">
        <v>44060</v>
      </c>
      <c r="D1910">
        <f t="shared" si="29"/>
        <v>2020</v>
      </c>
      <c r="E1910">
        <f>MONTH(ProductLine[[#This Row],[Date]])</f>
        <v>8</v>
      </c>
      <c r="F1910" t="s">
        <v>9</v>
      </c>
      <c r="G1910" s="13">
        <v>46</v>
      </c>
      <c r="H1910" s="6">
        <v>69</v>
      </c>
      <c r="I1910" s="6">
        <f>ProductLine[[#This Row],[Units]]*ProductLine[[#This Row],[Dollars]]</f>
        <v>3174</v>
      </c>
    </row>
    <row r="1911" spans="1:9" x14ac:dyDescent="0.35">
      <c r="A1911" s="2">
        <v>1910</v>
      </c>
      <c r="B1911" t="s">
        <v>8</v>
      </c>
      <c r="C1911" s="12">
        <v>43942</v>
      </c>
      <c r="D1911">
        <f t="shared" si="29"/>
        <v>2020</v>
      </c>
      <c r="E1911">
        <f>MONTH(ProductLine[[#This Row],[Date]])</f>
        <v>4</v>
      </c>
      <c r="F1911" t="s">
        <v>18</v>
      </c>
      <c r="G1911" s="13">
        <v>62</v>
      </c>
      <c r="H1911" s="6">
        <v>89.45</v>
      </c>
      <c r="I1911" s="6">
        <f>ProductLine[[#This Row],[Units]]*ProductLine[[#This Row],[Dollars]]</f>
        <v>5545.9000000000005</v>
      </c>
    </row>
    <row r="1912" spans="1:9" x14ac:dyDescent="0.35">
      <c r="A1912" s="2">
        <v>1911</v>
      </c>
      <c r="B1912" t="s">
        <v>21</v>
      </c>
      <c r="C1912" s="12">
        <v>43936</v>
      </c>
      <c r="D1912">
        <f t="shared" si="29"/>
        <v>2020</v>
      </c>
      <c r="E1912">
        <f>MONTH(ProductLine[[#This Row],[Date]])</f>
        <v>4</v>
      </c>
      <c r="F1912" t="s">
        <v>9</v>
      </c>
      <c r="G1912" s="13">
        <v>52</v>
      </c>
      <c r="H1912" s="6">
        <v>67.849999999999994</v>
      </c>
      <c r="I1912" s="6">
        <f>ProductLine[[#This Row],[Units]]*ProductLine[[#This Row],[Dollars]]</f>
        <v>3528.2</v>
      </c>
    </row>
    <row r="1913" spans="1:9" x14ac:dyDescent="0.35">
      <c r="A1913" s="2">
        <v>1912</v>
      </c>
      <c r="B1913" t="s">
        <v>21</v>
      </c>
      <c r="C1913" s="12">
        <v>43984</v>
      </c>
      <c r="D1913">
        <f t="shared" si="29"/>
        <v>2020</v>
      </c>
      <c r="E1913">
        <f>MONTH(ProductLine[[#This Row],[Date]])</f>
        <v>6</v>
      </c>
      <c r="F1913" t="s">
        <v>16</v>
      </c>
      <c r="G1913" s="13">
        <v>35</v>
      </c>
      <c r="H1913" s="6">
        <v>59.45</v>
      </c>
      <c r="I1913" s="6">
        <f>ProductLine[[#This Row],[Units]]*ProductLine[[#This Row],[Dollars]]</f>
        <v>2080.75</v>
      </c>
    </row>
    <row r="1914" spans="1:9" x14ac:dyDescent="0.35">
      <c r="A1914" s="2">
        <v>1913</v>
      </c>
      <c r="B1914" t="s">
        <v>21</v>
      </c>
      <c r="C1914" s="12">
        <v>43939</v>
      </c>
      <c r="D1914">
        <f t="shared" si="29"/>
        <v>2020</v>
      </c>
      <c r="E1914">
        <f>MONTH(ProductLine[[#This Row],[Date]])</f>
        <v>4</v>
      </c>
      <c r="F1914" t="s">
        <v>11</v>
      </c>
      <c r="G1914" s="13">
        <v>47</v>
      </c>
      <c r="H1914" s="6">
        <v>65.45</v>
      </c>
      <c r="I1914" s="6">
        <f>ProductLine[[#This Row],[Units]]*ProductLine[[#This Row],[Dollars]]</f>
        <v>3076.15</v>
      </c>
    </row>
    <row r="1915" spans="1:9" x14ac:dyDescent="0.35">
      <c r="A1915" s="2">
        <v>1914</v>
      </c>
      <c r="B1915" t="s">
        <v>21</v>
      </c>
      <c r="C1915" s="12">
        <v>43946</v>
      </c>
      <c r="D1915">
        <f t="shared" si="29"/>
        <v>2020</v>
      </c>
      <c r="E1915">
        <f>MONTH(ProductLine[[#This Row],[Date]])</f>
        <v>4</v>
      </c>
      <c r="F1915" t="s">
        <v>18</v>
      </c>
      <c r="G1915" s="13">
        <v>52</v>
      </c>
      <c r="H1915" s="6">
        <v>60.25</v>
      </c>
      <c r="I1915" s="6">
        <f>ProductLine[[#This Row],[Units]]*ProductLine[[#This Row],[Dollars]]</f>
        <v>3133</v>
      </c>
    </row>
    <row r="1916" spans="1:9" x14ac:dyDescent="0.35">
      <c r="A1916" s="2">
        <v>1915</v>
      </c>
      <c r="B1916" t="s">
        <v>21</v>
      </c>
      <c r="C1916" s="12">
        <v>44093</v>
      </c>
      <c r="D1916">
        <f t="shared" si="29"/>
        <v>2020</v>
      </c>
      <c r="E1916">
        <f>MONTH(ProductLine[[#This Row],[Date]])</f>
        <v>9</v>
      </c>
      <c r="F1916" t="s">
        <v>13</v>
      </c>
      <c r="G1916" s="13">
        <v>46</v>
      </c>
      <c r="H1916" s="6">
        <v>59.35</v>
      </c>
      <c r="I1916" s="6">
        <f>ProductLine[[#This Row],[Units]]*ProductLine[[#This Row],[Dollars]]</f>
        <v>2730.1</v>
      </c>
    </row>
    <row r="1917" spans="1:9" x14ac:dyDescent="0.35">
      <c r="A1917" s="2">
        <v>1916</v>
      </c>
      <c r="B1917" t="s">
        <v>15</v>
      </c>
      <c r="C1917" s="12">
        <v>43908</v>
      </c>
      <c r="D1917">
        <f t="shared" si="29"/>
        <v>2020</v>
      </c>
      <c r="E1917">
        <f>MONTH(ProductLine[[#This Row],[Date]])</f>
        <v>3</v>
      </c>
      <c r="F1917" t="s">
        <v>18</v>
      </c>
      <c r="G1917" s="13">
        <v>39</v>
      </c>
      <c r="H1917" s="6">
        <v>59.95</v>
      </c>
      <c r="I1917" s="6">
        <f>ProductLine[[#This Row],[Units]]*ProductLine[[#This Row],[Dollars]]</f>
        <v>2338.0500000000002</v>
      </c>
    </row>
    <row r="1918" spans="1:9" x14ac:dyDescent="0.35">
      <c r="A1918" s="2">
        <v>1917</v>
      </c>
      <c r="B1918" t="s">
        <v>15</v>
      </c>
      <c r="C1918" s="12">
        <v>43971</v>
      </c>
      <c r="D1918">
        <f t="shared" si="29"/>
        <v>2020</v>
      </c>
      <c r="E1918">
        <f>MONTH(ProductLine[[#This Row],[Date]])</f>
        <v>5</v>
      </c>
      <c r="F1918" t="s">
        <v>13</v>
      </c>
      <c r="G1918" s="13">
        <v>62</v>
      </c>
      <c r="H1918" s="6">
        <v>45.6</v>
      </c>
      <c r="I1918" s="6">
        <f>ProductLine[[#This Row],[Units]]*ProductLine[[#This Row],[Dollars]]</f>
        <v>2827.2000000000003</v>
      </c>
    </row>
    <row r="1919" spans="1:9" x14ac:dyDescent="0.35">
      <c r="A1919" s="2">
        <v>1918</v>
      </c>
      <c r="B1919" t="s">
        <v>15</v>
      </c>
      <c r="C1919" s="12">
        <v>44165</v>
      </c>
      <c r="D1919">
        <f t="shared" si="29"/>
        <v>2020</v>
      </c>
      <c r="E1919">
        <f>MONTH(ProductLine[[#This Row],[Date]])</f>
        <v>11</v>
      </c>
      <c r="F1919" t="s">
        <v>9</v>
      </c>
      <c r="G1919" s="13">
        <v>70</v>
      </c>
      <c r="H1919" s="6">
        <v>45.5</v>
      </c>
      <c r="I1919" s="6">
        <f>ProductLine[[#This Row],[Units]]*ProductLine[[#This Row],[Dollars]]</f>
        <v>3185</v>
      </c>
    </row>
    <row r="1920" spans="1:9" x14ac:dyDescent="0.35">
      <c r="A1920" s="2">
        <v>1919</v>
      </c>
      <c r="B1920" t="s">
        <v>15</v>
      </c>
      <c r="C1920" s="12">
        <v>44059</v>
      </c>
      <c r="D1920">
        <f t="shared" si="29"/>
        <v>2020</v>
      </c>
      <c r="E1920">
        <f>MONTH(ProductLine[[#This Row],[Date]])</f>
        <v>8</v>
      </c>
      <c r="F1920" t="s">
        <v>11</v>
      </c>
      <c r="G1920" s="13">
        <v>56</v>
      </c>
      <c r="H1920" s="6">
        <v>67.25</v>
      </c>
      <c r="I1920" s="6">
        <f>ProductLine[[#This Row],[Units]]*ProductLine[[#This Row],[Dollars]]</f>
        <v>3766</v>
      </c>
    </row>
    <row r="1921" spans="1:9" x14ac:dyDescent="0.35">
      <c r="A1921" s="2">
        <v>1920</v>
      </c>
      <c r="B1921" t="s">
        <v>15</v>
      </c>
      <c r="C1921" s="12">
        <v>43968</v>
      </c>
      <c r="D1921">
        <f t="shared" si="29"/>
        <v>2020</v>
      </c>
      <c r="E1921">
        <f>MONTH(ProductLine[[#This Row],[Date]])</f>
        <v>5</v>
      </c>
      <c r="F1921" t="s">
        <v>16</v>
      </c>
      <c r="G1921" s="13">
        <v>59</v>
      </c>
      <c r="H1921" s="6">
        <v>55.45</v>
      </c>
      <c r="I1921" s="6">
        <f>ProductLine[[#This Row],[Units]]*ProductLine[[#This Row],[Dollars]]</f>
        <v>3271.55</v>
      </c>
    </row>
    <row r="1922" spans="1:9" x14ac:dyDescent="0.35">
      <c r="A1922" s="2">
        <v>1921</v>
      </c>
      <c r="B1922" t="s">
        <v>17</v>
      </c>
      <c r="C1922" s="12">
        <v>44000</v>
      </c>
      <c r="D1922">
        <f t="shared" si="29"/>
        <v>2020</v>
      </c>
      <c r="E1922">
        <f>MONTH(ProductLine[[#This Row],[Date]])</f>
        <v>6</v>
      </c>
      <c r="F1922" t="s">
        <v>18</v>
      </c>
      <c r="G1922" s="13">
        <v>42</v>
      </c>
      <c r="H1922" s="6">
        <v>110.59</v>
      </c>
      <c r="I1922" s="6">
        <f>ProductLine[[#This Row],[Units]]*ProductLine[[#This Row],[Dollars]]</f>
        <v>4644.78</v>
      </c>
    </row>
    <row r="1923" spans="1:9" x14ac:dyDescent="0.35">
      <c r="A1923" s="2">
        <v>1922</v>
      </c>
      <c r="B1923" t="s">
        <v>17</v>
      </c>
      <c r="C1923" s="12">
        <v>44062</v>
      </c>
      <c r="D1923">
        <f t="shared" ref="D1923:D1986" si="30">YEAR(C1923)</f>
        <v>2020</v>
      </c>
      <c r="E1923">
        <f>MONTH(ProductLine[[#This Row],[Date]])</f>
        <v>8</v>
      </c>
      <c r="F1923" t="s">
        <v>13</v>
      </c>
      <c r="G1923" s="13">
        <v>67</v>
      </c>
      <c r="H1923" s="6">
        <v>119.75</v>
      </c>
      <c r="I1923" s="6">
        <f>ProductLine[[#This Row],[Units]]*ProductLine[[#This Row],[Dollars]]</f>
        <v>8023.25</v>
      </c>
    </row>
    <row r="1924" spans="1:9" x14ac:dyDescent="0.35">
      <c r="A1924" s="2">
        <v>1923</v>
      </c>
      <c r="B1924" t="s">
        <v>17</v>
      </c>
      <c r="C1924" s="12">
        <v>43910</v>
      </c>
      <c r="D1924">
        <f t="shared" si="30"/>
        <v>2020</v>
      </c>
      <c r="E1924">
        <f>MONTH(ProductLine[[#This Row],[Date]])</f>
        <v>3</v>
      </c>
      <c r="F1924" t="s">
        <v>9</v>
      </c>
      <c r="G1924" s="13">
        <v>45</v>
      </c>
      <c r="H1924" s="6">
        <v>79.95</v>
      </c>
      <c r="I1924" s="6">
        <f>ProductLine[[#This Row],[Units]]*ProductLine[[#This Row],[Dollars]]</f>
        <v>3597.75</v>
      </c>
    </row>
    <row r="1925" spans="1:9" x14ac:dyDescent="0.35">
      <c r="A1925" s="2">
        <v>1924</v>
      </c>
      <c r="B1925" t="s">
        <v>17</v>
      </c>
      <c r="C1925" s="12">
        <v>44099</v>
      </c>
      <c r="D1925">
        <f t="shared" si="30"/>
        <v>2020</v>
      </c>
      <c r="E1925">
        <f>MONTH(ProductLine[[#This Row],[Date]])</f>
        <v>9</v>
      </c>
      <c r="F1925" t="s">
        <v>11</v>
      </c>
      <c r="G1925" s="13">
        <v>80</v>
      </c>
      <c r="H1925" s="6">
        <v>56.98</v>
      </c>
      <c r="I1925" s="6">
        <f>ProductLine[[#This Row],[Units]]*ProductLine[[#This Row],[Dollars]]</f>
        <v>4558.3999999999996</v>
      </c>
    </row>
    <row r="1926" spans="1:9" x14ac:dyDescent="0.35">
      <c r="A1926" s="2">
        <v>1925</v>
      </c>
      <c r="B1926" t="s">
        <v>17</v>
      </c>
      <c r="C1926" s="12">
        <v>44161</v>
      </c>
      <c r="D1926">
        <f t="shared" si="30"/>
        <v>2020</v>
      </c>
      <c r="E1926">
        <f>MONTH(ProductLine[[#This Row],[Date]])</f>
        <v>11</v>
      </c>
      <c r="F1926" t="s">
        <v>16</v>
      </c>
      <c r="G1926" s="13">
        <v>59</v>
      </c>
      <c r="H1926" s="6">
        <v>76</v>
      </c>
      <c r="I1926" s="6">
        <f>ProductLine[[#This Row],[Units]]*ProductLine[[#This Row],[Dollars]]</f>
        <v>4484</v>
      </c>
    </row>
    <row r="1927" spans="1:9" x14ac:dyDescent="0.35">
      <c r="A1927" s="2">
        <v>1926</v>
      </c>
      <c r="B1927" t="s">
        <v>22</v>
      </c>
      <c r="C1927" s="12">
        <v>44113</v>
      </c>
      <c r="D1927">
        <f t="shared" si="30"/>
        <v>2020</v>
      </c>
      <c r="E1927">
        <f>MONTH(ProductLine[[#This Row],[Date]])</f>
        <v>10</v>
      </c>
      <c r="F1927" t="s">
        <v>18</v>
      </c>
      <c r="G1927" s="13">
        <v>95</v>
      </c>
      <c r="H1927" s="6">
        <v>45.85</v>
      </c>
      <c r="I1927" s="6">
        <f>ProductLine[[#This Row],[Units]]*ProductLine[[#This Row],[Dollars]]</f>
        <v>4355.75</v>
      </c>
    </row>
    <row r="1928" spans="1:9" x14ac:dyDescent="0.35">
      <c r="A1928" s="2">
        <v>1927</v>
      </c>
      <c r="B1928" t="s">
        <v>22</v>
      </c>
      <c r="C1928" s="12">
        <v>44175</v>
      </c>
      <c r="D1928">
        <f t="shared" si="30"/>
        <v>2020</v>
      </c>
      <c r="E1928">
        <f>MONTH(ProductLine[[#This Row],[Date]])</f>
        <v>12</v>
      </c>
      <c r="F1928" t="s">
        <v>13</v>
      </c>
      <c r="G1928" s="13">
        <v>120</v>
      </c>
      <c r="H1928" s="6">
        <v>45.98</v>
      </c>
      <c r="I1928" s="6">
        <f>ProductLine[[#This Row],[Units]]*ProductLine[[#This Row],[Dollars]]</f>
        <v>5517.5999999999995</v>
      </c>
    </row>
    <row r="1929" spans="1:9" x14ac:dyDescent="0.35">
      <c r="A1929" s="2">
        <v>1928</v>
      </c>
      <c r="B1929" t="s">
        <v>22</v>
      </c>
      <c r="C1929" s="12">
        <v>44156</v>
      </c>
      <c r="D1929">
        <f t="shared" si="30"/>
        <v>2020</v>
      </c>
      <c r="E1929">
        <f>MONTH(ProductLine[[#This Row],[Date]])</f>
        <v>11</v>
      </c>
      <c r="F1929" t="s">
        <v>9</v>
      </c>
      <c r="G1929" s="13">
        <v>69</v>
      </c>
      <c r="H1929" s="6">
        <v>62.99</v>
      </c>
      <c r="I1929" s="6">
        <f>ProductLine[[#This Row],[Units]]*ProductLine[[#This Row],[Dollars]]</f>
        <v>4346.3100000000004</v>
      </c>
    </row>
    <row r="1930" spans="1:9" x14ac:dyDescent="0.35">
      <c r="A1930" s="2">
        <v>1929</v>
      </c>
      <c r="B1930" t="s">
        <v>22</v>
      </c>
      <c r="C1930" s="12">
        <v>44168</v>
      </c>
      <c r="D1930">
        <f t="shared" si="30"/>
        <v>2020</v>
      </c>
      <c r="E1930">
        <f>MONTH(ProductLine[[#This Row],[Date]])</f>
        <v>12</v>
      </c>
      <c r="F1930" t="s">
        <v>11</v>
      </c>
      <c r="G1930" s="13">
        <v>78</v>
      </c>
      <c r="H1930" s="6">
        <v>87.99</v>
      </c>
      <c r="I1930" s="6">
        <f>ProductLine[[#This Row],[Units]]*ProductLine[[#This Row],[Dollars]]</f>
        <v>6863.2199999999993</v>
      </c>
    </row>
    <row r="1931" spans="1:9" x14ac:dyDescent="0.35">
      <c r="A1931" s="2">
        <v>1930</v>
      </c>
      <c r="B1931" t="s">
        <v>22</v>
      </c>
      <c r="C1931" s="12">
        <v>43994</v>
      </c>
      <c r="D1931">
        <f t="shared" si="30"/>
        <v>2020</v>
      </c>
      <c r="E1931">
        <f>MONTH(ProductLine[[#This Row],[Date]])</f>
        <v>6</v>
      </c>
      <c r="F1931" t="s">
        <v>16</v>
      </c>
      <c r="G1931" s="13">
        <v>34</v>
      </c>
      <c r="H1931" s="6">
        <v>65.989999999999995</v>
      </c>
      <c r="I1931" s="6">
        <f>ProductLine[[#This Row],[Units]]*ProductLine[[#This Row],[Dollars]]</f>
        <v>2243.66</v>
      </c>
    </row>
    <row r="1932" spans="1:9" x14ac:dyDescent="0.35">
      <c r="A1932" s="2">
        <v>1931</v>
      </c>
      <c r="B1932" t="s">
        <v>23</v>
      </c>
      <c r="C1932" s="12">
        <v>43874</v>
      </c>
      <c r="D1932">
        <f t="shared" si="30"/>
        <v>2020</v>
      </c>
      <c r="E1932">
        <f>MONTH(ProductLine[[#This Row],[Date]])</f>
        <v>2</v>
      </c>
      <c r="F1932" t="s">
        <v>18</v>
      </c>
      <c r="G1932" s="13">
        <v>45</v>
      </c>
      <c r="H1932" s="6">
        <v>89.29</v>
      </c>
      <c r="I1932" s="6">
        <f>ProductLine[[#This Row],[Units]]*ProductLine[[#This Row],[Dollars]]</f>
        <v>4018.05</v>
      </c>
    </row>
    <row r="1933" spans="1:9" x14ac:dyDescent="0.35">
      <c r="A1933" s="2">
        <v>1932</v>
      </c>
      <c r="B1933" t="s">
        <v>23</v>
      </c>
      <c r="C1933" s="12">
        <v>43935</v>
      </c>
      <c r="D1933">
        <f t="shared" si="30"/>
        <v>2020</v>
      </c>
      <c r="E1933">
        <f>MONTH(ProductLine[[#This Row],[Date]])</f>
        <v>4</v>
      </c>
      <c r="F1933" t="s">
        <v>13</v>
      </c>
      <c r="G1933" s="13">
        <v>60</v>
      </c>
      <c r="H1933" s="6">
        <v>56.25</v>
      </c>
      <c r="I1933" s="6">
        <f>ProductLine[[#This Row],[Units]]*ProductLine[[#This Row],[Dollars]]</f>
        <v>3375</v>
      </c>
    </row>
    <row r="1934" spans="1:9" x14ac:dyDescent="0.35">
      <c r="A1934" s="2">
        <v>1933</v>
      </c>
      <c r="B1934" t="s">
        <v>23</v>
      </c>
      <c r="C1934" s="12">
        <v>44060</v>
      </c>
      <c r="D1934">
        <f t="shared" si="30"/>
        <v>2020</v>
      </c>
      <c r="E1934">
        <f>MONTH(ProductLine[[#This Row],[Date]])</f>
        <v>8</v>
      </c>
      <c r="F1934" t="s">
        <v>9</v>
      </c>
      <c r="G1934" s="13">
        <v>71</v>
      </c>
      <c r="H1934" s="6">
        <v>45.9</v>
      </c>
      <c r="I1934" s="6">
        <f>ProductLine[[#This Row],[Units]]*ProductLine[[#This Row],[Dollars]]</f>
        <v>3258.9</v>
      </c>
    </row>
    <row r="1935" spans="1:9" x14ac:dyDescent="0.35">
      <c r="A1935" s="2">
        <v>1934</v>
      </c>
      <c r="B1935" t="s">
        <v>23</v>
      </c>
      <c r="C1935" s="12">
        <v>44122</v>
      </c>
      <c r="D1935">
        <f t="shared" si="30"/>
        <v>2020</v>
      </c>
      <c r="E1935">
        <f>MONTH(ProductLine[[#This Row],[Date]])</f>
        <v>10</v>
      </c>
      <c r="F1935" t="s">
        <v>11</v>
      </c>
      <c r="G1935" s="13">
        <v>60</v>
      </c>
      <c r="H1935" s="6">
        <v>65.45</v>
      </c>
      <c r="I1935" s="6">
        <f>ProductLine[[#This Row],[Units]]*ProductLine[[#This Row],[Dollars]]</f>
        <v>3927</v>
      </c>
    </row>
    <row r="1936" spans="1:9" x14ac:dyDescent="0.35">
      <c r="A1936" s="2">
        <v>1935</v>
      </c>
      <c r="B1936" t="s">
        <v>23</v>
      </c>
      <c r="C1936" s="12">
        <v>43849</v>
      </c>
      <c r="D1936">
        <f t="shared" si="30"/>
        <v>2020</v>
      </c>
      <c r="E1936">
        <f>MONTH(ProductLine[[#This Row],[Date]])</f>
        <v>1</v>
      </c>
      <c r="F1936" t="s">
        <v>16</v>
      </c>
      <c r="G1936" s="13">
        <v>82</v>
      </c>
      <c r="H1936" s="6">
        <v>116.45</v>
      </c>
      <c r="I1936" s="6">
        <f>ProductLine[[#This Row],[Units]]*ProductLine[[#This Row],[Dollars]]</f>
        <v>9548.9</v>
      </c>
    </row>
    <row r="1937" spans="1:9" x14ac:dyDescent="0.35">
      <c r="A1937" s="2">
        <v>1936</v>
      </c>
      <c r="B1937" t="s">
        <v>12</v>
      </c>
      <c r="C1937" s="12">
        <v>43945</v>
      </c>
      <c r="D1937">
        <f t="shared" si="30"/>
        <v>2020</v>
      </c>
      <c r="E1937">
        <f>MONTH(ProductLine[[#This Row],[Date]])</f>
        <v>4</v>
      </c>
      <c r="F1937" t="s">
        <v>18</v>
      </c>
      <c r="G1937" s="13">
        <v>69</v>
      </c>
      <c r="H1937" s="6">
        <v>110</v>
      </c>
      <c r="I1937" s="6">
        <f>ProductLine[[#This Row],[Units]]*ProductLine[[#This Row],[Dollars]]</f>
        <v>7590</v>
      </c>
    </row>
    <row r="1938" spans="1:9" x14ac:dyDescent="0.35">
      <c r="A1938" s="2">
        <v>1937</v>
      </c>
      <c r="B1938" t="s">
        <v>12</v>
      </c>
      <c r="C1938" s="12">
        <v>44150</v>
      </c>
      <c r="D1938">
        <f t="shared" si="30"/>
        <v>2020</v>
      </c>
      <c r="E1938">
        <f>MONTH(ProductLine[[#This Row],[Date]])</f>
        <v>11</v>
      </c>
      <c r="F1938" t="s">
        <v>11</v>
      </c>
      <c r="G1938" s="13">
        <v>60</v>
      </c>
      <c r="H1938" s="6">
        <v>76.849999999999994</v>
      </c>
      <c r="I1938" s="6">
        <f>ProductLine[[#This Row],[Units]]*ProductLine[[#This Row],[Dollars]]</f>
        <v>4611</v>
      </c>
    </row>
    <row r="1939" spans="1:9" x14ac:dyDescent="0.35">
      <c r="A1939" s="2">
        <v>1938</v>
      </c>
      <c r="B1939" t="s">
        <v>8</v>
      </c>
      <c r="C1939" s="12">
        <v>44028</v>
      </c>
      <c r="D1939">
        <f t="shared" si="30"/>
        <v>2020</v>
      </c>
      <c r="E1939">
        <f>MONTH(ProductLine[[#This Row],[Date]])</f>
        <v>7</v>
      </c>
      <c r="F1939" t="s">
        <v>9</v>
      </c>
      <c r="G1939" s="13">
        <v>56</v>
      </c>
      <c r="H1939" s="6">
        <v>95</v>
      </c>
      <c r="I1939" s="6">
        <f>ProductLine[[#This Row],[Units]]*ProductLine[[#This Row],[Dollars]]</f>
        <v>5320</v>
      </c>
    </row>
    <row r="1940" spans="1:9" x14ac:dyDescent="0.35">
      <c r="A1940" s="2">
        <v>1939</v>
      </c>
      <c r="B1940" t="s">
        <v>21</v>
      </c>
      <c r="C1940" s="12">
        <v>43971</v>
      </c>
      <c r="D1940">
        <f t="shared" si="30"/>
        <v>2020</v>
      </c>
      <c r="E1940">
        <f>MONTH(ProductLine[[#This Row],[Date]])</f>
        <v>5</v>
      </c>
      <c r="F1940" t="s">
        <v>13</v>
      </c>
      <c r="G1940" s="13">
        <v>72</v>
      </c>
      <c r="H1940" s="6">
        <v>45</v>
      </c>
      <c r="I1940" s="6">
        <f>ProductLine[[#This Row],[Units]]*ProductLine[[#This Row],[Dollars]]</f>
        <v>3240</v>
      </c>
    </row>
    <row r="1941" spans="1:9" x14ac:dyDescent="0.35">
      <c r="A1941" s="2">
        <v>1940</v>
      </c>
      <c r="B1941" t="s">
        <v>22</v>
      </c>
      <c r="C1941" s="12">
        <v>44123</v>
      </c>
      <c r="D1941">
        <f t="shared" si="30"/>
        <v>2020</v>
      </c>
      <c r="E1941">
        <f>MONTH(ProductLine[[#This Row],[Date]])</f>
        <v>10</v>
      </c>
      <c r="F1941" t="s">
        <v>16</v>
      </c>
      <c r="G1941" s="13">
        <v>70</v>
      </c>
      <c r="H1941" s="6">
        <v>67</v>
      </c>
      <c r="I1941" s="6">
        <f>ProductLine[[#This Row],[Units]]*ProductLine[[#This Row],[Dollars]]</f>
        <v>4690</v>
      </c>
    </row>
    <row r="1942" spans="1:9" x14ac:dyDescent="0.35">
      <c r="A1942" s="2">
        <v>1941</v>
      </c>
      <c r="B1942" t="s">
        <v>17</v>
      </c>
      <c r="C1942" s="12">
        <v>44192</v>
      </c>
      <c r="D1942">
        <f t="shared" si="30"/>
        <v>2020</v>
      </c>
      <c r="E1942">
        <f>MONTH(ProductLine[[#This Row],[Date]])</f>
        <v>12</v>
      </c>
      <c r="F1942" t="s">
        <v>11</v>
      </c>
      <c r="G1942" s="13">
        <v>28</v>
      </c>
      <c r="H1942" s="6">
        <v>116</v>
      </c>
      <c r="I1942" s="6">
        <f>ProductLine[[#This Row],[Units]]*ProductLine[[#This Row],[Dollars]]</f>
        <v>3248</v>
      </c>
    </row>
    <row r="1943" spans="1:9" x14ac:dyDescent="0.35">
      <c r="A1943" s="2">
        <v>1942</v>
      </c>
      <c r="B1943" t="s">
        <v>8</v>
      </c>
      <c r="C1943" s="12">
        <v>44102</v>
      </c>
      <c r="D1943">
        <f t="shared" si="30"/>
        <v>2020</v>
      </c>
      <c r="E1943">
        <f>MONTH(ProductLine[[#This Row],[Date]])</f>
        <v>9</v>
      </c>
      <c r="F1943" t="s">
        <v>18</v>
      </c>
      <c r="G1943" s="13">
        <v>52</v>
      </c>
      <c r="H1943" s="6">
        <v>76</v>
      </c>
      <c r="I1943" s="6">
        <f>ProductLine[[#This Row],[Units]]*ProductLine[[#This Row],[Dollars]]</f>
        <v>3952</v>
      </c>
    </row>
    <row r="1944" spans="1:9" x14ac:dyDescent="0.35">
      <c r="A1944" s="2">
        <v>1943</v>
      </c>
      <c r="B1944" s="14" t="s">
        <v>12</v>
      </c>
      <c r="C1944" s="15">
        <v>43965</v>
      </c>
      <c r="D1944" s="14">
        <f t="shared" si="30"/>
        <v>2020</v>
      </c>
      <c r="E1944" s="16">
        <f>MONTH(ProductLine[[#This Row],[Date]])</f>
        <v>5</v>
      </c>
      <c r="F1944" s="16" t="s">
        <v>18</v>
      </c>
      <c r="G1944" s="17">
        <v>45</v>
      </c>
      <c r="H1944" s="18">
        <v>62</v>
      </c>
      <c r="I1944" s="19">
        <f>ProductLine[[#This Row],[Units]]*ProductLine[[#This Row],[Dollars]]</f>
        <v>2790</v>
      </c>
    </row>
    <row r="1945" spans="1:9" x14ac:dyDescent="0.35">
      <c r="A1945" s="2">
        <v>1944</v>
      </c>
      <c r="B1945" t="s">
        <v>12</v>
      </c>
      <c r="C1945" s="12">
        <v>43906</v>
      </c>
      <c r="D1945">
        <f t="shared" si="30"/>
        <v>2020</v>
      </c>
      <c r="E1945">
        <f>MONTH(ProductLine[[#This Row],[Date]])</f>
        <v>3</v>
      </c>
      <c r="F1945" t="s">
        <v>13</v>
      </c>
      <c r="G1945" s="13">
        <v>52</v>
      </c>
      <c r="H1945" s="6">
        <v>80</v>
      </c>
      <c r="I1945" s="6">
        <f>ProductLine[[#This Row],[Units]]*ProductLine[[#This Row],[Dollars]]</f>
        <v>4160</v>
      </c>
    </row>
    <row r="1946" spans="1:9" x14ac:dyDescent="0.35">
      <c r="A1946" s="2">
        <v>1945</v>
      </c>
      <c r="B1946" t="s">
        <v>12</v>
      </c>
      <c r="C1946" s="12">
        <v>44122</v>
      </c>
      <c r="D1946">
        <f t="shared" si="30"/>
        <v>2020</v>
      </c>
      <c r="E1946">
        <f>MONTH(ProductLine[[#This Row],[Date]])</f>
        <v>10</v>
      </c>
      <c r="F1946" t="s">
        <v>9</v>
      </c>
      <c r="G1946" s="13">
        <v>48</v>
      </c>
      <c r="H1946" s="6">
        <v>39.950000000000003</v>
      </c>
      <c r="I1946" s="6">
        <f>ProductLine[[#This Row],[Units]]*ProductLine[[#This Row],[Dollars]]</f>
        <v>1917.6000000000001</v>
      </c>
    </row>
    <row r="1947" spans="1:9" x14ac:dyDescent="0.35">
      <c r="A1947" s="2">
        <v>1946</v>
      </c>
      <c r="B1947" t="s">
        <v>12</v>
      </c>
      <c r="C1947" s="12">
        <v>44155</v>
      </c>
      <c r="D1947">
        <f t="shared" si="30"/>
        <v>2020</v>
      </c>
      <c r="E1947">
        <f>MONTH(ProductLine[[#This Row],[Date]])</f>
        <v>11</v>
      </c>
      <c r="F1947" t="s">
        <v>11</v>
      </c>
      <c r="G1947" s="13">
        <v>59</v>
      </c>
      <c r="H1947" s="6">
        <v>82</v>
      </c>
      <c r="I1947" s="6">
        <f>ProductLine[[#This Row],[Units]]*ProductLine[[#This Row],[Dollars]]</f>
        <v>4838</v>
      </c>
    </row>
    <row r="1948" spans="1:9" x14ac:dyDescent="0.35">
      <c r="A1948" s="2">
        <v>1947</v>
      </c>
      <c r="B1948" t="s">
        <v>12</v>
      </c>
      <c r="C1948" s="12">
        <v>44007</v>
      </c>
      <c r="D1948">
        <f t="shared" si="30"/>
        <v>2020</v>
      </c>
      <c r="E1948">
        <f>MONTH(ProductLine[[#This Row],[Date]])</f>
        <v>6</v>
      </c>
      <c r="F1948" t="s">
        <v>16</v>
      </c>
      <c r="G1948" s="13">
        <v>50</v>
      </c>
      <c r="H1948" s="6">
        <v>79.849999999999994</v>
      </c>
      <c r="I1948" s="6">
        <f>ProductLine[[#This Row],[Units]]*ProductLine[[#This Row],[Dollars]]</f>
        <v>3992.4999999999995</v>
      </c>
    </row>
    <row r="1949" spans="1:9" x14ac:dyDescent="0.35">
      <c r="A1949" s="2">
        <v>1948</v>
      </c>
      <c r="B1949" t="s">
        <v>8</v>
      </c>
      <c r="C1949" s="12">
        <v>43908</v>
      </c>
      <c r="D1949">
        <f t="shared" si="30"/>
        <v>2020</v>
      </c>
      <c r="E1949">
        <f>MONTH(ProductLine[[#This Row],[Date]])</f>
        <v>3</v>
      </c>
      <c r="F1949" t="s">
        <v>18</v>
      </c>
      <c r="G1949" s="13">
        <v>29</v>
      </c>
      <c r="H1949" s="6">
        <v>62.75</v>
      </c>
      <c r="I1949" s="6">
        <f>ProductLine[[#This Row],[Units]]*ProductLine[[#This Row],[Dollars]]</f>
        <v>1819.75</v>
      </c>
    </row>
    <row r="1950" spans="1:9" x14ac:dyDescent="0.35">
      <c r="A1950" s="2">
        <v>1949</v>
      </c>
      <c r="B1950" t="s">
        <v>8</v>
      </c>
      <c r="C1950" s="12">
        <v>43938</v>
      </c>
      <c r="D1950">
        <f t="shared" si="30"/>
        <v>2020</v>
      </c>
      <c r="E1950">
        <f>MONTH(ProductLine[[#This Row],[Date]])</f>
        <v>4</v>
      </c>
      <c r="F1950" t="s">
        <v>13</v>
      </c>
      <c r="G1950" s="13">
        <v>45</v>
      </c>
      <c r="H1950" s="6">
        <v>60</v>
      </c>
      <c r="I1950" s="6">
        <f>ProductLine[[#This Row],[Units]]*ProductLine[[#This Row],[Dollars]]</f>
        <v>2700</v>
      </c>
    </row>
    <row r="1951" spans="1:9" x14ac:dyDescent="0.35">
      <c r="A1951" s="2">
        <v>1950</v>
      </c>
      <c r="B1951" t="s">
        <v>8</v>
      </c>
      <c r="C1951" s="12">
        <v>44072</v>
      </c>
      <c r="D1951">
        <f t="shared" si="30"/>
        <v>2020</v>
      </c>
      <c r="E1951">
        <f>MONTH(ProductLine[[#This Row],[Date]])</f>
        <v>8</v>
      </c>
      <c r="F1951" t="s">
        <v>9</v>
      </c>
      <c r="G1951" s="13">
        <v>53</v>
      </c>
      <c r="H1951" s="6">
        <v>85.45</v>
      </c>
      <c r="I1951" s="6">
        <f>ProductLine[[#This Row],[Units]]*ProductLine[[#This Row],[Dollars]]</f>
        <v>4528.8500000000004</v>
      </c>
    </row>
    <row r="1952" spans="1:9" x14ac:dyDescent="0.35">
      <c r="A1952" s="2">
        <v>1951</v>
      </c>
      <c r="B1952" t="s">
        <v>8</v>
      </c>
      <c r="C1952" s="12">
        <v>44118</v>
      </c>
      <c r="D1952">
        <f t="shared" si="30"/>
        <v>2020</v>
      </c>
      <c r="E1952">
        <f>MONTH(ProductLine[[#This Row],[Date]])</f>
        <v>10</v>
      </c>
      <c r="F1952" t="s">
        <v>11</v>
      </c>
      <c r="G1952" s="13">
        <v>45</v>
      </c>
      <c r="H1952" s="6">
        <v>85.95</v>
      </c>
      <c r="I1952" s="6">
        <f>ProductLine[[#This Row],[Units]]*ProductLine[[#This Row],[Dollars]]</f>
        <v>3867.75</v>
      </c>
    </row>
    <row r="1953" spans="1:9" x14ac:dyDescent="0.35">
      <c r="A1953" s="2">
        <v>1952</v>
      </c>
      <c r="B1953" t="s">
        <v>8</v>
      </c>
      <c r="C1953" s="12">
        <v>43859</v>
      </c>
      <c r="D1953">
        <f t="shared" si="30"/>
        <v>2020</v>
      </c>
      <c r="E1953">
        <f>MONTH(ProductLine[[#This Row],[Date]])</f>
        <v>1</v>
      </c>
      <c r="F1953" t="s">
        <v>16</v>
      </c>
      <c r="G1953" s="13">
        <v>50</v>
      </c>
      <c r="H1953" s="6">
        <v>45.95</v>
      </c>
      <c r="I1953" s="6">
        <f>ProductLine[[#This Row],[Units]]*ProductLine[[#This Row],[Dollars]]</f>
        <v>2297.5</v>
      </c>
    </row>
    <row r="1954" spans="1:9" x14ac:dyDescent="0.35">
      <c r="A1954" s="2">
        <v>1953</v>
      </c>
      <c r="B1954" t="s">
        <v>21</v>
      </c>
      <c r="C1954" s="12">
        <v>44029</v>
      </c>
      <c r="D1954">
        <f t="shared" si="30"/>
        <v>2020</v>
      </c>
      <c r="E1954">
        <f>MONTH(ProductLine[[#This Row],[Date]])</f>
        <v>7</v>
      </c>
      <c r="F1954" t="s">
        <v>18</v>
      </c>
      <c r="G1954" s="13">
        <v>62</v>
      </c>
      <c r="H1954" s="6">
        <v>76.989999999999995</v>
      </c>
      <c r="I1954" s="6">
        <f>ProductLine[[#This Row],[Units]]*ProductLine[[#This Row],[Dollars]]</f>
        <v>4773.38</v>
      </c>
    </row>
    <row r="1955" spans="1:9" x14ac:dyDescent="0.35">
      <c r="A1955" s="2">
        <v>1954</v>
      </c>
      <c r="B1955" t="s">
        <v>21</v>
      </c>
      <c r="C1955" s="12">
        <v>44066</v>
      </c>
      <c r="D1955">
        <f t="shared" si="30"/>
        <v>2020</v>
      </c>
      <c r="E1955">
        <f>MONTH(ProductLine[[#This Row],[Date]])</f>
        <v>8</v>
      </c>
      <c r="F1955" t="s">
        <v>13</v>
      </c>
      <c r="G1955" s="13">
        <v>52</v>
      </c>
      <c r="H1955" s="6">
        <v>48.99</v>
      </c>
      <c r="I1955" s="6">
        <f>ProductLine[[#This Row],[Units]]*ProductLine[[#This Row],[Dollars]]</f>
        <v>2547.48</v>
      </c>
    </row>
    <row r="1956" spans="1:9" x14ac:dyDescent="0.35">
      <c r="A1956" s="2">
        <v>1955</v>
      </c>
      <c r="B1956" t="s">
        <v>21</v>
      </c>
      <c r="C1956" s="12">
        <v>44029</v>
      </c>
      <c r="D1956">
        <f t="shared" si="30"/>
        <v>2020</v>
      </c>
      <c r="E1956">
        <f>MONTH(ProductLine[[#This Row],[Date]])</f>
        <v>7</v>
      </c>
      <c r="F1956" t="s">
        <v>9</v>
      </c>
      <c r="G1956" s="13">
        <v>25</v>
      </c>
      <c r="H1956" s="6">
        <v>39.5</v>
      </c>
      <c r="I1956" s="6">
        <f>ProductLine[[#This Row],[Units]]*ProductLine[[#This Row],[Dollars]]</f>
        <v>987.5</v>
      </c>
    </row>
    <row r="1957" spans="1:9" x14ac:dyDescent="0.35">
      <c r="A1957" s="2">
        <v>1956</v>
      </c>
      <c r="B1957" t="s">
        <v>21</v>
      </c>
      <c r="C1957" s="12">
        <v>43892</v>
      </c>
      <c r="D1957">
        <f t="shared" si="30"/>
        <v>2020</v>
      </c>
      <c r="E1957">
        <f>MONTH(ProductLine[[#This Row],[Date]])</f>
        <v>3</v>
      </c>
      <c r="F1957" t="s">
        <v>11</v>
      </c>
      <c r="G1957" s="13">
        <v>37</v>
      </c>
      <c r="H1957" s="6">
        <v>65</v>
      </c>
      <c r="I1957" s="6">
        <f>ProductLine[[#This Row],[Units]]*ProductLine[[#This Row],[Dollars]]</f>
        <v>2405</v>
      </c>
    </row>
    <row r="1958" spans="1:9" x14ac:dyDescent="0.35">
      <c r="A1958" s="2">
        <v>1957</v>
      </c>
      <c r="B1958" t="s">
        <v>21</v>
      </c>
      <c r="C1958" s="12">
        <v>43987</v>
      </c>
      <c r="D1958">
        <f t="shared" si="30"/>
        <v>2020</v>
      </c>
      <c r="E1958">
        <f>MONTH(ProductLine[[#This Row],[Date]])</f>
        <v>6</v>
      </c>
      <c r="F1958" t="s">
        <v>16</v>
      </c>
      <c r="G1958" s="13">
        <v>52</v>
      </c>
      <c r="H1958" s="6">
        <v>80</v>
      </c>
      <c r="I1958" s="6">
        <f>ProductLine[[#This Row],[Units]]*ProductLine[[#This Row],[Dollars]]</f>
        <v>4160</v>
      </c>
    </row>
    <row r="1959" spans="1:9" x14ac:dyDescent="0.35">
      <c r="A1959" s="2">
        <v>1958</v>
      </c>
      <c r="B1959" t="s">
        <v>15</v>
      </c>
      <c r="C1959" s="12">
        <v>43905</v>
      </c>
      <c r="D1959">
        <f t="shared" si="30"/>
        <v>2020</v>
      </c>
      <c r="E1959">
        <f>MONTH(ProductLine[[#This Row],[Date]])</f>
        <v>3</v>
      </c>
      <c r="F1959" t="s">
        <v>18</v>
      </c>
      <c r="G1959" s="13">
        <v>65</v>
      </c>
      <c r="H1959" s="6">
        <v>89.99</v>
      </c>
      <c r="I1959" s="6">
        <f>ProductLine[[#This Row],[Units]]*ProductLine[[#This Row],[Dollars]]</f>
        <v>5849.3499999999995</v>
      </c>
    </row>
    <row r="1960" spans="1:9" x14ac:dyDescent="0.35">
      <c r="A1960" s="2">
        <v>1959</v>
      </c>
      <c r="B1960" t="s">
        <v>15</v>
      </c>
      <c r="C1960" s="12">
        <v>43911</v>
      </c>
      <c r="D1960">
        <f t="shared" si="30"/>
        <v>2020</v>
      </c>
      <c r="E1960">
        <f>MONTH(ProductLine[[#This Row],[Date]])</f>
        <v>3</v>
      </c>
      <c r="F1960" t="s">
        <v>13</v>
      </c>
      <c r="G1960" s="13">
        <v>49</v>
      </c>
      <c r="H1960" s="6">
        <v>59.99</v>
      </c>
      <c r="I1960" s="6">
        <f>ProductLine[[#This Row],[Units]]*ProductLine[[#This Row],[Dollars]]</f>
        <v>2939.51</v>
      </c>
    </row>
    <row r="1961" spans="1:9" x14ac:dyDescent="0.35">
      <c r="A1961" s="2">
        <v>1960</v>
      </c>
      <c r="B1961" t="s">
        <v>15</v>
      </c>
      <c r="C1961" s="12">
        <v>44121</v>
      </c>
      <c r="D1961">
        <f t="shared" si="30"/>
        <v>2020</v>
      </c>
      <c r="E1961">
        <f>MONTH(ProductLine[[#This Row],[Date]])</f>
        <v>10</v>
      </c>
      <c r="F1961" t="s">
        <v>9</v>
      </c>
      <c r="G1961" s="13">
        <v>65</v>
      </c>
      <c r="H1961" s="6">
        <v>29.95</v>
      </c>
      <c r="I1961" s="6">
        <f>ProductLine[[#This Row],[Units]]*ProductLine[[#This Row],[Dollars]]</f>
        <v>1946.75</v>
      </c>
    </row>
    <row r="1962" spans="1:9" x14ac:dyDescent="0.35">
      <c r="A1962" s="2">
        <v>1961</v>
      </c>
      <c r="B1962" t="s">
        <v>15</v>
      </c>
      <c r="C1962" s="12">
        <v>44103</v>
      </c>
      <c r="D1962">
        <f t="shared" si="30"/>
        <v>2020</v>
      </c>
      <c r="E1962">
        <f>MONTH(ProductLine[[#This Row],[Date]])</f>
        <v>9</v>
      </c>
      <c r="F1962" t="s">
        <v>11</v>
      </c>
      <c r="G1962" s="13">
        <v>38</v>
      </c>
      <c r="H1962" s="6">
        <v>59.99</v>
      </c>
      <c r="I1962" s="6">
        <f>ProductLine[[#This Row],[Units]]*ProductLine[[#This Row],[Dollars]]</f>
        <v>2279.62</v>
      </c>
    </row>
    <row r="1963" spans="1:9" x14ac:dyDescent="0.35">
      <c r="A1963" s="2">
        <v>1962</v>
      </c>
      <c r="B1963" t="s">
        <v>15</v>
      </c>
      <c r="C1963" s="12">
        <v>44129</v>
      </c>
      <c r="D1963">
        <f t="shared" si="30"/>
        <v>2020</v>
      </c>
      <c r="E1963">
        <f>MONTH(ProductLine[[#This Row],[Date]])</f>
        <v>10</v>
      </c>
      <c r="F1963" t="s">
        <v>16</v>
      </c>
      <c r="G1963" s="13">
        <v>47</v>
      </c>
      <c r="H1963" s="6">
        <v>55.95</v>
      </c>
      <c r="I1963" s="6">
        <f>ProductLine[[#This Row],[Units]]*ProductLine[[#This Row],[Dollars]]</f>
        <v>2629.65</v>
      </c>
    </row>
    <row r="1964" spans="1:9" x14ac:dyDescent="0.35">
      <c r="A1964" s="2">
        <v>1963</v>
      </c>
      <c r="B1964" t="s">
        <v>17</v>
      </c>
      <c r="C1964" s="12">
        <v>43849</v>
      </c>
      <c r="D1964">
        <f t="shared" si="30"/>
        <v>2020</v>
      </c>
      <c r="E1964">
        <f>MONTH(ProductLine[[#This Row],[Date]])</f>
        <v>1</v>
      </c>
      <c r="F1964" t="s">
        <v>18</v>
      </c>
      <c r="G1964" s="13">
        <v>36</v>
      </c>
      <c r="H1964" s="6">
        <v>86.95</v>
      </c>
      <c r="I1964" s="6">
        <f>ProductLine[[#This Row],[Units]]*ProductLine[[#This Row],[Dollars]]</f>
        <v>3130.2000000000003</v>
      </c>
    </row>
    <row r="1965" spans="1:9" x14ac:dyDescent="0.35">
      <c r="A1965" s="2">
        <v>1964</v>
      </c>
      <c r="B1965" t="s">
        <v>17</v>
      </c>
      <c r="C1965" s="12">
        <v>44005</v>
      </c>
      <c r="D1965">
        <f t="shared" si="30"/>
        <v>2020</v>
      </c>
      <c r="E1965">
        <f>MONTH(ProductLine[[#This Row],[Date]])</f>
        <v>6</v>
      </c>
      <c r="F1965" t="s">
        <v>13</v>
      </c>
      <c r="G1965" s="13">
        <v>45</v>
      </c>
      <c r="H1965" s="6">
        <v>126.5</v>
      </c>
      <c r="I1965" s="6">
        <f>ProductLine[[#This Row],[Units]]*ProductLine[[#This Row],[Dollars]]</f>
        <v>5692.5</v>
      </c>
    </row>
    <row r="1966" spans="1:9" x14ac:dyDescent="0.35">
      <c r="A1966" s="2">
        <v>1965</v>
      </c>
      <c r="B1966" t="s">
        <v>17</v>
      </c>
      <c r="C1966" s="12">
        <v>44036</v>
      </c>
      <c r="D1966">
        <f t="shared" si="30"/>
        <v>2020</v>
      </c>
      <c r="E1966">
        <f>MONTH(ProductLine[[#This Row],[Date]])</f>
        <v>7</v>
      </c>
      <c r="F1966" t="s">
        <v>9</v>
      </c>
      <c r="G1966" s="13">
        <v>56</v>
      </c>
      <c r="H1966" s="6">
        <v>78</v>
      </c>
      <c r="I1966" s="6">
        <f>ProductLine[[#This Row],[Units]]*ProductLine[[#This Row],[Dollars]]</f>
        <v>4368</v>
      </c>
    </row>
    <row r="1967" spans="1:9" x14ac:dyDescent="0.35">
      <c r="A1967" s="2">
        <v>1966</v>
      </c>
      <c r="B1967" t="s">
        <v>17</v>
      </c>
      <c r="C1967" s="12">
        <v>44029</v>
      </c>
      <c r="D1967">
        <f t="shared" si="30"/>
        <v>2020</v>
      </c>
      <c r="E1967">
        <f>MONTH(ProductLine[[#This Row],[Date]])</f>
        <v>7</v>
      </c>
      <c r="F1967" t="s">
        <v>11</v>
      </c>
      <c r="G1967" s="13">
        <v>60</v>
      </c>
      <c r="H1967" s="6">
        <v>56.5</v>
      </c>
      <c r="I1967" s="6">
        <f>ProductLine[[#This Row],[Units]]*ProductLine[[#This Row],[Dollars]]</f>
        <v>3390</v>
      </c>
    </row>
    <row r="1968" spans="1:9" x14ac:dyDescent="0.35">
      <c r="A1968" s="2">
        <v>1967</v>
      </c>
      <c r="B1968" t="s">
        <v>17</v>
      </c>
      <c r="C1968" s="12">
        <v>43918</v>
      </c>
      <c r="D1968">
        <f t="shared" si="30"/>
        <v>2020</v>
      </c>
      <c r="E1968">
        <f>MONTH(ProductLine[[#This Row],[Date]])</f>
        <v>3</v>
      </c>
      <c r="F1968" t="s">
        <v>16</v>
      </c>
      <c r="G1968" s="13">
        <v>65</v>
      </c>
      <c r="H1968" s="6">
        <v>39.950000000000003</v>
      </c>
      <c r="I1968" s="6">
        <f>ProductLine[[#This Row],[Units]]*ProductLine[[#This Row],[Dollars]]</f>
        <v>2596.75</v>
      </c>
    </row>
    <row r="1969" spans="1:9" x14ac:dyDescent="0.35">
      <c r="A1969" s="2">
        <v>1968</v>
      </c>
      <c r="B1969" t="s">
        <v>22</v>
      </c>
      <c r="C1969" s="12">
        <v>44073</v>
      </c>
      <c r="D1969">
        <f t="shared" si="30"/>
        <v>2020</v>
      </c>
      <c r="E1969">
        <f>MONTH(ProductLine[[#This Row],[Date]])</f>
        <v>8</v>
      </c>
      <c r="F1969" t="s">
        <v>18</v>
      </c>
      <c r="G1969" s="13">
        <v>46</v>
      </c>
      <c r="H1969" s="6">
        <v>89</v>
      </c>
      <c r="I1969" s="6">
        <f>ProductLine[[#This Row],[Units]]*ProductLine[[#This Row],[Dollars]]</f>
        <v>4094</v>
      </c>
    </row>
    <row r="1970" spans="1:9" x14ac:dyDescent="0.35">
      <c r="A1970" s="2">
        <v>1969</v>
      </c>
      <c r="B1970" t="s">
        <v>22</v>
      </c>
      <c r="C1970" s="12">
        <v>44032</v>
      </c>
      <c r="D1970">
        <f t="shared" si="30"/>
        <v>2020</v>
      </c>
      <c r="E1970">
        <f>MONTH(ProductLine[[#This Row],[Date]])</f>
        <v>7</v>
      </c>
      <c r="F1970" t="s">
        <v>13</v>
      </c>
      <c r="G1970" s="13">
        <v>72</v>
      </c>
      <c r="H1970" s="6">
        <v>59.95</v>
      </c>
      <c r="I1970" s="6">
        <f>ProductLine[[#This Row],[Units]]*ProductLine[[#This Row],[Dollars]]</f>
        <v>4316.4000000000005</v>
      </c>
    </row>
    <row r="1971" spans="1:9" x14ac:dyDescent="0.35">
      <c r="A1971" s="2">
        <v>1970</v>
      </c>
      <c r="B1971" t="s">
        <v>22</v>
      </c>
      <c r="C1971" s="12">
        <v>43886</v>
      </c>
      <c r="D1971">
        <f t="shared" si="30"/>
        <v>2020</v>
      </c>
      <c r="E1971">
        <f>MONTH(ProductLine[[#This Row],[Date]])</f>
        <v>2</v>
      </c>
      <c r="F1971" t="s">
        <v>9</v>
      </c>
      <c r="G1971" s="13">
        <v>65</v>
      </c>
      <c r="H1971" s="6">
        <v>76</v>
      </c>
      <c r="I1971" s="6">
        <f>ProductLine[[#This Row],[Units]]*ProductLine[[#This Row],[Dollars]]</f>
        <v>4940</v>
      </c>
    </row>
    <row r="1972" spans="1:9" x14ac:dyDescent="0.35">
      <c r="A1972" s="2">
        <v>1971</v>
      </c>
      <c r="B1972" t="s">
        <v>22</v>
      </c>
      <c r="C1972" s="12">
        <v>43913</v>
      </c>
      <c r="D1972">
        <f t="shared" si="30"/>
        <v>2020</v>
      </c>
      <c r="E1972">
        <f>MONTH(ProductLine[[#This Row],[Date]])</f>
        <v>3</v>
      </c>
      <c r="F1972" t="s">
        <v>11</v>
      </c>
      <c r="G1972" s="13">
        <v>36</v>
      </c>
      <c r="H1972" s="6">
        <v>74.989999999999995</v>
      </c>
      <c r="I1972" s="6">
        <f>ProductLine[[#This Row],[Units]]*ProductLine[[#This Row],[Dollars]]</f>
        <v>2699.64</v>
      </c>
    </row>
    <row r="1973" spans="1:9" x14ac:dyDescent="0.35">
      <c r="A1973" s="2">
        <v>1972</v>
      </c>
      <c r="B1973" t="s">
        <v>22</v>
      </c>
      <c r="C1973" s="12">
        <v>43965</v>
      </c>
      <c r="D1973">
        <f t="shared" si="30"/>
        <v>2020</v>
      </c>
      <c r="E1973">
        <f>MONTH(ProductLine[[#This Row],[Date]])</f>
        <v>5</v>
      </c>
      <c r="F1973" t="s">
        <v>16</v>
      </c>
      <c r="G1973" s="13">
        <v>46</v>
      </c>
      <c r="H1973" s="6">
        <v>46.55</v>
      </c>
      <c r="I1973" s="6">
        <f>ProductLine[[#This Row],[Units]]*ProductLine[[#This Row],[Dollars]]</f>
        <v>2141.2999999999997</v>
      </c>
    </row>
    <row r="1974" spans="1:9" x14ac:dyDescent="0.35">
      <c r="A1974" s="2">
        <v>1973</v>
      </c>
      <c r="B1974" t="s">
        <v>23</v>
      </c>
      <c r="C1974" s="12">
        <v>43851</v>
      </c>
      <c r="D1974">
        <f t="shared" si="30"/>
        <v>2020</v>
      </c>
      <c r="E1974">
        <f>MONTH(ProductLine[[#This Row],[Date]])</f>
        <v>1</v>
      </c>
      <c r="F1974" t="s">
        <v>18</v>
      </c>
      <c r="G1974" s="13">
        <v>47</v>
      </c>
      <c r="H1974" s="6">
        <v>85</v>
      </c>
      <c r="I1974" s="6">
        <f>ProductLine[[#This Row],[Units]]*ProductLine[[#This Row],[Dollars]]</f>
        <v>3995</v>
      </c>
    </row>
    <row r="1975" spans="1:9" x14ac:dyDescent="0.35">
      <c r="A1975" s="2">
        <v>1974</v>
      </c>
      <c r="B1975" t="s">
        <v>23</v>
      </c>
      <c r="C1975" s="12">
        <v>44067</v>
      </c>
      <c r="D1975">
        <f t="shared" si="30"/>
        <v>2020</v>
      </c>
      <c r="E1975">
        <f>MONTH(ProductLine[[#This Row],[Date]])</f>
        <v>8</v>
      </c>
      <c r="F1975" t="s">
        <v>13</v>
      </c>
      <c r="G1975" s="13">
        <v>38</v>
      </c>
      <c r="H1975" s="6">
        <v>39</v>
      </c>
      <c r="I1975" s="6">
        <f>ProductLine[[#This Row],[Units]]*ProductLine[[#This Row],[Dollars]]</f>
        <v>1482</v>
      </c>
    </row>
    <row r="1976" spans="1:9" x14ac:dyDescent="0.35">
      <c r="A1976" s="2">
        <v>1975</v>
      </c>
      <c r="B1976" t="s">
        <v>23</v>
      </c>
      <c r="C1976" s="12">
        <v>44070</v>
      </c>
      <c r="D1976">
        <f t="shared" si="30"/>
        <v>2020</v>
      </c>
      <c r="E1976">
        <f>MONTH(ProductLine[[#This Row],[Date]])</f>
        <v>8</v>
      </c>
      <c r="F1976" t="s">
        <v>9</v>
      </c>
      <c r="G1976" s="13">
        <v>29</v>
      </c>
      <c r="H1976" s="6">
        <v>49.55</v>
      </c>
      <c r="I1976" s="6">
        <f>ProductLine[[#This Row],[Units]]*ProductLine[[#This Row],[Dollars]]</f>
        <v>1436.9499999999998</v>
      </c>
    </row>
    <row r="1977" spans="1:9" x14ac:dyDescent="0.35">
      <c r="A1977" s="2">
        <v>1976</v>
      </c>
      <c r="B1977" t="s">
        <v>23</v>
      </c>
      <c r="C1977" s="12">
        <v>43964</v>
      </c>
      <c r="D1977">
        <f t="shared" si="30"/>
        <v>2020</v>
      </c>
      <c r="E1977">
        <f>MONTH(ProductLine[[#This Row],[Date]])</f>
        <v>5</v>
      </c>
      <c r="F1977" t="s">
        <v>11</v>
      </c>
      <c r="G1977" s="13">
        <v>45</v>
      </c>
      <c r="H1977" s="6">
        <v>68.95</v>
      </c>
      <c r="I1977" s="6">
        <f>ProductLine[[#This Row],[Units]]*ProductLine[[#This Row],[Dollars]]</f>
        <v>3102.75</v>
      </c>
    </row>
    <row r="1978" spans="1:9" x14ac:dyDescent="0.35">
      <c r="A1978" s="2">
        <v>1977</v>
      </c>
      <c r="B1978" t="s">
        <v>23</v>
      </c>
      <c r="C1978" s="12">
        <v>43938</v>
      </c>
      <c r="D1978">
        <f t="shared" si="30"/>
        <v>2020</v>
      </c>
      <c r="E1978">
        <f>MONTH(ProductLine[[#This Row],[Date]])</f>
        <v>4</v>
      </c>
      <c r="F1978" t="s">
        <v>16</v>
      </c>
      <c r="G1978" s="13">
        <v>76</v>
      </c>
      <c r="H1978" s="6">
        <v>59</v>
      </c>
      <c r="I1978" s="6">
        <f>ProductLine[[#This Row],[Units]]*ProductLine[[#This Row],[Dollars]]</f>
        <v>4484</v>
      </c>
    </row>
    <row r="1979" spans="1:9" x14ac:dyDescent="0.35">
      <c r="A1979" s="2">
        <v>1978</v>
      </c>
      <c r="B1979" t="s">
        <v>12</v>
      </c>
      <c r="C1979" s="12">
        <v>43859</v>
      </c>
      <c r="D1979">
        <f t="shared" si="30"/>
        <v>2020</v>
      </c>
      <c r="E1979">
        <f>MONTH(ProductLine[[#This Row],[Date]])</f>
        <v>1</v>
      </c>
      <c r="F1979" t="s">
        <v>13</v>
      </c>
      <c r="G1979" s="13">
        <v>60</v>
      </c>
      <c r="H1979" s="6">
        <v>74</v>
      </c>
      <c r="I1979" s="6">
        <f>ProductLine[[#This Row],[Units]]*ProductLine[[#This Row],[Dollars]]</f>
        <v>4440</v>
      </c>
    </row>
    <row r="1980" spans="1:9" x14ac:dyDescent="0.35">
      <c r="A1980" s="2">
        <v>1979</v>
      </c>
      <c r="B1980" t="s">
        <v>12</v>
      </c>
      <c r="C1980" s="12">
        <v>44066</v>
      </c>
      <c r="D1980">
        <f t="shared" si="30"/>
        <v>2020</v>
      </c>
      <c r="E1980">
        <f>MONTH(ProductLine[[#This Row],[Date]])</f>
        <v>8</v>
      </c>
      <c r="F1980" t="s">
        <v>9</v>
      </c>
      <c r="G1980" s="13">
        <v>45</v>
      </c>
      <c r="H1980" s="6">
        <v>79.989999999999995</v>
      </c>
      <c r="I1980" s="6">
        <f>ProductLine[[#This Row],[Units]]*ProductLine[[#This Row],[Dollars]]</f>
        <v>3599.5499999999997</v>
      </c>
    </row>
    <row r="1981" spans="1:9" x14ac:dyDescent="0.35">
      <c r="A1981" s="2">
        <v>1980</v>
      </c>
      <c r="B1981" t="s">
        <v>8</v>
      </c>
      <c r="C1981" s="12">
        <v>43968</v>
      </c>
      <c r="D1981">
        <f t="shared" si="30"/>
        <v>2020</v>
      </c>
      <c r="E1981">
        <f>MONTH(ProductLine[[#This Row],[Date]])</f>
        <v>5</v>
      </c>
      <c r="F1981" t="s">
        <v>11</v>
      </c>
      <c r="G1981" s="13">
        <v>54</v>
      </c>
      <c r="H1981" s="6">
        <v>67</v>
      </c>
      <c r="I1981" s="6">
        <f>ProductLine[[#This Row],[Units]]*ProductLine[[#This Row],[Dollars]]</f>
        <v>3618</v>
      </c>
    </row>
    <row r="1982" spans="1:9" x14ac:dyDescent="0.35">
      <c r="A1982" s="2">
        <v>1981</v>
      </c>
      <c r="B1982" t="s">
        <v>21</v>
      </c>
      <c r="C1982" s="12">
        <v>43910</v>
      </c>
      <c r="D1982">
        <f t="shared" si="30"/>
        <v>2020</v>
      </c>
      <c r="E1982">
        <f>MONTH(ProductLine[[#This Row],[Date]])</f>
        <v>3</v>
      </c>
      <c r="F1982" t="s">
        <v>16</v>
      </c>
      <c r="G1982" s="13">
        <v>48</v>
      </c>
      <c r="H1982" s="6">
        <v>57</v>
      </c>
      <c r="I1982" s="6">
        <f>ProductLine[[#This Row],[Units]]*ProductLine[[#This Row],[Dollars]]</f>
        <v>2736</v>
      </c>
    </row>
    <row r="1983" spans="1:9" x14ac:dyDescent="0.35">
      <c r="A1983" s="2">
        <v>1982</v>
      </c>
      <c r="B1983" t="s">
        <v>22</v>
      </c>
      <c r="C1983" s="12">
        <v>43942</v>
      </c>
      <c r="D1983">
        <f t="shared" si="30"/>
        <v>2020</v>
      </c>
      <c r="E1983">
        <f>MONTH(ProductLine[[#This Row],[Date]])</f>
        <v>4</v>
      </c>
      <c r="F1983" t="s">
        <v>18</v>
      </c>
      <c r="G1983" s="13">
        <v>62</v>
      </c>
      <c r="H1983" s="6">
        <v>76</v>
      </c>
      <c r="I1983" s="6">
        <f>ProductLine[[#This Row],[Units]]*ProductLine[[#This Row],[Dollars]]</f>
        <v>4712</v>
      </c>
    </row>
    <row r="1984" spans="1:9" x14ac:dyDescent="0.35">
      <c r="A1984" s="2">
        <v>1983</v>
      </c>
      <c r="B1984" t="s">
        <v>15</v>
      </c>
      <c r="C1984" s="12">
        <v>44012</v>
      </c>
      <c r="D1984">
        <f t="shared" si="30"/>
        <v>2020</v>
      </c>
      <c r="E1984">
        <f>MONTH(ProductLine[[#This Row],[Date]])</f>
        <v>6</v>
      </c>
      <c r="F1984" t="s">
        <v>16</v>
      </c>
      <c r="G1984" s="13">
        <v>84</v>
      </c>
      <c r="H1984" s="6">
        <v>69</v>
      </c>
      <c r="I1984" s="6">
        <f>ProductLine[[#This Row],[Units]]*ProductLine[[#This Row],[Dollars]]</f>
        <v>5796</v>
      </c>
    </row>
    <row r="1985" spans="1:9" x14ac:dyDescent="0.35">
      <c r="A1985" s="2">
        <v>1984</v>
      </c>
      <c r="B1985" t="s">
        <v>8</v>
      </c>
      <c r="C1985" s="12">
        <v>43876</v>
      </c>
      <c r="D1985">
        <f t="shared" si="30"/>
        <v>2020</v>
      </c>
      <c r="E1985">
        <f>MONTH(ProductLine[[#This Row],[Date]])</f>
        <v>2</v>
      </c>
      <c r="F1985" t="s">
        <v>11</v>
      </c>
      <c r="G1985" s="13">
        <v>59</v>
      </c>
      <c r="H1985" s="6">
        <v>67</v>
      </c>
      <c r="I1985" s="6">
        <f>ProductLine[[#This Row],[Units]]*ProductLine[[#This Row],[Dollars]]</f>
        <v>3953</v>
      </c>
    </row>
    <row r="1986" spans="1:9" x14ac:dyDescent="0.35">
      <c r="A1986" s="20">
        <v>1985</v>
      </c>
      <c r="B1986" s="20" t="s">
        <v>12</v>
      </c>
      <c r="C1986" s="21">
        <v>44445</v>
      </c>
      <c r="D1986" s="20">
        <f t="shared" si="30"/>
        <v>2021</v>
      </c>
      <c r="E1986" s="31">
        <f>MONTH(ProductLine[[#This Row],[Date]])</f>
        <v>9</v>
      </c>
      <c r="F1986" t="s">
        <v>18</v>
      </c>
      <c r="G1986" s="22">
        <v>62</v>
      </c>
      <c r="H1986" s="23">
        <v>59</v>
      </c>
      <c r="I1986" s="24">
        <f>ProductLine[[#This Row],[Units]]*ProductLine[[#This Row],[Dollars]]</f>
        <v>3658</v>
      </c>
    </row>
    <row r="1987" spans="1:9" x14ac:dyDescent="0.35">
      <c r="A1987" s="2">
        <v>1986</v>
      </c>
      <c r="B1987" s="2" t="s">
        <v>12</v>
      </c>
      <c r="C1987" s="12">
        <v>44451</v>
      </c>
      <c r="D1987">
        <f t="shared" ref="D1987:D2050" si="31">YEAR(C1987)</f>
        <v>2021</v>
      </c>
      <c r="E1987">
        <f>MONTH(ProductLine[[#This Row],[Date]])</f>
        <v>9</v>
      </c>
      <c r="F1987" t="s">
        <v>13</v>
      </c>
      <c r="G1987" s="13">
        <v>45</v>
      </c>
      <c r="H1987" s="6">
        <v>39</v>
      </c>
      <c r="I1987" s="6">
        <f>ProductLine[[#This Row],[Units]]*ProductLine[[#This Row],[Dollars]]</f>
        <v>1755</v>
      </c>
    </row>
    <row r="1988" spans="1:9" x14ac:dyDescent="0.35">
      <c r="A1988" s="2">
        <v>1987</v>
      </c>
      <c r="B1988" s="2" t="s">
        <v>12</v>
      </c>
      <c r="C1988" s="12">
        <v>44493</v>
      </c>
      <c r="D1988">
        <f t="shared" si="31"/>
        <v>2021</v>
      </c>
      <c r="E1988">
        <f>MONTH(ProductLine[[#This Row],[Date]])</f>
        <v>10</v>
      </c>
      <c r="F1988" t="s">
        <v>9</v>
      </c>
      <c r="G1988" s="13">
        <v>38</v>
      </c>
      <c r="H1988" s="6">
        <v>79</v>
      </c>
      <c r="I1988" s="6">
        <f>ProductLine[[#This Row],[Units]]*ProductLine[[#This Row],[Dollars]]</f>
        <v>3002</v>
      </c>
    </row>
    <row r="1989" spans="1:9" x14ac:dyDescent="0.35">
      <c r="A1989" s="2">
        <v>1988</v>
      </c>
      <c r="B1989" s="2" t="s">
        <v>12</v>
      </c>
      <c r="C1989" s="12">
        <v>44300</v>
      </c>
      <c r="D1989">
        <f t="shared" si="31"/>
        <v>2021</v>
      </c>
      <c r="E1989">
        <f>MONTH(ProductLine[[#This Row],[Date]])</f>
        <v>4</v>
      </c>
      <c r="F1989" t="s">
        <v>11</v>
      </c>
      <c r="G1989" s="13">
        <v>49</v>
      </c>
      <c r="H1989" s="6">
        <v>79.55</v>
      </c>
      <c r="I1989" s="6">
        <f>ProductLine[[#This Row],[Units]]*ProductLine[[#This Row],[Dollars]]</f>
        <v>3897.95</v>
      </c>
    </row>
    <row r="1990" spans="1:9" x14ac:dyDescent="0.35">
      <c r="A1990" s="2">
        <v>1989</v>
      </c>
      <c r="B1990" s="2" t="s">
        <v>12</v>
      </c>
      <c r="C1990" s="12">
        <v>44272</v>
      </c>
      <c r="D1990">
        <f t="shared" si="31"/>
        <v>2021</v>
      </c>
      <c r="E1990">
        <f>MONTH(ProductLine[[#This Row],[Date]])</f>
        <v>3</v>
      </c>
      <c r="F1990" t="s">
        <v>16</v>
      </c>
      <c r="G1990" s="13">
        <v>51</v>
      </c>
      <c r="H1990" s="6">
        <v>48.99</v>
      </c>
      <c r="I1990" s="6">
        <f>ProductLine[[#This Row],[Units]]*ProductLine[[#This Row],[Dollars]]</f>
        <v>2498.4900000000002</v>
      </c>
    </row>
    <row r="1991" spans="1:9" x14ac:dyDescent="0.35">
      <c r="A1991" s="2">
        <v>1990</v>
      </c>
      <c r="B1991" t="s">
        <v>8</v>
      </c>
      <c r="C1991" s="12">
        <v>44301</v>
      </c>
      <c r="D1991">
        <f t="shared" si="31"/>
        <v>2021</v>
      </c>
      <c r="E1991">
        <f>MONTH(ProductLine[[#This Row],[Date]])</f>
        <v>4</v>
      </c>
      <c r="F1991" t="s">
        <v>18</v>
      </c>
      <c r="G1991" s="13">
        <v>60</v>
      </c>
      <c r="H1991" s="6">
        <v>139.94999999999999</v>
      </c>
      <c r="I1991" s="6">
        <f>ProductLine[[#This Row],[Units]]*ProductLine[[#This Row],[Dollars]]</f>
        <v>8397</v>
      </c>
    </row>
    <row r="1992" spans="1:9" x14ac:dyDescent="0.35">
      <c r="A1992" s="2">
        <v>1991</v>
      </c>
      <c r="B1992" t="s">
        <v>8</v>
      </c>
      <c r="C1992" s="12">
        <v>44268</v>
      </c>
      <c r="D1992">
        <f t="shared" si="31"/>
        <v>2021</v>
      </c>
      <c r="E1992">
        <f>MONTH(ProductLine[[#This Row],[Date]])</f>
        <v>3</v>
      </c>
      <c r="F1992" t="s">
        <v>13</v>
      </c>
      <c r="G1992" s="13">
        <v>30</v>
      </c>
      <c r="H1992" s="6">
        <v>76.989999999999995</v>
      </c>
      <c r="I1992" s="6">
        <f>ProductLine[[#This Row],[Units]]*ProductLine[[#This Row],[Dollars]]</f>
        <v>2309.6999999999998</v>
      </c>
    </row>
    <row r="1993" spans="1:9" x14ac:dyDescent="0.35">
      <c r="A1993" s="2">
        <v>1992</v>
      </c>
      <c r="B1993" t="s">
        <v>8</v>
      </c>
      <c r="C1993" s="12">
        <v>44244</v>
      </c>
      <c r="D1993">
        <f t="shared" si="31"/>
        <v>2021</v>
      </c>
      <c r="E1993">
        <f>MONTH(ProductLine[[#This Row],[Date]])</f>
        <v>2</v>
      </c>
      <c r="F1993" t="s">
        <v>9</v>
      </c>
      <c r="G1993" s="13">
        <v>29</v>
      </c>
      <c r="H1993" s="6">
        <v>110</v>
      </c>
      <c r="I1993" s="6">
        <f>ProductLine[[#This Row],[Units]]*ProductLine[[#This Row],[Dollars]]</f>
        <v>3190</v>
      </c>
    </row>
    <row r="1994" spans="1:9" x14ac:dyDescent="0.35">
      <c r="A1994" s="2">
        <v>1993</v>
      </c>
      <c r="B1994" t="s">
        <v>8</v>
      </c>
      <c r="C1994" s="12">
        <v>44215</v>
      </c>
      <c r="D1994">
        <f t="shared" si="31"/>
        <v>2021</v>
      </c>
      <c r="E1994">
        <f>MONTH(ProductLine[[#This Row],[Date]])</f>
        <v>1</v>
      </c>
      <c r="F1994" t="s">
        <v>11</v>
      </c>
      <c r="G1994" s="13">
        <v>30</v>
      </c>
      <c r="H1994" s="6">
        <v>96.95</v>
      </c>
      <c r="I1994" s="6">
        <f>ProductLine[[#This Row],[Units]]*ProductLine[[#This Row],[Dollars]]</f>
        <v>2908.5</v>
      </c>
    </row>
    <row r="1995" spans="1:9" x14ac:dyDescent="0.35">
      <c r="A1995" s="2">
        <v>1994</v>
      </c>
      <c r="B1995" t="s">
        <v>8</v>
      </c>
      <c r="C1995" s="12">
        <v>44333</v>
      </c>
      <c r="D1995">
        <f t="shared" si="31"/>
        <v>2021</v>
      </c>
      <c r="E1995">
        <f>MONTH(ProductLine[[#This Row],[Date]])</f>
        <v>5</v>
      </c>
      <c r="F1995" t="s">
        <v>16</v>
      </c>
      <c r="G1995" s="13">
        <v>56</v>
      </c>
      <c r="H1995" s="6">
        <v>90.99</v>
      </c>
      <c r="I1995" s="6">
        <f>ProductLine[[#This Row],[Units]]*ProductLine[[#This Row],[Dollars]]</f>
        <v>5095.4399999999996</v>
      </c>
    </row>
    <row r="1996" spans="1:9" x14ac:dyDescent="0.35">
      <c r="A1996" s="2">
        <v>1995</v>
      </c>
      <c r="B1996" t="s">
        <v>21</v>
      </c>
      <c r="C1996" s="12">
        <v>44459</v>
      </c>
      <c r="D1996">
        <f t="shared" si="31"/>
        <v>2021</v>
      </c>
      <c r="E1996">
        <f>MONTH(ProductLine[[#This Row],[Date]])</f>
        <v>9</v>
      </c>
      <c r="F1996" t="s">
        <v>18</v>
      </c>
      <c r="G1996" s="13">
        <v>29</v>
      </c>
      <c r="H1996" s="6">
        <v>60.49</v>
      </c>
      <c r="I1996" s="6">
        <f>ProductLine[[#This Row],[Units]]*ProductLine[[#This Row],[Dollars]]</f>
        <v>1754.21</v>
      </c>
    </row>
    <row r="1997" spans="1:9" x14ac:dyDescent="0.35">
      <c r="A1997" s="2">
        <v>1996</v>
      </c>
      <c r="B1997" t="s">
        <v>21</v>
      </c>
      <c r="C1997" s="12">
        <v>44466</v>
      </c>
      <c r="D1997">
        <f t="shared" si="31"/>
        <v>2021</v>
      </c>
      <c r="E1997">
        <f>MONTH(ProductLine[[#This Row],[Date]])</f>
        <v>9</v>
      </c>
      <c r="F1997" t="s">
        <v>13</v>
      </c>
      <c r="G1997" s="13">
        <v>46</v>
      </c>
      <c r="H1997" s="6">
        <v>76</v>
      </c>
      <c r="I1997" s="6">
        <f>ProductLine[[#This Row],[Units]]*ProductLine[[#This Row],[Dollars]]</f>
        <v>3496</v>
      </c>
    </row>
    <row r="1998" spans="1:9" x14ac:dyDescent="0.35">
      <c r="A1998" s="2">
        <v>1997</v>
      </c>
      <c r="B1998" t="s">
        <v>21</v>
      </c>
      <c r="C1998" s="12">
        <v>44375</v>
      </c>
      <c r="D1998">
        <f t="shared" si="31"/>
        <v>2021</v>
      </c>
      <c r="E1998">
        <f>MONTH(ProductLine[[#This Row],[Date]])</f>
        <v>6</v>
      </c>
      <c r="F1998" t="s">
        <v>9</v>
      </c>
      <c r="G1998" s="13">
        <v>40</v>
      </c>
      <c r="H1998" s="6">
        <v>65</v>
      </c>
      <c r="I1998" s="6">
        <f>ProductLine[[#This Row],[Units]]*ProductLine[[#This Row],[Dollars]]</f>
        <v>2600</v>
      </c>
    </row>
    <row r="1999" spans="1:9" x14ac:dyDescent="0.35">
      <c r="A1999" s="2">
        <v>1998</v>
      </c>
      <c r="B1999" t="s">
        <v>21</v>
      </c>
      <c r="C1999" s="12">
        <v>44346</v>
      </c>
      <c r="D1999">
        <f t="shared" si="31"/>
        <v>2021</v>
      </c>
      <c r="E1999">
        <f>MONTH(ProductLine[[#This Row],[Date]])</f>
        <v>5</v>
      </c>
      <c r="F1999" t="s">
        <v>11</v>
      </c>
      <c r="G1999" s="13">
        <v>26</v>
      </c>
      <c r="H1999" s="6">
        <v>89</v>
      </c>
      <c r="I1999" s="6">
        <f>ProductLine[[#This Row],[Units]]*ProductLine[[#This Row],[Dollars]]</f>
        <v>2314</v>
      </c>
    </row>
    <row r="2000" spans="1:9" x14ac:dyDescent="0.35">
      <c r="A2000" s="2">
        <v>1999</v>
      </c>
      <c r="B2000" t="s">
        <v>21</v>
      </c>
      <c r="C2000" s="12">
        <v>44464</v>
      </c>
      <c r="D2000">
        <f t="shared" si="31"/>
        <v>2021</v>
      </c>
      <c r="E2000">
        <f>MONTH(ProductLine[[#This Row],[Date]])</f>
        <v>9</v>
      </c>
      <c r="F2000" t="s">
        <v>16</v>
      </c>
      <c r="G2000" s="13">
        <v>12</v>
      </c>
      <c r="H2000" s="6">
        <v>82</v>
      </c>
      <c r="I2000" s="6">
        <f>ProductLine[[#This Row],[Units]]*ProductLine[[#This Row],[Dollars]]</f>
        <v>984</v>
      </c>
    </row>
    <row r="2001" spans="1:9" x14ac:dyDescent="0.35">
      <c r="A2001" s="2">
        <v>2000</v>
      </c>
      <c r="B2001" t="s">
        <v>15</v>
      </c>
      <c r="C2001" s="12">
        <v>44400</v>
      </c>
      <c r="D2001">
        <f t="shared" si="31"/>
        <v>2021</v>
      </c>
      <c r="E2001">
        <f>MONTH(ProductLine[[#This Row],[Date]])</f>
        <v>7</v>
      </c>
      <c r="F2001" t="s">
        <v>18</v>
      </c>
      <c r="G2001" s="13">
        <v>59</v>
      </c>
      <c r="H2001" s="6">
        <v>56</v>
      </c>
      <c r="I2001" s="6">
        <f>ProductLine[[#This Row],[Units]]*ProductLine[[#This Row],[Dollars]]</f>
        <v>3304</v>
      </c>
    </row>
    <row r="2002" spans="1:9" x14ac:dyDescent="0.35">
      <c r="A2002" s="2">
        <v>2001</v>
      </c>
      <c r="B2002" t="s">
        <v>15</v>
      </c>
      <c r="C2002" s="12">
        <v>44494</v>
      </c>
      <c r="D2002">
        <f t="shared" si="31"/>
        <v>2021</v>
      </c>
      <c r="E2002">
        <f>MONTH(ProductLine[[#This Row],[Date]])</f>
        <v>10</v>
      </c>
      <c r="F2002" t="s">
        <v>13</v>
      </c>
      <c r="G2002" s="13">
        <v>72</v>
      </c>
      <c r="H2002" s="6">
        <v>84.5</v>
      </c>
      <c r="I2002" s="6">
        <f>ProductLine[[#This Row],[Units]]*ProductLine[[#This Row],[Dollars]]</f>
        <v>6084</v>
      </c>
    </row>
    <row r="2003" spans="1:9" x14ac:dyDescent="0.35">
      <c r="A2003" s="2">
        <v>2002</v>
      </c>
      <c r="B2003" t="s">
        <v>15</v>
      </c>
      <c r="C2003" s="12">
        <v>44303</v>
      </c>
      <c r="D2003">
        <f t="shared" si="31"/>
        <v>2021</v>
      </c>
      <c r="E2003">
        <f>MONTH(ProductLine[[#This Row],[Date]])</f>
        <v>4</v>
      </c>
      <c r="F2003" t="s">
        <v>9</v>
      </c>
      <c r="G2003" s="13">
        <v>58</v>
      </c>
      <c r="H2003" s="6">
        <v>90</v>
      </c>
      <c r="I2003" s="6">
        <f>ProductLine[[#This Row],[Units]]*ProductLine[[#This Row],[Dollars]]</f>
        <v>5220</v>
      </c>
    </row>
    <row r="2004" spans="1:9" x14ac:dyDescent="0.35">
      <c r="A2004" s="2">
        <v>2003</v>
      </c>
      <c r="B2004" t="s">
        <v>15</v>
      </c>
      <c r="C2004" s="12">
        <v>44496</v>
      </c>
      <c r="D2004">
        <f t="shared" si="31"/>
        <v>2021</v>
      </c>
      <c r="E2004">
        <f>MONTH(ProductLine[[#This Row],[Date]])</f>
        <v>10</v>
      </c>
      <c r="F2004" t="s">
        <v>11</v>
      </c>
      <c r="G2004" s="13">
        <v>49</v>
      </c>
      <c r="H2004" s="6">
        <v>105.95</v>
      </c>
      <c r="I2004" s="6">
        <f>ProductLine[[#This Row],[Units]]*ProductLine[[#This Row],[Dollars]]</f>
        <v>5191.55</v>
      </c>
    </row>
    <row r="2005" spans="1:9" x14ac:dyDescent="0.35">
      <c r="A2005" s="2">
        <v>2004</v>
      </c>
      <c r="B2005" t="s">
        <v>15</v>
      </c>
      <c r="C2005" s="12">
        <v>44261</v>
      </c>
      <c r="D2005">
        <f t="shared" si="31"/>
        <v>2021</v>
      </c>
      <c r="E2005">
        <f>MONTH(ProductLine[[#This Row],[Date]])</f>
        <v>3</v>
      </c>
      <c r="F2005" t="s">
        <v>16</v>
      </c>
      <c r="G2005" s="13">
        <v>30</v>
      </c>
      <c r="H2005" s="6">
        <v>76.95</v>
      </c>
      <c r="I2005" s="6">
        <f>ProductLine[[#This Row],[Units]]*ProductLine[[#This Row],[Dollars]]</f>
        <v>2308.5</v>
      </c>
    </row>
    <row r="2006" spans="1:9" x14ac:dyDescent="0.35">
      <c r="A2006" s="2">
        <v>2005</v>
      </c>
      <c r="B2006" t="s">
        <v>17</v>
      </c>
      <c r="C2006" s="12">
        <v>44205</v>
      </c>
      <c r="D2006">
        <f t="shared" si="31"/>
        <v>2021</v>
      </c>
      <c r="E2006">
        <f>MONTH(ProductLine[[#This Row],[Date]])</f>
        <v>1</v>
      </c>
      <c r="F2006" t="s">
        <v>18</v>
      </c>
      <c r="G2006" s="13">
        <v>26</v>
      </c>
      <c r="H2006" s="6">
        <v>104</v>
      </c>
      <c r="I2006" s="6">
        <f>ProductLine[[#This Row],[Units]]*ProductLine[[#This Row],[Dollars]]</f>
        <v>2704</v>
      </c>
    </row>
    <row r="2007" spans="1:9" x14ac:dyDescent="0.35">
      <c r="A2007" s="2">
        <v>2006</v>
      </c>
      <c r="B2007" t="s">
        <v>17</v>
      </c>
      <c r="C2007" s="12">
        <v>44540</v>
      </c>
      <c r="D2007">
        <f t="shared" si="31"/>
        <v>2021</v>
      </c>
      <c r="E2007">
        <f>MONTH(ProductLine[[#This Row],[Date]])</f>
        <v>12</v>
      </c>
      <c r="F2007" t="s">
        <v>13</v>
      </c>
      <c r="G2007" s="13">
        <v>19</v>
      </c>
      <c r="H2007" s="6">
        <v>76.849999999999994</v>
      </c>
      <c r="I2007" s="6">
        <f>ProductLine[[#This Row],[Units]]*ProductLine[[#This Row],[Dollars]]</f>
        <v>1460.1499999999999</v>
      </c>
    </row>
    <row r="2008" spans="1:9" x14ac:dyDescent="0.35">
      <c r="A2008" s="2">
        <v>2007</v>
      </c>
      <c r="B2008" t="s">
        <v>17</v>
      </c>
      <c r="C2008" s="12">
        <v>44365</v>
      </c>
      <c r="D2008">
        <f t="shared" si="31"/>
        <v>2021</v>
      </c>
      <c r="E2008">
        <f>MONTH(ProductLine[[#This Row],[Date]])</f>
        <v>6</v>
      </c>
      <c r="F2008" t="s">
        <v>9</v>
      </c>
      <c r="G2008" s="13">
        <v>36</v>
      </c>
      <c r="H2008" s="6">
        <v>72.989999999999995</v>
      </c>
      <c r="I2008" s="6">
        <f>ProductLine[[#This Row],[Units]]*ProductLine[[#This Row],[Dollars]]</f>
        <v>2627.64</v>
      </c>
    </row>
    <row r="2009" spans="1:9" x14ac:dyDescent="0.35">
      <c r="A2009" s="2">
        <v>2008</v>
      </c>
      <c r="B2009" t="s">
        <v>17</v>
      </c>
      <c r="C2009" s="12">
        <v>44336</v>
      </c>
      <c r="D2009">
        <f t="shared" si="31"/>
        <v>2021</v>
      </c>
      <c r="E2009">
        <f>MONTH(ProductLine[[#This Row],[Date]])</f>
        <v>5</v>
      </c>
      <c r="F2009" t="s">
        <v>11</v>
      </c>
      <c r="G2009" s="13">
        <v>52</v>
      </c>
      <c r="H2009" s="6">
        <v>118.5</v>
      </c>
      <c r="I2009" s="6">
        <f>ProductLine[[#This Row],[Units]]*ProductLine[[#This Row],[Dollars]]</f>
        <v>6162</v>
      </c>
    </row>
    <row r="2010" spans="1:9" x14ac:dyDescent="0.35">
      <c r="A2010" s="2">
        <v>2009</v>
      </c>
      <c r="B2010" t="s">
        <v>17</v>
      </c>
      <c r="C2010" s="12">
        <v>44434</v>
      </c>
      <c r="D2010">
        <f t="shared" si="31"/>
        <v>2021</v>
      </c>
      <c r="E2010">
        <f>MONTH(ProductLine[[#This Row],[Date]])</f>
        <v>8</v>
      </c>
      <c r="F2010" t="s">
        <v>16</v>
      </c>
      <c r="G2010" s="13">
        <v>28</v>
      </c>
      <c r="H2010" s="6">
        <v>86.95</v>
      </c>
      <c r="I2010" s="6">
        <f>ProductLine[[#This Row],[Units]]*ProductLine[[#This Row],[Dollars]]</f>
        <v>2434.6</v>
      </c>
    </row>
    <row r="2011" spans="1:9" x14ac:dyDescent="0.35">
      <c r="A2011" s="2">
        <v>2010</v>
      </c>
      <c r="B2011" t="s">
        <v>22</v>
      </c>
      <c r="C2011" s="12">
        <v>44242</v>
      </c>
      <c r="D2011">
        <f t="shared" si="31"/>
        <v>2021</v>
      </c>
      <c r="E2011">
        <f>MONTH(ProductLine[[#This Row],[Date]])</f>
        <v>2</v>
      </c>
      <c r="F2011" t="s">
        <v>18</v>
      </c>
      <c r="G2011" s="13">
        <v>46</v>
      </c>
      <c r="H2011" s="6">
        <v>69.989999999999995</v>
      </c>
      <c r="I2011" s="6">
        <f>ProductLine[[#This Row],[Units]]*ProductLine[[#This Row],[Dollars]]</f>
        <v>3219.54</v>
      </c>
    </row>
    <row r="2012" spans="1:9" x14ac:dyDescent="0.35">
      <c r="A2012" s="2">
        <v>2011</v>
      </c>
      <c r="B2012" t="s">
        <v>22</v>
      </c>
      <c r="C2012" s="12">
        <v>44366</v>
      </c>
      <c r="D2012">
        <f t="shared" si="31"/>
        <v>2021</v>
      </c>
      <c r="E2012">
        <f>MONTH(ProductLine[[#This Row],[Date]])</f>
        <v>6</v>
      </c>
      <c r="F2012" t="s">
        <v>13</v>
      </c>
      <c r="G2012" s="13">
        <v>38</v>
      </c>
      <c r="H2012" s="6">
        <v>95</v>
      </c>
      <c r="I2012" s="6">
        <f>ProductLine[[#This Row],[Units]]*ProductLine[[#This Row],[Dollars]]</f>
        <v>3610</v>
      </c>
    </row>
    <row r="2013" spans="1:9" x14ac:dyDescent="0.35">
      <c r="A2013" s="2">
        <v>2012</v>
      </c>
      <c r="B2013" t="s">
        <v>22</v>
      </c>
      <c r="C2013" s="12">
        <v>44428</v>
      </c>
      <c r="D2013">
        <f t="shared" si="31"/>
        <v>2021</v>
      </c>
      <c r="E2013">
        <f>MONTH(ProductLine[[#This Row],[Date]])</f>
        <v>8</v>
      </c>
      <c r="F2013" t="s">
        <v>9</v>
      </c>
      <c r="G2013" s="13">
        <v>32</v>
      </c>
      <c r="H2013" s="6">
        <v>85</v>
      </c>
      <c r="I2013" s="6">
        <f>ProductLine[[#This Row],[Units]]*ProductLine[[#This Row],[Dollars]]</f>
        <v>2720</v>
      </c>
    </row>
    <row r="2014" spans="1:9" x14ac:dyDescent="0.35">
      <c r="A2014" s="2">
        <v>2013</v>
      </c>
      <c r="B2014" t="s">
        <v>22</v>
      </c>
      <c r="C2014" s="12">
        <v>44465</v>
      </c>
      <c r="D2014">
        <f t="shared" si="31"/>
        <v>2021</v>
      </c>
      <c r="E2014">
        <f>MONTH(ProductLine[[#This Row],[Date]])</f>
        <v>9</v>
      </c>
      <c r="F2014" t="s">
        <v>11</v>
      </c>
      <c r="G2014" s="13">
        <v>30</v>
      </c>
      <c r="H2014" s="6">
        <v>126</v>
      </c>
      <c r="I2014" s="6">
        <f>ProductLine[[#This Row],[Units]]*ProductLine[[#This Row],[Dollars]]</f>
        <v>3780</v>
      </c>
    </row>
    <row r="2015" spans="1:9" x14ac:dyDescent="0.35">
      <c r="A2015" s="2">
        <v>2014</v>
      </c>
      <c r="B2015" t="s">
        <v>22</v>
      </c>
      <c r="C2015" s="12">
        <v>44499</v>
      </c>
      <c r="D2015">
        <f t="shared" si="31"/>
        <v>2021</v>
      </c>
      <c r="E2015">
        <f>MONTH(ProductLine[[#This Row],[Date]])</f>
        <v>10</v>
      </c>
      <c r="F2015" t="s">
        <v>16</v>
      </c>
      <c r="G2015" s="13">
        <v>29</v>
      </c>
      <c r="H2015" s="6">
        <v>76.989999999999995</v>
      </c>
      <c r="I2015" s="6">
        <f>ProductLine[[#This Row],[Units]]*ProductLine[[#This Row],[Dollars]]</f>
        <v>2232.71</v>
      </c>
    </row>
    <row r="2016" spans="1:9" x14ac:dyDescent="0.35">
      <c r="A2016" s="2">
        <v>2015</v>
      </c>
      <c r="B2016" t="s">
        <v>23</v>
      </c>
      <c r="C2016" s="12">
        <v>44220</v>
      </c>
      <c r="D2016">
        <f t="shared" si="31"/>
        <v>2021</v>
      </c>
      <c r="E2016">
        <f>MONTH(ProductLine[[#This Row],[Date]])</f>
        <v>1</v>
      </c>
      <c r="F2016" t="s">
        <v>18</v>
      </c>
      <c r="G2016" s="13">
        <v>60</v>
      </c>
      <c r="H2016" s="6">
        <v>79.89</v>
      </c>
      <c r="I2016" s="6">
        <f>ProductLine[[#This Row],[Units]]*ProductLine[[#This Row],[Dollars]]</f>
        <v>4793.3999999999996</v>
      </c>
    </row>
    <row r="2017" spans="1:9" x14ac:dyDescent="0.35">
      <c r="A2017" s="2">
        <v>2016</v>
      </c>
      <c r="B2017" t="s">
        <v>23</v>
      </c>
      <c r="C2017" s="12">
        <v>44283</v>
      </c>
      <c r="D2017">
        <f t="shared" si="31"/>
        <v>2021</v>
      </c>
      <c r="E2017">
        <f>MONTH(ProductLine[[#This Row],[Date]])</f>
        <v>3</v>
      </c>
      <c r="F2017" t="s">
        <v>13</v>
      </c>
      <c r="G2017" s="13">
        <v>48</v>
      </c>
      <c r="H2017" s="6">
        <v>95</v>
      </c>
      <c r="I2017" s="6">
        <f>ProductLine[[#This Row],[Units]]*ProductLine[[#This Row],[Dollars]]</f>
        <v>4560</v>
      </c>
    </row>
    <row r="2018" spans="1:9" x14ac:dyDescent="0.35">
      <c r="A2018" s="2">
        <v>2017</v>
      </c>
      <c r="B2018" t="s">
        <v>23</v>
      </c>
      <c r="C2018" s="12">
        <v>44457</v>
      </c>
      <c r="D2018">
        <f t="shared" si="31"/>
        <v>2021</v>
      </c>
      <c r="E2018">
        <f>MONTH(ProductLine[[#This Row],[Date]])</f>
        <v>9</v>
      </c>
      <c r="F2018" t="s">
        <v>9</v>
      </c>
      <c r="G2018" s="13">
        <v>58</v>
      </c>
      <c r="H2018" s="6">
        <v>67</v>
      </c>
      <c r="I2018" s="6">
        <f>ProductLine[[#This Row],[Units]]*ProductLine[[#This Row],[Dollars]]</f>
        <v>3886</v>
      </c>
    </row>
    <row r="2019" spans="1:9" x14ac:dyDescent="0.35">
      <c r="A2019" s="2">
        <v>2018</v>
      </c>
      <c r="B2019" t="s">
        <v>23</v>
      </c>
      <c r="C2019" s="12">
        <v>44462</v>
      </c>
      <c r="D2019">
        <f t="shared" si="31"/>
        <v>2021</v>
      </c>
      <c r="E2019">
        <f>MONTH(ProductLine[[#This Row],[Date]])</f>
        <v>9</v>
      </c>
      <c r="F2019" t="s">
        <v>11</v>
      </c>
      <c r="G2019" s="13">
        <v>56</v>
      </c>
      <c r="H2019" s="6">
        <v>79.989999999999995</v>
      </c>
      <c r="I2019" s="6">
        <f>ProductLine[[#This Row],[Units]]*ProductLine[[#This Row],[Dollars]]</f>
        <v>4479.4399999999996</v>
      </c>
    </row>
    <row r="2020" spans="1:9" x14ac:dyDescent="0.35">
      <c r="A2020" s="2">
        <v>2019</v>
      </c>
      <c r="B2020" t="s">
        <v>23</v>
      </c>
      <c r="C2020" s="12">
        <v>44345</v>
      </c>
      <c r="D2020">
        <f t="shared" si="31"/>
        <v>2021</v>
      </c>
      <c r="E2020">
        <f>MONTH(ProductLine[[#This Row],[Date]])</f>
        <v>5</v>
      </c>
      <c r="F2020" t="s">
        <v>16</v>
      </c>
      <c r="G2020" s="13">
        <v>38</v>
      </c>
      <c r="H2020" s="6">
        <v>85.95</v>
      </c>
      <c r="I2020" s="6">
        <f>ProductLine[[#This Row],[Units]]*ProductLine[[#This Row],[Dollars]]</f>
        <v>3266.1</v>
      </c>
    </row>
    <row r="2021" spans="1:9" x14ac:dyDescent="0.35">
      <c r="A2021" s="2">
        <v>2020</v>
      </c>
      <c r="B2021" t="s">
        <v>24</v>
      </c>
      <c r="C2021" s="12">
        <v>44526</v>
      </c>
      <c r="D2021">
        <f t="shared" si="31"/>
        <v>2021</v>
      </c>
      <c r="E2021">
        <f>MONTH(ProductLine[[#This Row],[Date]])</f>
        <v>11</v>
      </c>
      <c r="F2021" t="s">
        <v>18</v>
      </c>
      <c r="G2021" s="13">
        <v>43</v>
      </c>
      <c r="H2021" s="6">
        <v>87</v>
      </c>
      <c r="I2021" s="6">
        <f>ProductLine[[#This Row],[Units]]*ProductLine[[#This Row],[Dollars]]</f>
        <v>3741</v>
      </c>
    </row>
    <row r="2022" spans="1:9" x14ac:dyDescent="0.35">
      <c r="A2022" s="2">
        <v>2021</v>
      </c>
      <c r="B2022" t="s">
        <v>24</v>
      </c>
      <c r="C2022" s="12">
        <v>44365</v>
      </c>
      <c r="D2022">
        <f t="shared" si="31"/>
        <v>2021</v>
      </c>
      <c r="E2022">
        <f>MONTH(ProductLine[[#This Row],[Date]])</f>
        <v>6</v>
      </c>
      <c r="F2022" t="s">
        <v>13</v>
      </c>
      <c r="G2022" s="13">
        <v>29</v>
      </c>
      <c r="H2022" s="6">
        <v>98.95</v>
      </c>
      <c r="I2022" s="6">
        <f>ProductLine[[#This Row],[Units]]*ProductLine[[#This Row],[Dollars]]</f>
        <v>2869.55</v>
      </c>
    </row>
    <row r="2023" spans="1:9" x14ac:dyDescent="0.35">
      <c r="A2023" s="2">
        <v>2022</v>
      </c>
      <c r="B2023" t="s">
        <v>24</v>
      </c>
      <c r="C2023" s="12">
        <v>44528</v>
      </c>
      <c r="D2023">
        <f t="shared" si="31"/>
        <v>2021</v>
      </c>
      <c r="E2023">
        <f>MONTH(ProductLine[[#This Row],[Date]])</f>
        <v>11</v>
      </c>
      <c r="F2023" t="s">
        <v>9</v>
      </c>
      <c r="G2023" s="13">
        <v>38</v>
      </c>
      <c r="H2023" s="6">
        <v>120</v>
      </c>
      <c r="I2023" s="6">
        <f>ProductLine[[#This Row],[Units]]*ProductLine[[#This Row],[Dollars]]</f>
        <v>4560</v>
      </c>
    </row>
    <row r="2024" spans="1:9" x14ac:dyDescent="0.35">
      <c r="A2024" s="2">
        <v>2023</v>
      </c>
      <c r="B2024" t="s">
        <v>24</v>
      </c>
      <c r="C2024" s="12">
        <v>44327</v>
      </c>
      <c r="D2024">
        <f t="shared" si="31"/>
        <v>2021</v>
      </c>
      <c r="E2024">
        <f>MONTH(ProductLine[[#This Row],[Date]])</f>
        <v>5</v>
      </c>
      <c r="F2024" t="s">
        <v>11</v>
      </c>
      <c r="G2024" s="13">
        <v>26</v>
      </c>
      <c r="H2024" s="6">
        <v>84</v>
      </c>
      <c r="I2024" s="6">
        <f>ProductLine[[#This Row],[Units]]*ProductLine[[#This Row],[Dollars]]</f>
        <v>2184</v>
      </c>
    </row>
    <row r="2025" spans="1:9" x14ac:dyDescent="0.35">
      <c r="A2025" s="2">
        <v>2024</v>
      </c>
      <c r="B2025" t="s">
        <v>24</v>
      </c>
      <c r="C2025" s="12">
        <v>44274</v>
      </c>
      <c r="D2025">
        <f t="shared" si="31"/>
        <v>2021</v>
      </c>
      <c r="E2025">
        <f>MONTH(ProductLine[[#This Row],[Date]])</f>
        <v>3</v>
      </c>
      <c r="F2025" t="s">
        <v>16</v>
      </c>
      <c r="G2025" s="13">
        <v>41</v>
      </c>
      <c r="H2025" s="6">
        <v>94.99</v>
      </c>
      <c r="I2025" s="6">
        <f>ProductLine[[#This Row],[Units]]*ProductLine[[#This Row],[Dollars]]</f>
        <v>3894.5899999999997</v>
      </c>
    </row>
    <row r="2026" spans="1:9" x14ac:dyDescent="0.35">
      <c r="A2026" s="2">
        <v>2025</v>
      </c>
      <c r="B2026" s="2" t="s">
        <v>12</v>
      </c>
      <c r="C2026" s="3">
        <v>44517</v>
      </c>
      <c r="D2026" s="2">
        <f t="shared" si="31"/>
        <v>2021</v>
      </c>
      <c r="E2026">
        <f>MONTH(ProductLine[[#This Row],[Date]])</f>
        <v>11</v>
      </c>
      <c r="F2026" t="s">
        <v>18</v>
      </c>
      <c r="G2026" s="4">
        <v>28</v>
      </c>
      <c r="H2026" s="5">
        <v>83</v>
      </c>
      <c r="I2026" s="6">
        <f>ProductLine[[#This Row],[Units]]*ProductLine[[#This Row],[Dollars]]</f>
        <v>2324</v>
      </c>
    </row>
    <row r="2027" spans="1:9" x14ac:dyDescent="0.35">
      <c r="A2027" s="2">
        <v>2026</v>
      </c>
      <c r="B2027" s="2" t="s">
        <v>12</v>
      </c>
      <c r="C2027" s="12">
        <v>44459</v>
      </c>
      <c r="D2027">
        <f t="shared" si="31"/>
        <v>2021</v>
      </c>
      <c r="E2027">
        <f>MONTH(ProductLine[[#This Row],[Date]])</f>
        <v>9</v>
      </c>
      <c r="F2027" t="s">
        <v>13</v>
      </c>
      <c r="G2027" s="13">
        <v>40</v>
      </c>
      <c r="H2027" s="6">
        <v>98</v>
      </c>
      <c r="I2027" s="6">
        <f>ProductLine[[#This Row],[Units]]*ProductLine[[#This Row],[Dollars]]</f>
        <v>3920</v>
      </c>
    </row>
    <row r="2028" spans="1:9" x14ac:dyDescent="0.35">
      <c r="A2028" s="2">
        <v>2027</v>
      </c>
      <c r="B2028" s="2" t="s">
        <v>12</v>
      </c>
      <c r="C2028" s="12">
        <v>44303</v>
      </c>
      <c r="D2028">
        <f t="shared" si="31"/>
        <v>2021</v>
      </c>
      <c r="E2028">
        <f>MONTH(ProductLine[[#This Row],[Date]])</f>
        <v>4</v>
      </c>
      <c r="F2028" t="s">
        <v>9</v>
      </c>
      <c r="G2028" s="13">
        <v>37</v>
      </c>
      <c r="H2028" s="6">
        <v>82</v>
      </c>
      <c r="I2028" s="6">
        <f>ProductLine[[#This Row],[Units]]*ProductLine[[#This Row],[Dollars]]</f>
        <v>3034</v>
      </c>
    </row>
    <row r="2029" spans="1:9" x14ac:dyDescent="0.35">
      <c r="A2029" s="2">
        <v>2028</v>
      </c>
      <c r="B2029" s="2" t="s">
        <v>12</v>
      </c>
      <c r="C2029" s="12">
        <v>44407</v>
      </c>
      <c r="D2029">
        <f t="shared" si="31"/>
        <v>2021</v>
      </c>
      <c r="E2029">
        <f>MONTH(ProductLine[[#This Row],[Date]])</f>
        <v>7</v>
      </c>
      <c r="F2029" t="s">
        <v>11</v>
      </c>
      <c r="G2029" s="13">
        <v>39</v>
      </c>
      <c r="H2029" s="6">
        <v>65</v>
      </c>
      <c r="I2029" s="6">
        <f>ProductLine[[#This Row],[Units]]*ProductLine[[#This Row],[Dollars]]</f>
        <v>2535</v>
      </c>
    </row>
    <row r="2030" spans="1:9" x14ac:dyDescent="0.35">
      <c r="A2030" s="2">
        <v>2029</v>
      </c>
      <c r="B2030" s="2" t="s">
        <v>12</v>
      </c>
      <c r="C2030" s="12">
        <v>44458</v>
      </c>
      <c r="D2030">
        <f t="shared" si="31"/>
        <v>2021</v>
      </c>
      <c r="E2030">
        <f>MONTH(ProductLine[[#This Row],[Date]])</f>
        <v>9</v>
      </c>
      <c r="F2030" t="s">
        <v>16</v>
      </c>
      <c r="G2030" s="13">
        <v>76</v>
      </c>
      <c r="H2030" s="6">
        <v>89</v>
      </c>
      <c r="I2030" s="6">
        <f>ProductLine[[#This Row],[Units]]*ProductLine[[#This Row],[Dollars]]</f>
        <v>6764</v>
      </c>
    </row>
    <row r="2031" spans="1:9" x14ac:dyDescent="0.35">
      <c r="A2031" s="2">
        <v>2030</v>
      </c>
      <c r="B2031" t="s">
        <v>8</v>
      </c>
      <c r="C2031" s="12">
        <v>44285</v>
      </c>
      <c r="D2031">
        <f t="shared" si="31"/>
        <v>2021</v>
      </c>
      <c r="E2031">
        <f>MONTH(ProductLine[[#This Row],[Date]])</f>
        <v>3</v>
      </c>
      <c r="F2031" t="s">
        <v>18</v>
      </c>
      <c r="G2031" s="13">
        <v>45</v>
      </c>
      <c r="H2031" s="6">
        <v>82</v>
      </c>
      <c r="I2031" s="6">
        <f>ProductLine[[#This Row],[Units]]*ProductLine[[#This Row],[Dollars]]</f>
        <v>3690</v>
      </c>
    </row>
    <row r="2032" spans="1:9" x14ac:dyDescent="0.35">
      <c r="A2032" s="2">
        <v>2031</v>
      </c>
      <c r="B2032" t="s">
        <v>8</v>
      </c>
      <c r="C2032" s="12">
        <v>44225</v>
      </c>
      <c r="D2032">
        <f t="shared" si="31"/>
        <v>2021</v>
      </c>
      <c r="E2032">
        <f>MONTH(ProductLine[[#This Row],[Date]])</f>
        <v>1</v>
      </c>
      <c r="F2032" t="s">
        <v>13</v>
      </c>
      <c r="G2032" s="13">
        <v>37</v>
      </c>
      <c r="H2032" s="6">
        <v>89.95</v>
      </c>
      <c r="I2032" s="6">
        <f>ProductLine[[#This Row],[Units]]*ProductLine[[#This Row],[Dollars]]</f>
        <v>3328.15</v>
      </c>
    </row>
    <row r="2033" spans="1:9" x14ac:dyDescent="0.35">
      <c r="A2033" s="2">
        <v>2032</v>
      </c>
      <c r="B2033" t="s">
        <v>8</v>
      </c>
      <c r="C2033" s="12">
        <v>44374</v>
      </c>
      <c r="D2033">
        <f t="shared" si="31"/>
        <v>2021</v>
      </c>
      <c r="E2033">
        <f>MONTH(ProductLine[[#This Row],[Date]])</f>
        <v>6</v>
      </c>
      <c r="F2033" t="s">
        <v>9</v>
      </c>
      <c r="G2033" s="13">
        <v>40</v>
      </c>
      <c r="H2033" s="6">
        <v>79</v>
      </c>
      <c r="I2033" s="6">
        <f>ProductLine[[#This Row],[Units]]*ProductLine[[#This Row],[Dollars]]</f>
        <v>3160</v>
      </c>
    </row>
    <row r="2034" spans="1:9" x14ac:dyDescent="0.35">
      <c r="A2034" s="2">
        <v>2033</v>
      </c>
      <c r="B2034" t="s">
        <v>8</v>
      </c>
      <c r="C2034" s="12">
        <v>44452</v>
      </c>
      <c r="D2034">
        <f t="shared" si="31"/>
        <v>2021</v>
      </c>
      <c r="E2034">
        <f>MONTH(ProductLine[[#This Row],[Date]])</f>
        <v>9</v>
      </c>
      <c r="F2034" t="s">
        <v>11</v>
      </c>
      <c r="G2034" s="13">
        <v>61</v>
      </c>
      <c r="H2034" s="6">
        <v>82</v>
      </c>
      <c r="I2034" s="6">
        <f>ProductLine[[#This Row],[Units]]*ProductLine[[#This Row],[Dollars]]</f>
        <v>5002</v>
      </c>
    </row>
    <row r="2035" spans="1:9" x14ac:dyDescent="0.35">
      <c r="A2035" s="2">
        <v>2034</v>
      </c>
      <c r="B2035" t="s">
        <v>8</v>
      </c>
      <c r="C2035" s="12">
        <v>44542</v>
      </c>
      <c r="D2035">
        <f t="shared" si="31"/>
        <v>2021</v>
      </c>
      <c r="E2035">
        <f>MONTH(ProductLine[[#This Row],[Date]])</f>
        <v>12</v>
      </c>
      <c r="F2035" t="s">
        <v>16</v>
      </c>
      <c r="G2035" s="13">
        <v>42</v>
      </c>
      <c r="H2035" s="6">
        <v>76.489999999999995</v>
      </c>
      <c r="I2035" s="6">
        <f>ProductLine[[#This Row],[Units]]*ProductLine[[#This Row],[Dollars]]</f>
        <v>3212.58</v>
      </c>
    </row>
    <row r="2036" spans="1:9" x14ac:dyDescent="0.35">
      <c r="A2036" s="2">
        <v>2035</v>
      </c>
      <c r="B2036" t="s">
        <v>21</v>
      </c>
      <c r="C2036" s="12">
        <v>44537</v>
      </c>
      <c r="D2036">
        <f t="shared" si="31"/>
        <v>2021</v>
      </c>
      <c r="E2036">
        <f>MONTH(ProductLine[[#This Row],[Date]])</f>
        <v>12</v>
      </c>
      <c r="F2036" t="s">
        <v>18</v>
      </c>
      <c r="G2036" s="13">
        <v>24</v>
      </c>
      <c r="H2036" s="6">
        <v>92</v>
      </c>
      <c r="I2036" s="6">
        <f>ProductLine[[#This Row],[Units]]*ProductLine[[#This Row],[Dollars]]</f>
        <v>2208</v>
      </c>
    </row>
    <row r="2037" spans="1:9" x14ac:dyDescent="0.35">
      <c r="A2037" s="2">
        <v>2036</v>
      </c>
      <c r="B2037" t="s">
        <v>21</v>
      </c>
      <c r="C2037" s="12">
        <v>44510</v>
      </c>
      <c r="D2037">
        <f t="shared" si="31"/>
        <v>2021</v>
      </c>
      <c r="E2037">
        <f>MONTH(ProductLine[[#This Row],[Date]])</f>
        <v>11</v>
      </c>
      <c r="F2037" t="s">
        <v>13</v>
      </c>
      <c r="G2037" s="13">
        <v>19</v>
      </c>
      <c r="H2037" s="6">
        <v>78</v>
      </c>
      <c r="I2037" s="6">
        <f>ProductLine[[#This Row],[Units]]*ProductLine[[#This Row],[Dollars]]</f>
        <v>1482</v>
      </c>
    </row>
    <row r="2038" spans="1:9" x14ac:dyDescent="0.35">
      <c r="A2038" s="2">
        <v>2037</v>
      </c>
      <c r="B2038" t="s">
        <v>21</v>
      </c>
      <c r="C2038" s="12">
        <v>44280</v>
      </c>
      <c r="D2038">
        <f t="shared" si="31"/>
        <v>2021</v>
      </c>
      <c r="E2038">
        <f>MONTH(ProductLine[[#This Row],[Date]])</f>
        <v>3</v>
      </c>
      <c r="F2038" t="s">
        <v>9</v>
      </c>
      <c r="G2038" s="13">
        <v>37</v>
      </c>
      <c r="H2038" s="6">
        <v>83</v>
      </c>
      <c r="I2038" s="6">
        <f>ProductLine[[#This Row],[Units]]*ProductLine[[#This Row],[Dollars]]</f>
        <v>3071</v>
      </c>
    </row>
    <row r="2039" spans="1:9" x14ac:dyDescent="0.35">
      <c r="A2039" s="2">
        <v>2038</v>
      </c>
      <c r="B2039" t="s">
        <v>21</v>
      </c>
      <c r="C2039" s="12">
        <v>44545</v>
      </c>
      <c r="D2039">
        <f t="shared" si="31"/>
        <v>2021</v>
      </c>
      <c r="E2039">
        <f>MONTH(ProductLine[[#This Row],[Date]])</f>
        <v>12</v>
      </c>
      <c r="F2039" t="s">
        <v>11</v>
      </c>
      <c r="G2039" s="13">
        <v>69</v>
      </c>
      <c r="H2039" s="6">
        <v>95</v>
      </c>
      <c r="I2039" s="6">
        <f>ProductLine[[#This Row],[Units]]*ProductLine[[#This Row],[Dollars]]</f>
        <v>6555</v>
      </c>
    </row>
    <row r="2040" spans="1:9" x14ac:dyDescent="0.35">
      <c r="A2040" s="2">
        <v>2039</v>
      </c>
      <c r="B2040" t="s">
        <v>21</v>
      </c>
      <c r="C2040" s="12">
        <v>44272</v>
      </c>
      <c r="D2040">
        <f t="shared" si="31"/>
        <v>2021</v>
      </c>
      <c r="E2040">
        <f>MONTH(ProductLine[[#This Row],[Date]])</f>
        <v>3</v>
      </c>
      <c r="F2040" t="s">
        <v>16</v>
      </c>
      <c r="G2040" s="13">
        <v>8</v>
      </c>
      <c r="H2040" s="6">
        <v>78.989999999999995</v>
      </c>
      <c r="I2040" s="6">
        <f>ProductLine[[#This Row],[Units]]*ProductLine[[#This Row],[Dollars]]</f>
        <v>631.91999999999996</v>
      </c>
    </row>
    <row r="2041" spans="1:9" x14ac:dyDescent="0.35">
      <c r="A2041" s="2">
        <v>2040</v>
      </c>
      <c r="B2041" t="s">
        <v>15</v>
      </c>
      <c r="C2041" s="12">
        <v>44245</v>
      </c>
      <c r="D2041">
        <f t="shared" si="31"/>
        <v>2021</v>
      </c>
      <c r="E2041">
        <f>MONTH(ProductLine[[#This Row],[Date]])</f>
        <v>2</v>
      </c>
      <c r="F2041" t="s">
        <v>18</v>
      </c>
      <c r="G2041" s="13">
        <v>19</v>
      </c>
      <c r="H2041" s="6">
        <v>89.99</v>
      </c>
      <c r="I2041" s="6">
        <f>ProductLine[[#This Row],[Units]]*ProductLine[[#This Row],[Dollars]]</f>
        <v>1709.81</v>
      </c>
    </row>
    <row r="2042" spans="1:9" x14ac:dyDescent="0.35">
      <c r="A2042" s="2">
        <v>2041</v>
      </c>
      <c r="B2042" t="s">
        <v>15</v>
      </c>
      <c r="C2042" s="12">
        <v>44225</v>
      </c>
      <c r="D2042">
        <f t="shared" si="31"/>
        <v>2021</v>
      </c>
      <c r="E2042">
        <f>MONTH(ProductLine[[#This Row],[Date]])</f>
        <v>1</v>
      </c>
      <c r="F2042" t="s">
        <v>13</v>
      </c>
      <c r="G2042" s="13">
        <v>42</v>
      </c>
      <c r="H2042" s="6">
        <v>89</v>
      </c>
      <c r="I2042" s="6">
        <f>ProductLine[[#This Row],[Units]]*ProductLine[[#This Row],[Dollars]]</f>
        <v>3738</v>
      </c>
    </row>
    <row r="2043" spans="1:9" x14ac:dyDescent="0.35">
      <c r="A2043" s="2">
        <v>2042</v>
      </c>
      <c r="B2043" t="s">
        <v>15</v>
      </c>
      <c r="C2043" s="12">
        <v>44397</v>
      </c>
      <c r="D2043">
        <f t="shared" si="31"/>
        <v>2021</v>
      </c>
      <c r="E2043">
        <f>MONTH(ProductLine[[#This Row],[Date]])</f>
        <v>7</v>
      </c>
      <c r="F2043" t="s">
        <v>9</v>
      </c>
      <c r="G2043" s="13">
        <v>53</v>
      </c>
      <c r="H2043" s="6">
        <v>83</v>
      </c>
      <c r="I2043" s="6">
        <f>ProductLine[[#This Row],[Units]]*ProductLine[[#This Row],[Dollars]]</f>
        <v>4399</v>
      </c>
    </row>
    <row r="2044" spans="1:9" x14ac:dyDescent="0.35">
      <c r="A2044" s="2">
        <v>2043</v>
      </c>
      <c r="B2044" t="s">
        <v>15</v>
      </c>
      <c r="C2044" s="12">
        <v>44243</v>
      </c>
      <c r="D2044">
        <f t="shared" si="31"/>
        <v>2021</v>
      </c>
      <c r="E2044">
        <f>MONTH(ProductLine[[#This Row],[Date]])</f>
        <v>2</v>
      </c>
      <c r="F2044" t="s">
        <v>11</v>
      </c>
      <c r="G2044" s="13">
        <v>48</v>
      </c>
      <c r="H2044" s="6">
        <v>78</v>
      </c>
      <c r="I2044" s="6">
        <f>ProductLine[[#This Row],[Units]]*ProductLine[[#This Row],[Dollars]]</f>
        <v>3744</v>
      </c>
    </row>
    <row r="2045" spans="1:9" x14ac:dyDescent="0.35">
      <c r="A2045" s="2">
        <v>2044</v>
      </c>
      <c r="B2045" t="s">
        <v>15</v>
      </c>
      <c r="C2045" s="12">
        <v>44210</v>
      </c>
      <c r="D2045">
        <f t="shared" si="31"/>
        <v>2021</v>
      </c>
      <c r="E2045">
        <f>MONTH(ProductLine[[#This Row],[Date]])</f>
        <v>1</v>
      </c>
      <c r="F2045" t="s">
        <v>16</v>
      </c>
      <c r="G2045" s="13">
        <v>56</v>
      </c>
      <c r="H2045" s="6">
        <v>119.45</v>
      </c>
      <c r="I2045" s="6">
        <f>ProductLine[[#This Row],[Units]]*ProductLine[[#This Row],[Dollars]]</f>
        <v>6689.2</v>
      </c>
    </row>
    <row r="2046" spans="1:9" x14ac:dyDescent="0.35">
      <c r="A2046" s="2">
        <v>2045</v>
      </c>
      <c r="B2046" t="s">
        <v>17</v>
      </c>
      <c r="C2046" s="12">
        <v>44242</v>
      </c>
      <c r="D2046">
        <f t="shared" si="31"/>
        <v>2021</v>
      </c>
      <c r="E2046">
        <f>MONTH(ProductLine[[#This Row],[Date]])</f>
        <v>2</v>
      </c>
      <c r="F2046" t="s">
        <v>18</v>
      </c>
      <c r="G2046" s="13">
        <v>51</v>
      </c>
      <c r="H2046" s="6">
        <v>78</v>
      </c>
      <c r="I2046" s="6">
        <f>ProductLine[[#This Row],[Units]]*ProductLine[[#This Row],[Dollars]]</f>
        <v>3978</v>
      </c>
    </row>
    <row r="2047" spans="1:9" x14ac:dyDescent="0.35">
      <c r="A2047" s="2">
        <v>2046</v>
      </c>
      <c r="B2047" t="s">
        <v>17</v>
      </c>
      <c r="C2047" s="12">
        <v>44425</v>
      </c>
      <c r="D2047">
        <f t="shared" si="31"/>
        <v>2021</v>
      </c>
      <c r="E2047">
        <f>MONTH(ProductLine[[#This Row],[Date]])</f>
        <v>8</v>
      </c>
      <c r="F2047" t="s">
        <v>13</v>
      </c>
      <c r="G2047" s="13">
        <v>39</v>
      </c>
      <c r="H2047" s="6">
        <v>114</v>
      </c>
      <c r="I2047" s="6">
        <f>ProductLine[[#This Row],[Units]]*ProductLine[[#This Row],[Dollars]]</f>
        <v>4446</v>
      </c>
    </row>
    <row r="2048" spans="1:9" x14ac:dyDescent="0.35">
      <c r="A2048" s="2">
        <v>2047</v>
      </c>
      <c r="B2048" t="s">
        <v>17</v>
      </c>
      <c r="C2048" s="12">
        <v>44488</v>
      </c>
      <c r="D2048">
        <f t="shared" si="31"/>
        <v>2021</v>
      </c>
      <c r="E2048">
        <f>MONTH(ProductLine[[#This Row],[Date]])</f>
        <v>10</v>
      </c>
      <c r="F2048" t="s">
        <v>9</v>
      </c>
      <c r="G2048" s="13">
        <v>28</v>
      </c>
      <c r="H2048" s="6">
        <v>78.45</v>
      </c>
      <c r="I2048" s="6">
        <f>ProductLine[[#This Row],[Units]]*ProductLine[[#This Row],[Dollars]]</f>
        <v>2196.6</v>
      </c>
    </row>
    <row r="2049" spans="1:9" x14ac:dyDescent="0.35">
      <c r="A2049" s="2">
        <v>2048</v>
      </c>
      <c r="B2049" t="s">
        <v>17</v>
      </c>
      <c r="C2049" s="12">
        <v>44387</v>
      </c>
      <c r="D2049">
        <f t="shared" si="31"/>
        <v>2021</v>
      </c>
      <c r="E2049">
        <f>MONTH(ProductLine[[#This Row],[Date]])</f>
        <v>7</v>
      </c>
      <c r="F2049" t="s">
        <v>11</v>
      </c>
      <c r="G2049" s="13">
        <v>38</v>
      </c>
      <c r="H2049" s="6">
        <v>98.45</v>
      </c>
      <c r="I2049" s="6">
        <f>ProductLine[[#This Row],[Units]]*ProductLine[[#This Row],[Dollars]]</f>
        <v>3741.1</v>
      </c>
    </row>
    <row r="2050" spans="1:9" x14ac:dyDescent="0.35">
      <c r="A2050" s="2">
        <v>2049</v>
      </c>
      <c r="B2050" t="s">
        <v>17</v>
      </c>
      <c r="C2050" s="12">
        <v>44282</v>
      </c>
      <c r="D2050">
        <f t="shared" si="31"/>
        <v>2021</v>
      </c>
      <c r="E2050">
        <f>MONTH(ProductLine[[#This Row],[Date]])</f>
        <v>3</v>
      </c>
      <c r="F2050" t="s">
        <v>16</v>
      </c>
      <c r="G2050" s="13">
        <v>30</v>
      </c>
      <c r="H2050" s="6">
        <v>80</v>
      </c>
      <c r="I2050" s="6">
        <f>ProductLine[[#This Row],[Units]]*ProductLine[[#This Row],[Dollars]]</f>
        <v>2400</v>
      </c>
    </row>
    <row r="2051" spans="1:9" x14ac:dyDescent="0.35">
      <c r="A2051" s="2">
        <v>2050</v>
      </c>
      <c r="B2051" t="s">
        <v>22</v>
      </c>
      <c r="C2051" s="12">
        <v>44230</v>
      </c>
      <c r="D2051">
        <f t="shared" ref="D2051:D2114" si="32">YEAR(C2051)</f>
        <v>2021</v>
      </c>
      <c r="E2051">
        <f>MONTH(ProductLine[[#This Row],[Date]])</f>
        <v>2</v>
      </c>
      <c r="F2051" t="s">
        <v>18</v>
      </c>
      <c r="G2051" s="13">
        <v>32</v>
      </c>
      <c r="H2051" s="6">
        <v>85.49</v>
      </c>
      <c r="I2051" s="6">
        <f>ProductLine[[#This Row],[Units]]*ProductLine[[#This Row],[Dollars]]</f>
        <v>2735.68</v>
      </c>
    </row>
    <row r="2052" spans="1:9" x14ac:dyDescent="0.35">
      <c r="A2052" s="2">
        <v>2051</v>
      </c>
      <c r="B2052" t="s">
        <v>22</v>
      </c>
      <c r="C2052" s="12">
        <v>44210</v>
      </c>
      <c r="D2052">
        <f t="shared" si="32"/>
        <v>2021</v>
      </c>
      <c r="E2052">
        <f>MONTH(ProductLine[[#This Row],[Date]])</f>
        <v>1</v>
      </c>
      <c r="F2052" t="s">
        <v>13</v>
      </c>
      <c r="G2052" s="13">
        <v>40</v>
      </c>
      <c r="H2052" s="6">
        <v>56.45</v>
      </c>
      <c r="I2052" s="6">
        <f>ProductLine[[#This Row],[Units]]*ProductLine[[#This Row],[Dollars]]</f>
        <v>2258</v>
      </c>
    </row>
    <row r="2053" spans="1:9" x14ac:dyDescent="0.35">
      <c r="A2053" s="2">
        <v>2052</v>
      </c>
      <c r="B2053" t="s">
        <v>22</v>
      </c>
      <c r="C2053" s="12">
        <v>44211</v>
      </c>
      <c r="D2053">
        <f t="shared" si="32"/>
        <v>2021</v>
      </c>
      <c r="E2053">
        <f>MONTH(ProductLine[[#This Row],[Date]])</f>
        <v>1</v>
      </c>
      <c r="F2053" t="s">
        <v>9</v>
      </c>
      <c r="G2053" s="13">
        <v>38</v>
      </c>
      <c r="H2053" s="6">
        <v>98.99</v>
      </c>
      <c r="I2053" s="6">
        <f>ProductLine[[#This Row],[Units]]*ProductLine[[#This Row],[Dollars]]</f>
        <v>3761.62</v>
      </c>
    </row>
    <row r="2054" spans="1:9" x14ac:dyDescent="0.35">
      <c r="A2054" s="2">
        <v>2053</v>
      </c>
      <c r="B2054" t="s">
        <v>22</v>
      </c>
      <c r="C2054" s="12">
        <v>44285</v>
      </c>
      <c r="D2054">
        <f t="shared" si="32"/>
        <v>2021</v>
      </c>
      <c r="E2054">
        <f>MONTH(ProductLine[[#This Row],[Date]])</f>
        <v>3</v>
      </c>
      <c r="F2054" t="s">
        <v>11</v>
      </c>
      <c r="G2054" s="13">
        <v>42</v>
      </c>
      <c r="H2054" s="6">
        <v>85</v>
      </c>
      <c r="I2054" s="6">
        <f>ProductLine[[#This Row],[Units]]*ProductLine[[#This Row],[Dollars]]</f>
        <v>3570</v>
      </c>
    </row>
    <row r="2055" spans="1:9" x14ac:dyDescent="0.35">
      <c r="A2055" s="2">
        <v>2054</v>
      </c>
      <c r="B2055" t="s">
        <v>22</v>
      </c>
      <c r="C2055" s="12">
        <v>44347</v>
      </c>
      <c r="D2055">
        <f t="shared" si="32"/>
        <v>2021</v>
      </c>
      <c r="E2055">
        <f>MONTH(ProductLine[[#This Row],[Date]])</f>
        <v>5</v>
      </c>
      <c r="F2055" t="s">
        <v>16</v>
      </c>
      <c r="G2055" s="13">
        <v>38</v>
      </c>
      <c r="H2055" s="6">
        <v>79.88</v>
      </c>
      <c r="I2055" s="6">
        <f>ProductLine[[#This Row],[Units]]*ProductLine[[#This Row],[Dollars]]</f>
        <v>3035.4399999999996</v>
      </c>
    </row>
    <row r="2056" spans="1:9" x14ac:dyDescent="0.35">
      <c r="A2056" s="2">
        <v>2055</v>
      </c>
      <c r="B2056" t="s">
        <v>23</v>
      </c>
      <c r="C2056" s="12">
        <v>44348</v>
      </c>
      <c r="D2056">
        <f t="shared" si="32"/>
        <v>2021</v>
      </c>
      <c r="E2056">
        <f>MONTH(ProductLine[[#This Row],[Date]])</f>
        <v>6</v>
      </c>
      <c r="F2056" t="s">
        <v>18</v>
      </c>
      <c r="G2056" s="13">
        <v>48</v>
      </c>
      <c r="H2056" s="6">
        <v>89.99</v>
      </c>
      <c r="I2056" s="6">
        <f>ProductLine[[#This Row],[Units]]*ProductLine[[#This Row],[Dollars]]</f>
        <v>4319.5199999999995</v>
      </c>
    </row>
    <row r="2057" spans="1:9" x14ac:dyDescent="0.35">
      <c r="A2057" s="2">
        <v>2056</v>
      </c>
      <c r="B2057" t="s">
        <v>23</v>
      </c>
      <c r="C2057" s="12">
        <v>44386</v>
      </c>
      <c r="D2057">
        <f t="shared" si="32"/>
        <v>2021</v>
      </c>
      <c r="E2057">
        <f>MONTH(ProductLine[[#This Row],[Date]])</f>
        <v>7</v>
      </c>
      <c r="F2057" t="s">
        <v>13</v>
      </c>
      <c r="G2057" s="13">
        <v>44</v>
      </c>
      <c r="H2057" s="6">
        <v>118.49</v>
      </c>
      <c r="I2057" s="6">
        <f>ProductLine[[#This Row],[Units]]*ProductLine[[#This Row],[Dollars]]</f>
        <v>5213.5599999999995</v>
      </c>
    </row>
    <row r="2058" spans="1:9" x14ac:dyDescent="0.35">
      <c r="A2058" s="2">
        <v>2057</v>
      </c>
      <c r="B2058" t="s">
        <v>23</v>
      </c>
      <c r="C2058" s="12">
        <v>44449</v>
      </c>
      <c r="D2058">
        <f t="shared" si="32"/>
        <v>2021</v>
      </c>
      <c r="E2058">
        <f>MONTH(ProductLine[[#This Row],[Date]])</f>
        <v>9</v>
      </c>
      <c r="F2058" t="s">
        <v>9</v>
      </c>
      <c r="G2058" s="13">
        <v>51</v>
      </c>
      <c r="H2058" s="6">
        <v>81.489999999999995</v>
      </c>
      <c r="I2058" s="6">
        <f>ProductLine[[#This Row],[Units]]*ProductLine[[#This Row],[Dollars]]</f>
        <v>4155.99</v>
      </c>
    </row>
    <row r="2059" spans="1:9" x14ac:dyDescent="0.35">
      <c r="A2059" s="2">
        <v>2058</v>
      </c>
      <c r="B2059" t="s">
        <v>23</v>
      </c>
      <c r="C2059" s="12">
        <v>44468</v>
      </c>
      <c r="D2059">
        <f t="shared" si="32"/>
        <v>2021</v>
      </c>
      <c r="E2059">
        <f>MONTH(ProductLine[[#This Row],[Date]])</f>
        <v>9</v>
      </c>
      <c r="F2059" t="s">
        <v>11</v>
      </c>
      <c r="G2059" s="13">
        <v>40</v>
      </c>
      <c r="H2059" s="6">
        <v>92</v>
      </c>
      <c r="I2059" s="6">
        <f>ProductLine[[#This Row],[Units]]*ProductLine[[#This Row],[Dollars]]</f>
        <v>3680</v>
      </c>
    </row>
    <row r="2060" spans="1:9" x14ac:dyDescent="0.35">
      <c r="A2060" s="2">
        <v>2059</v>
      </c>
      <c r="B2060" t="s">
        <v>23</v>
      </c>
      <c r="C2060" s="12">
        <v>44469</v>
      </c>
      <c r="D2060">
        <f t="shared" si="32"/>
        <v>2021</v>
      </c>
      <c r="E2060">
        <f>MONTH(ProductLine[[#This Row],[Date]])</f>
        <v>9</v>
      </c>
      <c r="F2060" t="s">
        <v>16</v>
      </c>
      <c r="G2060" s="13">
        <v>38</v>
      </c>
      <c r="H2060" s="6">
        <v>99</v>
      </c>
      <c r="I2060" s="6">
        <f>ProductLine[[#This Row],[Units]]*ProductLine[[#This Row],[Dollars]]</f>
        <v>3762</v>
      </c>
    </row>
    <row r="2061" spans="1:9" x14ac:dyDescent="0.35">
      <c r="A2061" s="2">
        <v>2060</v>
      </c>
      <c r="B2061" t="s">
        <v>24</v>
      </c>
      <c r="C2061" s="12">
        <v>44456</v>
      </c>
      <c r="D2061">
        <f t="shared" si="32"/>
        <v>2021</v>
      </c>
      <c r="E2061">
        <f>MONTH(ProductLine[[#This Row],[Date]])</f>
        <v>9</v>
      </c>
      <c r="F2061" t="s">
        <v>18</v>
      </c>
      <c r="G2061" s="13">
        <v>49</v>
      </c>
      <c r="H2061" s="6">
        <v>119.95</v>
      </c>
      <c r="I2061" s="6">
        <f>ProductLine[[#This Row],[Units]]*ProductLine[[#This Row],[Dollars]]</f>
        <v>5877.55</v>
      </c>
    </row>
    <row r="2062" spans="1:9" x14ac:dyDescent="0.35">
      <c r="A2062" s="2">
        <v>2061</v>
      </c>
      <c r="B2062" t="s">
        <v>24</v>
      </c>
      <c r="C2062" s="12">
        <v>44285</v>
      </c>
      <c r="D2062">
        <f t="shared" si="32"/>
        <v>2021</v>
      </c>
      <c r="E2062">
        <f>MONTH(ProductLine[[#This Row],[Date]])</f>
        <v>3</v>
      </c>
      <c r="F2062" t="s">
        <v>13</v>
      </c>
      <c r="G2062" s="13">
        <v>40</v>
      </c>
      <c r="H2062" s="6">
        <v>89.49</v>
      </c>
      <c r="I2062" s="6">
        <f>ProductLine[[#This Row],[Units]]*ProductLine[[#This Row],[Dollars]]</f>
        <v>3579.6</v>
      </c>
    </row>
    <row r="2063" spans="1:9" x14ac:dyDescent="0.35">
      <c r="A2063" s="2">
        <v>2062</v>
      </c>
      <c r="B2063" t="s">
        <v>24</v>
      </c>
      <c r="C2063" s="12">
        <v>44341</v>
      </c>
      <c r="D2063">
        <f t="shared" si="32"/>
        <v>2021</v>
      </c>
      <c r="E2063">
        <f>MONTH(ProductLine[[#This Row],[Date]])</f>
        <v>5</v>
      </c>
      <c r="F2063" t="s">
        <v>9</v>
      </c>
      <c r="G2063" s="13">
        <v>54</v>
      </c>
      <c r="H2063" s="6">
        <v>90</v>
      </c>
      <c r="I2063" s="6">
        <f>ProductLine[[#This Row],[Units]]*ProductLine[[#This Row],[Dollars]]</f>
        <v>4860</v>
      </c>
    </row>
    <row r="2064" spans="1:9" x14ac:dyDescent="0.35">
      <c r="A2064" s="2">
        <v>2063</v>
      </c>
      <c r="B2064" t="s">
        <v>24</v>
      </c>
      <c r="C2064" s="12">
        <v>44468</v>
      </c>
      <c r="D2064">
        <f t="shared" si="32"/>
        <v>2021</v>
      </c>
      <c r="E2064">
        <f>MONTH(ProductLine[[#This Row],[Date]])</f>
        <v>9</v>
      </c>
      <c r="F2064" t="s">
        <v>11</v>
      </c>
      <c r="G2064" s="13">
        <v>65</v>
      </c>
      <c r="H2064" s="6">
        <v>129.94999999999999</v>
      </c>
      <c r="I2064" s="6">
        <f>ProductLine[[#This Row],[Units]]*ProductLine[[#This Row],[Dollars]]</f>
        <v>8446.75</v>
      </c>
    </row>
    <row r="2065" spans="1:9" x14ac:dyDescent="0.35">
      <c r="A2065" s="2">
        <v>2064</v>
      </c>
      <c r="B2065" t="s">
        <v>24</v>
      </c>
      <c r="C2065" s="12">
        <v>44394</v>
      </c>
      <c r="D2065">
        <f t="shared" si="32"/>
        <v>2021</v>
      </c>
      <c r="E2065">
        <f>MONTH(ProductLine[[#This Row],[Date]])</f>
        <v>7</v>
      </c>
      <c r="F2065" t="s">
        <v>16</v>
      </c>
      <c r="G2065" s="13">
        <v>52</v>
      </c>
      <c r="H2065" s="6">
        <v>97.99</v>
      </c>
      <c r="I2065" s="6">
        <f>ProductLine[[#This Row],[Units]]*ProductLine[[#This Row],[Dollars]]</f>
        <v>5095.4799999999996</v>
      </c>
    </row>
    <row r="2066" spans="1:9" x14ac:dyDescent="0.35">
      <c r="A2066" s="25">
        <v>2065</v>
      </c>
      <c r="B2066" s="25" t="s">
        <v>12</v>
      </c>
      <c r="C2066" s="26">
        <v>44728</v>
      </c>
      <c r="D2066" s="25">
        <f t="shared" si="32"/>
        <v>2022</v>
      </c>
      <c r="E2066" s="27">
        <f>MONTH(ProductLine[[#This Row],[Date]])</f>
        <v>6</v>
      </c>
      <c r="F2066" s="27" t="s">
        <v>18</v>
      </c>
      <c r="G2066" s="28">
        <v>43</v>
      </c>
      <c r="H2066" s="29">
        <v>79</v>
      </c>
      <c r="I2066" s="30">
        <f>ProductLine[[#This Row],[Units]]*ProductLine[[#This Row],[Dollars]]</f>
        <v>3397</v>
      </c>
    </row>
    <row r="2067" spans="1:9" x14ac:dyDescent="0.35">
      <c r="A2067" s="2">
        <v>2066</v>
      </c>
      <c r="B2067" t="s">
        <v>12</v>
      </c>
      <c r="C2067" s="12">
        <v>44650</v>
      </c>
      <c r="D2067">
        <f t="shared" si="32"/>
        <v>2022</v>
      </c>
      <c r="E2067">
        <f>MONTH(ProductLine[[#This Row],[Date]])</f>
        <v>3</v>
      </c>
      <c r="F2067" t="s">
        <v>13</v>
      </c>
      <c r="G2067" s="13">
        <v>40</v>
      </c>
      <c r="H2067" s="6">
        <v>89</v>
      </c>
      <c r="I2067" s="6">
        <f>ProductLine[[#This Row],[Units]]*ProductLine[[#This Row],[Dollars]]</f>
        <v>3560</v>
      </c>
    </row>
    <row r="2068" spans="1:9" x14ac:dyDescent="0.35">
      <c r="A2068" s="2">
        <v>2067</v>
      </c>
      <c r="B2068" t="s">
        <v>12</v>
      </c>
      <c r="C2068" s="12">
        <v>44602</v>
      </c>
      <c r="D2068">
        <f t="shared" si="32"/>
        <v>2022</v>
      </c>
      <c r="E2068">
        <f>MONTH(ProductLine[[#This Row],[Date]])</f>
        <v>2</v>
      </c>
      <c r="F2068" t="s">
        <v>9</v>
      </c>
      <c r="G2068" s="13">
        <v>34</v>
      </c>
      <c r="H2068" s="6">
        <v>95</v>
      </c>
      <c r="I2068" s="6">
        <f>ProductLine[[#This Row],[Units]]*ProductLine[[#This Row],[Dollars]]</f>
        <v>3230</v>
      </c>
    </row>
    <row r="2069" spans="1:9" x14ac:dyDescent="0.35">
      <c r="A2069" s="2">
        <v>2068</v>
      </c>
      <c r="B2069" t="s">
        <v>12</v>
      </c>
      <c r="C2069" s="12">
        <v>44724</v>
      </c>
      <c r="D2069">
        <f t="shared" si="32"/>
        <v>2022</v>
      </c>
      <c r="E2069">
        <f>MONTH(ProductLine[[#This Row],[Date]])</f>
        <v>6</v>
      </c>
      <c r="F2069" t="s">
        <v>11</v>
      </c>
      <c r="G2069" s="13">
        <v>40</v>
      </c>
      <c r="H2069" s="6">
        <v>98</v>
      </c>
      <c r="I2069" s="6">
        <f>ProductLine[[#This Row],[Units]]*ProductLine[[#This Row],[Dollars]]</f>
        <v>3920</v>
      </c>
    </row>
    <row r="2070" spans="1:9" x14ac:dyDescent="0.35">
      <c r="A2070" s="2">
        <v>2069</v>
      </c>
      <c r="B2070" t="s">
        <v>12</v>
      </c>
      <c r="C2070" s="12">
        <v>44790</v>
      </c>
      <c r="D2070">
        <f t="shared" si="32"/>
        <v>2022</v>
      </c>
      <c r="E2070">
        <f>MONTH(ProductLine[[#This Row],[Date]])</f>
        <v>8</v>
      </c>
      <c r="F2070" t="s">
        <v>16</v>
      </c>
      <c r="G2070" s="13">
        <v>18</v>
      </c>
      <c r="H2070" s="6">
        <v>112</v>
      </c>
      <c r="I2070" s="6">
        <f>ProductLine[[#This Row],[Units]]*ProductLine[[#This Row],[Dollars]]</f>
        <v>2016</v>
      </c>
    </row>
    <row r="2071" spans="1:9" x14ac:dyDescent="0.35">
      <c r="A2071" s="2">
        <v>2070</v>
      </c>
      <c r="B2071" t="s">
        <v>8</v>
      </c>
      <c r="C2071" s="12">
        <v>44656</v>
      </c>
      <c r="D2071">
        <f t="shared" si="32"/>
        <v>2022</v>
      </c>
      <c r="E2071">
        <f>MONTH(ProductLine[[#This Row],[Date]])</f>
        <v>4</v>
      </c>
      <c r="F2071" t="s">
        <v>18</v>
      </c>
      <c r="G2071" s="13">
        <v>29</v>
      </c>
      <c r="H2071" s="6">
        <v>86</v>
      </c>
      <c r="I2071" s="6">
        <f>ProductLine[[#This Row],[Units]]*ProductLine[[#This Row],[Dollars]]</f>
        <v>2494</v>
      </c>
    </row>
    <row r="2072" spans="1:9" x14ac:dyDescent="0.35">
      <c r="A2072" s="2">
        <v>2071</v>
      </c>
      <c r="B2072" t="s">
        <v>8</v>
      </c>
      <c r="C2072" s="12">
        <v>44580</v>
      </c>
      <c r="D2072">
        <f t="shared" si="32"/>
        <v>2022</v>
      </c>
      <c r="E2072">
        <f>MONTH(ProductLine[[#This Row],[Date]])</f>
        <v>1</v>
      </c>
      <c r="F2072" t="s">
        <v>13</v>
      </c>
      <c r="G2072" s="13">
        <v>38</v>
      </c>
      <c r="H2072" s="6">
        <v>87.45</v>
      </c>
      <c r="I2072" s="6">
        <f>ProductLine[[#This Row],[Units]]*ProductLine[[#This Row],[Dollars]]</f>
        <v>3323.1</v>
      </c>
    </row>
    <row r="2073" spans="1:9" x14ac:dyDescent="0.35">
      <c r="A2073" s="2">
        <v>2072</v>
      </c>
      <c r="B2073" t="s">
        <v>8</v>
      </c>
      <c r="C2073" s="12">
        <v>44918</v>
      </c>
      <c r="D2073">
        <f t="shared" si="32"/>
        <v>2022</v>
      </c>
      <c r="E2073">
        <f>MONTH(ProductLine[[#This Row],[Date]])</f>
        <v>12</v>
      </c>
      <c r="F2073" t="s">
        <v>9</v>
      </c>
      <c r="G2073" s="13">
        <v>67</v>
      </c>
      <c r="H2073" s="6">
        <v>95.45</v>
      </c>
      <c r="I2073" s="6">
        <f>ProductLine[[#This Row],[Units]]*ProductLine[[#This Row],[Dollars]]</f>
        <v>6395.1500000000005</v>
      </c>
    </row>
    <row r="2074" spans="1:9" x14ac:dyDescent="0.35">
      <c r="A2074" s="2">
        <v>2073</v>
      </c>
      <c r="B2074" t="s">
        <v>8</v>
      </c>
      <c r="C2074" s="12">
        <v>44613</v>
      </c>
      <c r="D2074">
        <f t="shared" si="32"/>
        <v>2022</v>
      </c>
      <c r="E2074">
        <f>MONTH(ProductLine[[#This Row],[Date]])</f>
        <v>2</v>
      </c>
      <c r="F2074" t="s">
        <v>11</v>
      </c>
      <c r="G2074" s="13">
        <v>32</v>
      </c>
      <c r="H2074" s="6">
        <v>119.95</v>
      </c>
      <c r="I2074" s="6">
        <f>ProductLine[[#This Row],[Units]]*ProductLine[[#This Row],[Dollars]]</f>
        <v>3838.4</v>
      </c>
    </row>
    <row r="2075" spans="1:9" x14ac:dyDescent="0.35">
      <c r="A2075" s="2">
        <v>2074</v>
      </c>
      <c r="B2075" t="s">
        <v>8</v>
      </c>
      <c r="C2075" s="12">
        <v>44796</v>
      </c>
      <c r="D2075">
        <f t="shared" si="32"/>
        <v>2022</v>
      </c>
      <c r="E2075">
        <f>MONTH(ProductLine[[#This Row],[Date]])</f>
        <v>8</v>
      </c>
      <c r="F2075" t="s">
        <v>16</v>
      </c>
      <c r="G2075" s="13">
        <v>38</v>
      </c>
      <c r="H2075" s="6">
        <v>110</v>
      </c>
      <c r="I2075" s="6">
        <f>ProductLine[[#This Row],[Units]]*ProductLine[[#This Row],[Dollars]]</f>
        <v>4180</v>
      </c>
    </row>
    <row r="2076" spans="1:9" x14ac:dyDescent="0.35">
      <c r="A2076" s="2">
        <v>2075</v>
      </c>
      <c r="B2076" t="s">
        <v>21</v>
      </c>
      <c r="C2076" s="12">
        <v>44579</v>
      </c>
      <c r="D2076">
        <f t="shared" si="32"/>
        <v>2022</v>
      </c>
      <c r="E2076">
        <f>MONTH(ProductLine[[#This Row],[Date]])</f>
        <v>1</v>
      </c>
      <c r="F2076" t="s">
        <v>18</v>
      </c>
      <c r="G2076" s="13">
        <v>48</v>
      </c>
      <c r="H2076" s="6">
        <v>119</v>
      </c>
      <c r="I2076" s="6">
        <f>ProductLine[[#This Row],[Units]]*ProductLine[[#This Row],[Dollars]]</f>
        <v>5712</v>
      </c>
    </row>
    <row r="2077" spans="1:9" x14ac:dyDescent="0.35">
      <c r="A2077" s="2">
        <v>2076</v>
      </c>
      <c r="B2077" t="s">
        <v>21</v>
      </c>
      <c r="C2077" s="12">
        <v>44646</v>
      </c>
      <c r="D2077">
        <f t="shared" si="32"/>
        <v>2022</v>
      </c>
      <c r="E2077">
        <f>MONTH(ProductLine[[#This Row],[Date]])</f>
        <v>3</v>
      </c>
      <c r="F2077" t="s">
        <v>13</v>
      </c>
      <c r="G2077" s="13">
        <v>39</v>
      </c>
      <c r="H2077" s="6">
        <v>96</v>
      </c>
      <c r="I2077" s="6">
        <f>ProductLine[[#This Row],[Units]]*ProductLine[[#This Row],[Dollars]]</f>
        <v>3744</v>
      </c>
    </row>
    <row r="2078" spans="1:9" x14ac:dyDescent="0.35">
      <c r="A2078" s="2">
        <v>2077</v>
      </c>
      <c r="B2078" t="s">
        <v>21</v>
      </c>
      <c r="C2078" s="12">
        <v>44681</v>
      </c>
      <c r="D2078">
        <f t="shared" si="32"/>
        <v>2022</v>
      </c>
      <c r="E2078">
        <f>MONTH(ProductLine[[#This Row],[Date]])</f>
        <v>4</v>
      </c>
      <c r="F2078" t="s">
        <v>9</v>
      </c>
      <c r="G2078" s="13">
        <v>26</v>
      </c>
      <c r="H2078" s="6">
        <v>98.45</v>
      </c>
      <c r="I2078" s="6">
        <f>ProductLine[[#This Row],[Units]]*ProductLine[[#This Row],[Dollars]]</f>
        <v>2559.7000000000003</v>
      </c>
    </row>
    <row r="2079" spans="1:9" x14ac:dyDescent="0.35">
      <c r="A2079" s="2">
        <v>2078</v>
      </c>
      <c r="B2079" t="s">
        <v>21</v>
      </c>
      <c r="C2079" s="12">
        <v>44573</v>
      </c>
      <c r="D2079">
        <f t="shared" si="32"/>
        <v>2022</v>
      </c>
      <c r="E2079">
        <f>MONTH(ProductLine[[#This Row],[Date]])</f>
        <v>1</v>
      </c>
      <c r="F2079" t="s">
        <v>11</v>
      </c>
      <c r="G2079" s="13">
        <v>30</v>
      </c>
      <c r="H2079" s="6">
        <v>86.5</v>
      </c>
      <c r="I2079" s="6">
        <f>ProductLine[[#This Row],[Units]]*ProductLine[[#This Row],[Dollars]]</f>
        <v>2595</v>
      </c>
    </row>
    <row r="2080" spans="1:9" x14ac:dyDescent="0.35">
      <c r="A2080" s="2">
        <v>2079</v>
      </c>
      <c r="B2080" t="s">
        <v>21</v>
      </c>
      <c r="C2080" s="12">
        <v>44824</v>
      </c>
      <c r="D2080">
        <f t="shared" si="32"/>
        <v>2022</v>
      </c>
      <c r="E2080">
        <f>MONTH(ProductLine[[#This Row],[Date]])</f>
        <v>9</v>
      </c>
      <c r="F2080" t="s">
        <v>16</v>
      </c>
      <c r="G2080" s="13">
        <v>42</v>
      </c>
      <c r="H2080" s="6">
        <v>98</v>
      </c>
      <c r="I2080" s="6">
        <f>ProductLine[[#This Row],[Units]]*ProductLine[[#This Row],[Dollars]]</f>
        <v>4116</v>
      </c>
    </row>
    <row r="2081" spans="1:9" x14ac:dyDescent="0.35">
      <c r="A2081" s="2">
        <v>2080</v>
      </c>
      <c r="B2081" t="s">
        <v>15</v>
      </c>
      <c r="C2081" s="12">
        <v>44664</v>
      </c>
      <c r="D2081">
        <f t="shared" si="32"/>
        <v>2022</v>
      </c>
      <c r="E2081">
        <f>MONTH(ProductLine[[#This Row],[Date]])</f>
        <v>4</v>
      </c>
      <c r="F2081" t="s">
        <v>18</v>
      </c>
      <c r="G2081" s="13">
        <v>14</v>
      </c>
      <c r="H2081" s="6">
        <v>99</v>
      </c>
      <c r="I2081" s="6">
        <f>ProductLine[[#This Row],[Units]]*ProductLine[[#This Row],[Dollars]]</f>
        <v>1386</v>
      </c>
    </row>
    <row r="2082" spans="1:9" x14ac:dyDescent="0.35">
      <c r="A2082" s="2">
        <v>2081</v>
      </c>
      <c r="B2082" t="s">
        <v>15</v>
      </c>
      <c r="C2082" s="12">
        <v>44818</v>
      </c>
      <c r="D2082">
        <f t="shared" si="32"/>
        <v>2022</v>
      </c>
      <c r="E2082">
        <f>MONTH(ProductLine[[#This Row],[Date]])</f>
        <v>9</v>
      </c>
      <c r="F2082" t="s">
        <v>13</v>
      </c>
      <c r="G2082" s="13">
        <v>53</v>
      </c>
      <c r="H2082" s="6">
        <v>86</v>
      </c>
      <c r="I2082" s="6">
        <f>ProductLine[[#This Row],[Units]]*ProductLine[[#This Row],[Dollars]]</f>
        <v>4558</v>
      </c>
    </row>
    <row r="2083" spans="1:9" x14ac:dyDescent="0.35">
      <c r="A2083" s="2">
        <v>2082</v>
      </c>
      <c r="B2083" t="s">
        <v>15</v>
      </c>
      <c r="C2083" s="12">
        <v>44580</v>
      </c>
      <c r="D2083">
        <f t="shared" si="32"/>
        <v>2022</v>
      </c>
      <c r="E2083">
        <f>MONTH(ProductLine[[#This Row],[Date]])</f>
        <v>1</v>
      </c>
      <c r="F2083" t="s">
        <v>9</v>
      </c>
      <c r="G2083" s="13">
        <v>23</v>
      </c>
      <c r="H2083" s="6">
        <v>89</v>
      </c>
      <c r="I2083" s="6">
        <f>ProductLine[[#This Row],[Units]]*ProductLine[[#This Row],[Dollars]]</f>
        <v>2047</v>
      </c>
    </row>
    <row r="2084" spans="1:9" x14ac:dyDescent="0.35">
      <c r="A2084" s="2">
        <v>2083</v>
      </c>
      <c r="B2084" t="s">
        <v>15</v>
      </c>
      <c r="C2084" s="12">
        <v>44916</v>
      </c>
      <c r="D2084">
        <f t="shared" si="32"/>
        <v>2022</v>
      </c>
      <c r="E2084">
        <f>MONTH(ProductLine[[#This Row],[Date]])</f>
        <v>12</v>
      </c>
      <c r="F2084" t="s">
        <v>11</v>
      </c>
      <c r="G2084" s="13">
        <v>76</v>
      </c>
      <c r="H2084" s="6">
        <v>119.45</v>
      </c>
      <c r="I2084" s="6">
        <f>ProductLine[[#This Row],[Units]]*ProductLine[[#This Row],[Dollars]]</f>
        <v>9078.2000000000007</v>
      </c>
    </row>
    <row r="2085" spans="1:9" x14ac:dyDescent="0.35">
      <c r="A2085" s="2">
        <v>2084</v>
      </c>
      <c r="B2085" t="s">
        <v>15</v>
      </c>
      <c r="C2085" s="12">
        <v>44885</v>
      </c>
      <c r="D2085">
        <f t="shared" si="32"/>
        <v>2022</v>
      </c>
      <c r="E2085">
        <f>MONTH(ProductLine[[#This Row],[Date]])</f>
        <v>11</v>
      </c>
      <c r="F2085" t="s">
        <v>16</v>
      </c>
      <c r="G2085" s="13">
        <v>62</v>
      </c>
      <c r="H2085" s="6">
        <v>98.45</v>
      </c>
      <c r="I2085" s="6">
        <f>ProductLine[[#This Row],[Units]]*ProductLine[[#This Row],[Dollars]]</f>
        <v>6103.9000000000005</v>
      </c>
    </row>
    <row r="2086" spans="1:9" x14ac:dyDescent="0.35">
      <c r="A2086" s="2">
        <v>2085</v>
      </c>
      <c r="B2086" t="s">
        <v>25</v>
      </c>
      <c r="C2086" s="12">
        <v>44633</v>
      </c>
      <c r="D2086">
        <f t="shared" si="32"/>
        <v>2022</v>
      </c>
      <c r="E2086">
        <f>MONTH(ProductLine[[#This Row],[Date]])</f>
        <v>3</v>
      </c>
      <c r="F2086" t="s">
        <v>18</v>
      </c>
      <c r="G2086" s="13">
        <v>34</v>
      </c>
      <c r="H2086" s="6">
        <v>98</v>
      </c>
      <c r="I2086" s="6">
        <f>ProductLine[[#This Row],[Units]]*ProductLine[[#This Row],[Dollars]]</f>
        <v>3332</v>
      </c>
    </row>
    <row r="2087" spans="1:9" x14ac:dyDescent="0.35">
      <c r="A2087" s="2">
        <v>2086</v>
      </c>
      <c r="B2087" t="s">
        <v>25</v>
      </c>
      <c r="C2087" s="12">
        <v>44578</v>
      </c>
      <c r="D2087">
        <f t="shared" si="32"/>
        <v>2022</v>
      </c>
      <c r="E2087">
        <f>MONTH(ProductLine[[#This Row],[Date]])</f>
        <v>1</v>
      </c>
      <c r="F2087" t="s">
        <v>13</v>
      </c>
      <c r="G2087" s="13">
        <v>42</v>
      </c>
      <c r="H2087" s="6">
        <v>99.95</v>
      </c>
      <c r="I2087" s="6">
        <f>ProductLine[[#This Row],[Units]]*ProductLine[[#This Row],[Dollars]]</f>
        <v>4197.9000000000005</v>
      </c>
    </row>
    <row r="2088" spans="1:9" x14ac:dyDescent="0.35">
      <c r="A2088" s="2">
        <v>2087</v>
      </c>
      <c r="B2088" t="s">
        <v>25</v>
      </c>
      <c r="C2088" s="12">
        <v>44894</v>
      </c>
      <c r="D2088">
        <f t="shared" si="32"/>
        <v>2022</v>
      </c>
      <c r="E2088">
        <f>MONTH(ProductLine[[#This Row],[Date]])</f>
        <v>11</v>
      </c>
      <c r="F2088" t="s">
        <v>9</v>
      </c>
      <c r="G2088" s="13">
        <v>13</v>
      </c>
      <c r="H2088" s="6">
        <v>96</v>
      </c>
      <c r="I2088" s="6">
        <f>ProductLine[[#This Row],[Units]]*ProductLine[[#This Row],[Dollars]]</f>
        <v>1248</v>
      </c>
    </row>
    <row r="2089" spans="1:9" x14ac:dyDescent="0.35">
      <c r="A2089" s="2">
        <v>2088</v>
      </c>
      <c r="B2089" t="s">
        <v>25</v>
      </c>
      <c r="C2089" s="12">
        <v>44925</v>
      </c>
      <c r="D2089">
        <f t="shared" si="32"/>
        <v>2022</v>
      </c>
      <c r="E2089">
        <f>MONTH(ProductLine[[#This Row],[Date]])</f>
        <v>12</v>
      </c>
      <c r="F2089" t="s">
        <v>11</v>
      </c>
      <c r="G2089" s="13">
        <v>29</v>
      </c>
      <c r="H2089" s="6">
        <v>89.45</v>
      </c>
      <c r="I2089" s="6">
        <f>ProductLine[[#This Row],[Units]]*ProductLine[[#This Row],[Dollars]]</f>
        <v>2594.0500000000002</v>
      </c>
    </row>
    <row r="2090" spans="1:9" x14ac:dyDescent="0.35">
      <c r="A2090" s="2">
        <v>2089</v>
      </c>
      <c r="B2090" t="s">
        <v>25</v>
      </c>
      <c r="C2090" s="12">
        <v>44893</v>
      </c>
      <c r="D2090">
        <f t="shared" si="32"/>
        <v>2022</v>
      </c>
      <c r="E2090">
        <f>MONTH(ProductLine[[#This Row],[Date]])</f>
        <v>11</v>
      </c>
      <c r="F2090" t="s">
        <v>16</v>
      </c>
      <c r="G2090" s="13">
        <v>26</v>
      </c>
      <c r="H2090" s="6">
        <v>88.25</v>
      </c>
      <c r="I2090" s="6">
        <f>ProductLine[[#This Row],[Units]]*ProductLine[[#This Row],[Dollars]]</f>
        <v>2294.5</v>
      </c>
    </row>
    <row r="2091" spans="1:9" x14ac:dyDescent="0.35">
      <c r="A2091" s="2">
        <v>2090</v>
      </c>
      <c r="B2091" t="s">
        <v>22</v>
      </c>
      <c r="C2091" s="12">
        <v>44823</v>
      </c>
      <c r="D2091">
        <f t="shared" si="32"/>
        <v>2022</v>
      </c>
      <c r="E2091">
        <f>MONTH(ProductLine[[#This Row],[Date]])</f>
        <v>9</v>
      </c>
      <c r="F2091" t="s">
        <v>18</v>
      </c>
      <c r="G2091" s="13">
        <v>36</v>
      </c>
      <c r="H2091" s="6">
        <v>98.99</v>
      </c>
      <c r="I2091" s="6">
        <f>ProductLine[[#This Row],[Units]]*ProductLine[[#This Row],[Dollars]]</f>
        <v>3563.64</v>
      </c>
    </row>
    <row r="2092" spans="1:9" x14ac:dyDescent="0.35">
      <c r="A2092" s="2">
        <v>2091</v>
      </c>
      <c r="B2092" t="s">
        <v>22</v>
      </c>
      <c r="C2092" s="12">
        <v>44676</v>
      </c>
      <c r="D2092">
        <f t="shared" si="32"/>
        <v>2022</v>
      </c>
      <c r="E2092">
        <f>MONTH(ProductLine[[#This Row],[Date]])</f>
        <v>4</v>
      </c>
      <c r="F2092" t="s">
        <v>13</v>
      </c>
      <c r="G2092" s="13">
        <v>29</v>
      </c>
      <c r="H2092" s="6">
        <v>99.45</v>
      </c>
      <c r="I2092" s="6">
        <f>ProductLine[[#This Row],[Units]]*ProductLine[[#This Row],[Dollars]]</f>
        <v>2884.05</v>
      </c>
    </row>
    <row r="2093" spans="1:9" x14ac:dyDescent="0.35">
      <c r="A2093" s="2">
        <v>2092</v>
      </c>
      <c r="B2093" t="s">
        <v>22</v>
      </c>
      <c r="C2093" s="12">
        <v>44582</v>
      </c>
      <c r="D2093">
        <f t="shared" si="32"/>
        <v>2022</v>
      </c>
      <c r="E2093">
        <f>MONTH(ProductLine[[#This Row],[Date]])</f>
        <v>1</v>
      </c>
      <c r="F2093" t="s">
        <v>9</v>
      </c>
      <c r="G2093" s="13">
        <v>40</v>
      </c>
      <c r="H2093" s="6">
        <v>96.99</v>
      </c>
      <c r="I2093" s="6">
        <f>ProductLine[[#This Row],[Units]]*ProductLine[[#This Row],[Dollars]]</f>
        <v>3879.6</v>
      </c>
    </row>
    <row r="2094" spans="1:9" x14ac:dyDescent="0.35">
      <c r="A2094" s="2">
        <v>2093</v>
      </c>
      <c r="B2094" t="s">
        <v>22</v>
      </c>
      <c r="C2094" s="12">
        <v>44572</v>
      </c>
      <c r="D2094">
        <f t="shared" si="32"/>
        <v>2022</v>
      </c>
      <c r="E2094">
        <f>MONTH(ProductLine[[#This Row],[Date]])</f>
        <v>1</v>
      </c>
      <c r="F2094" t="s">
        <v>11</v>
      </c>
      <c r="G2094" s="13">
        <v>38</v>
      </c>
      <c r="H2094" s="6">
        <v>101.99</v>
      </c>
      <c r="I2094" s="6">
        <f>ProductLine[[#This Row],[Units]]*ProductLine[[#This Row],[Dollars]]</f>
        <v>3875.62</v>
      </c>
    </row>
    <row r="2095" spans="1:9" x14ac:dyDescent="0.35">
      <c r="A2095" s="2">
        <v>2094</v>
      </c>
      <c r="B2095" t="s">
        <v>22</v>
      </c>
      <c r="C2095" s="12">
        <v>44770</v>
      </c>
      <c r="D2095">
        <f t="shared" si="32"/>
        <v>2022</v>
      </c>
      <c r="E2095">
        <f>MONTH(ProductLine[[#This Row],[Date]])</f>
        <v>7</v>
      </c>
      <c r="F2095" t="s">
        <v>16</v>
      </c>
      <c r="G2095" s="13">
        <v>56</v>
      </c>
      <c r="H2095" s="6">
        <v>102.99</v>
      </c>
      <c r="I2095" s="6">
        <f>ProductLine[[#This Row],[Units]]*ProductLine[[#This Row],[Dollars]]</f>
        <v>5767.44</v>
      </c>
    </row>
    <row r="2096" spans="1:9" x14ac:dyDescent="0.35">
      <c r="A2096" s="2">
        <v>2095</v>
      </c>
      <c r="B2096" s="2" t="s">
        <v>12</v>
      </c>
      <c r="C2096" s="3">
        <v>44729</v>
      </c>
      <c r="D2096" s="2">
        <f t="shared" si="32"/>
        <v>2022</v>
      </c>
      <c r="E2096">
        <f>MONTH(ProductLine[[#This Row],[Date]])</f>
        <v>6</v>
      </c>
      <c r="F2096" t="s">
        <v>18</v>
      </c>
      <c r="G2096" s="4">
        <v>16</v>
      </c>
      <c r="H2096" s="5">
        <v>106</v>
      </c>
      <c r="I2096" s="6">
        <f>ProductLine[[#This Row],[Units]]*ProductLine[[#This Row],[Dollars]]</f>
        <v>1696</v>
      </c>
    </row>
    <row r="2097" spans="1:9" x14ac:dyDescent="0.35">
      <c r="A2097" s="2">
        <v>2096</v>
      </c>
      <c r="B2097" t="s">
        <v>12</v>
      </c>
      <c r="C2097" s="12">
        <v>44822</v>
      </c>
      <c r="D2097">
        <f t="shared" si="32"/>
        <v>2022</v>
      </c>
      <c r="E2097">
        <f>MONTH(ProductLine[[#This Row],[Date]])</f>
        <v>9</v>
      </c>
      <c r="F2097" t="s">
        <v>13</v>
      </c>
      <c r="G2097" s="4">
        <v>23</v>
      </c>
      <c r="H2097" s="5">
        <v>100</v>
      </c>
      <c r="I2097" s="6">
        <f>ProductLine[[#This Row],[Units]]*ProductLine[[#This Row],[Dollars]]</f>
        <v>2300</v>
      </c>
    </row>
    <row r="2098" spans="1:9" x14ac:dyDescent="0.35">
      <c r="A2098" s="2">
        <v>2097</v>
      </c>
      <c r="B2098" t="s">
        <v>12</v>
      </c>
      <c r="C2098" s="12">
        <v>44584</v>
      </c>
      <c r="D2098">
        <f t="shared" si="32"/>
        <v>2022</v>
      </c>
      <c r="E2098">
        <f>MONTH(ProductLine[[#This Row],[Date]])</f>
        <v>1</v>
      </c>
      <c r="F2098" t="s">
        <v>9</v>
      </c>
      <c r="G2098" s="4">
        <v>22</v>
      </c>
      <c r="H2098" s="5">
        <v>102</v>
      </c>
      <c r="I2098" s="6">
        <f>ProductLine[[#This Row],[Units]]*ProductLine[[#This Row],[Dollars]]</f>
        <v>2244</v>
      </c>
    </row>
    <row r="2099" spans="1:9" x14ac:dyDescent="0.35">
      <c r="A2099" s="2">
        <v>2098</v>
      </c>
      <c r="B2099" t="s">
        <v>12</v>
      </c>
      <c r="C2099" s="12">
        <v>44815</v>
      </c>
      <c r="D2099">
        <f t="shared" si="32"/>
        <v>2022</v>
      </c>
      <c r="E2099">
        <f>MONTH(ProductLine[[#This Row],[Date]])</f>
        <v>9</v>
      </c>
      <c r="F2099" t="s">
        <v>11</v>
      </c>
      <c r="G2099" s="4">
        <v>27</v>
      </c>
      <c r="H2099" s="5">
        <v>96</v>
      </c>
      <c r="I2099" s="6">
        <f>ProductLine[[#This Row],[Units]]*ProductLine[[#This Row],[Dollars]]</f>
        <v>2592</v>
      </c>
    </row>
    <row r="2100" spans="1:9" x14ac:dyDescent="0.35">
      <c r="A2100" s="2">
        <v>2099</v>
      </c>
      <c r="B2100" t="s">
        <v>12</v>
      </c>
      <c r="C2100" s="12">
        <v>44891</v>
      </c>
      <c r="D2100">
        <f t="shared" si="32"/>
        <v>2022</v>
      </c>
      <c r="E2100">
        <f>MONTH(ProductLine[[#This Row],[Date]])</f>
        <v>11</v>
      </c>
      <c r="F2100" t="s">
        <v>16</v>
      </c>
      <c r="G2100" s="4">
        <v>18</v>
      </c>
      <c r="H2100" s="5">
        <v>102</v>
      </c>
      <c r="I2100" s="6">
        <f>ProductLine[[#This Row],[Units]]*ProductLine[[#This Row],[Dollars]]</f>
        <v>1836</v>
      </c>
    </row>
    <row r="2101" spans="1:9" x14ac:dyDescent="0.35">
      <c r="A2101" s="2">
        <v>2100</v>
      </c>
      <c r="B2101" t="s">
        <v>8</v>
      </c>
      <c r="C2101" s="12">
        <v>44859</v>
      </c>
      <c r="D2101">
        <f t="shared" si="32"/>
        <v>2022</v>
      </c>
      <c r="E2101">
        <f>MONTH(ProductLine[[#This Row],[Date]])</f>
        <v>10</v>
      </c>
      <c r="F2101" t="s">
        <v>18</v>
      </c>
      <c r="G2101" s="4">
        <v>36</v>
      </c>
      <c r="H2101" s="5">
        <v>103</v>
      </c>
      <c r="I2101" s="6">
        <f>ProductLine[[#This Row],[Units]]*ProductLine[[#This Row],[Dollars]]</f>
        <v>3708</v>
      </c>
    </row>
    <row r="2102" spans="1:9" x14ac:dyDescent="0.35">
      <c r="A2102" s="2">
        <v>2101</v>
      </c>
      <c r="B2102" t="s">
        <v>8</v>
      </c>
      <c r="C2102" s="12">
        <v>44889</v>
      </c>
      <c r="D2102">
        <f t="shared" si="32"/>
        <v>2022</v>
      </c>
      <c r="E2102">
        <f>MONTH(ProductLine[[#This Row],[Date]])</f>
        <v>11</v>
      </c>
      <c r="F2102" t="s">
        <v>13</v>
      </c>
      <c r="G2102" s="4">
        <v>12</v>
      </c>
      <c r="H2102" s="5">
        <v>105</v>
      </c>
      <c r="I2102" s="6">
        <f>ProductLine[[#This Row],[Units]]*ProductLine[[#This Row],[Dollars]]</f>
        <v>1260</v>
      </c>
    </row>
    <row r="2103" spans="1:9" x14ac:dyDescent="0.35">
      <c r="A2103" s="2">
        <v>2102</v>
      </c>
      <c r="B2103" t="s">
        <v>8</v>
      </c>
      <c r="C2103" s="12">
        <v>44908</v>
      </c>
      <c r="D2103">
        <f t="shared" si="32"/>
        <v>2022</v>
      </c>
      <c r="E2103">
        <f>MONTH(ProductLine[[#This Row],[Date]])</f>
        <v>12</v>
      </c>
      <c r="F2103" t="s">
        <v>9</v>
      </c>
      <c r="G2103" s="4">
        <v>28</v>
      </c>
      <c r="H2103" s="5">
        <v>102</v>
      </c>
      <c r="I2103" s="6">
        <f>ProductLine[[#This Row],[Units]]*ProductLine[[#This Row],[Dollars]]</f>
        <v>2856</v>
      </c>
    </row>
    <row r="2104" spans="1:9" x14ac:dyDescent="0.35">
      <c r="A2104" s="2">
        <v>2103</v>
      </c>
      <c r="B2104" t="s">
        <v>8</v>
      </c>
      <c r="C2104" s="12">
        <v>44853</v>
      </c>
      <c r="D2104">
        <f t="shared" si="32"/>
        <v>2022</v>
      </c>
      <c r="E2104">
        <f>MONTH(ProductLine[[#This Row],[Date]])</f>
        <v>10</v>
      </c>
      <c r="F2104" t="s">
        <v>11</v>
      </c>
      <c r="G2104" s="4">
        <v>23</v>
      </c>
      <c r="H2104" s="5">
        <v>105</v>
      </c>
      <c r="I2104" s="6">
        <f>ProductLine[[#This Row],[Units]]*ProductLine[[#This Row],[Dollars]]</f>
        <v>2415</v>
      </c>
    </row>
    <row r="2105" spans="1:9" x14ac:dyDescent="0.35">
      <c r="A2105" s="2">
        <v>2104</v>
      </c>
      <c r="B2105" t="s">
        <v>8</v>
      </c>
      <c r="C2105" s="12">
        <v>44886</v>
      </c>
      <c r="D2105">
        <f t="shared" si="32"/>
        <v>2022</v>
      </c>
      <c r="E2105">
        <f>MONTH(ProductLine[[#This Row],[Date]])</f>
        <v>11</v>
      </c>
      <c r="F2105" t="s">
        <v>16</v>
      </c>
      <c r="G2105" s="4">
        <v>17</v>
      </c>
      <c r="H2105" s="5">
        <v>96</v>
      </c>
      <c r="I2105" s="6">
        <f>ProductLine[[#This Row],[Units]]*ProductLine[[#This Row],[Dollars]]</f>
        <v>1632</v>
      </c>
    </row>
    <row r="2106" spans="1:9" x14ac:dyDescent="0.35">
      <c r="A2106" s="2">
        <v>2105</v>
      </c>
      <c r="B2106" t="s">
        <v>21</v>
      </c>
      <c r="C2106" s="12">
        <v>44729</v>
      </c>
      <c r="D2106">
        <f t="shared" si="32"/>
        <v>2022</v>
      </c>
      <c r="E2106">
        <f>MONTH(ProductLine[[#This Row],[Date]])</f>
        <v>6</v>
      </c>
      <c r="F2106" t="s">
        <v>18</v>
      </c>
      <c r="G2106" s="4">
        <v>21</v>
      </c>
      <c r="H2106" s="5">
        <v>108</v>
      </c>
      <c r="I2106" s="6">
        <f>ProductLine[[#This Row],[Units]]*ProductLine[[#This Row],[Dollars]]</f>
        <v>2268</v>
      </c>
    </row>
    <row r="2107" spans="1:9" x14ac:dyDescent="0.35">
      <c r="A2107" s="2">
        <v>2106</v>
      </c>
      <c r="B2107" t="s">
        <v>21</v>
      </c>
      <c r="C2107" s="12">
        <v>44710</v>
      </c>
      <c r="D2107">
        <f t="shared" si="32"/>
        <v>2022</v>
      </c>
      <c r="E2107">
        <f>MONTH(ProductLine[[#This Row],[Date]])</f>
        <v>5</v>
      </c>
      <c r="F2107" t="s">
        <v>13</v>
      </c>
      <c r="G2107" s="4">
        <v>13</v>
      </c>
      <c r="H2107" s="5">
        <v>107</v>
      </c>
      <c r="I2107" s="6">
        <f>ProductLine[[#This Row],[Units]]*ProductLine[[#This Row],[Dollars]]</f>
        <v>1391</v>
      </c>
    </row>
    <row r="2108" spans="1:9" x14ac:dyDescent="0.35">
      <c r="A2108" s="2">
        <v>2107</v>
      </c>
      <c r="B2108" t="s">
        <v>21</v>
      </c>
      <c r="C2108" s="12">
        <v>44602</v>
      </c>
      <c r="D2108">
        <f t="shared" si="32"/>
        <v>2022</v>
      </c>
      <c r="E2108">
        <f>MONTH(ProductLine[[#This Row],[Date]])</f>
        <v>2</v>
      </c>
      <c r="F2108" t="s">
        <v>9</v>
      </c>
      <c r="G2108" s="4">
        <v>26</v>
      </c>
      <c r="H2108" s="5">
        <v>103</v>
      </c>
      <c r="I2108" s="6">
        <f>ProductLine[[#This Row],[Units]]*ProductLine[[#This Row],[Dollars]]</f>
        <v>2678</v>
      </c>
    </row>
    <row r="2109" spans="1:9" x14ac:dyDescent="0.35">
      <c r="A2109" s="2">
        <v>2108</v>
      </c>
      <c r="B2109" t="s">
        <v>21</v>
      </c>
      <c r="C2109" s="12">
        <v>44669</v>
      </c>
      <c r="D2109">
        <f t="shared" si="32"/>
        <v>2022</v>
      </c>
      <c r="E2109">
        <f>MONTH(ProductLine[[#This Row],[Date]])</f>
        <v>4</v>
      </c>
      <c r="F2109" t="s">
        <v>11</v>
      </c>
      <c r="G2109" s="4">
        <v>17</v>
      </c>
      <c r="H2109" s="5">
        <v>101</v>
      </c>
      <c r="I2109" s="6">
        <f>ProductLine[[#This Row],[Units]]*ProductLine[[#This Row],[Dollars]]</f>
        <v>1717</v>
      </c>
    </row>
    <row r="2110" spans="1:9" x14ac:dyDescent="0.35">
      <c r="A2110" s="2">
        <v>2109</v>
      </c>
      <c r="B2110" t="s">
        <v>21</v>
      </c>
      <c r="C2110" s="12">
        <v>44580</v>
      </c>
      <c r="D2110">
        <f t="shared" si="32"/>
        <v>2022</v>
      </c>
      <c r="E2110">
        <f>MONTH(ProductLine[[#This Row],[Date]])</f>
        <v>1</v>
      </c>
      <c r="F2110" t="s">
        <v>16</v>
      </c>
      <c r="G2110" s="4">
        <v>17</v>
      </c>
      <c r="H2110" s="5">
        <v>101</v>
      </c>
      <c r="I2110" s="6">
        <f>ProductLine[[#This Row],[Units]]*ProductLine[[#This Row],[Dollars]]</f>
        <v>1717</v>
      </c>
    </row>
    <row r="2111" spans="1:9" x14ac:dyDescent="0.35">
      <c r="A2111" s="2">
        <v>2110</v>
      </c>
      <c r="B2111" t="s">
        <v>15</v>
      </c>
      <c r="C2111" s="12">
        <v>44649</v>
      </c>
      <c r="D2111">
        <f t="shared" si="32"/>
        <v>2022</v>
      </c>
      <c r="E2111">
        <f>MONTH(ProductLine[[#This Row],[Date]])</f>
        <v>3</v>
      </c>
      <c r="F2111" t="s">
        <v>18</v>
      </c>
      <c r="G2111" s="4">
        <v>36</v>
      </c>
      <c r="H2111" s="5">
        <v>104</v>
      </c>
      <c r="I2111" s="6">
        <f>ProductLine[[#This Row],[Units]]*ProductLine[[#This Row],[Dollars]]</f>
        <v>3744</v>
      </c>
    </row>
    <row r="2112" spans="1:9" x14ac:dyDescent="0.35">
      <c r="A2112" s="2">
        <v>2111</v>
      </c>
      <c r="B2112" t="s">
        <v>15</v>
      </c>
      <c r="C2112" s="12">
        <v>44740</v>
      </c>
      <c r="D2112">
        <f t="shared" si="32"/>
        <v>2022</v>
      </c>
      <c r="E2112">
        <f>MONTH(ProductLine[[#This Row],[Date]])</f>
        <v>6</v>
      </c>
      <c r="F2112" t="s">
        <v>13</v>
      </c>
      <c r="G2112" s="4">
        <v>25</v>
      </c>
      <c r="H2112" s="5">
        <v>101</v>
      </c>
      <c r="I2112" s="6">
        <f>ProductLine[[#This Row],[Units]]*ProductLine[[#This Row],[Dollars]]</f>
        <v>2525</v>
      </c>
    </row>
    <row r="2113" spans="1:9" x14ac:dyDescent="0.35">
      <c r="A2113" s="2">
        <v>2112</v>
      </c>
      <c r="B2113" t="s">
        <v>15</v>
      </c>
      <c r="C2113" s="12">
        <v>44699</v>
      </c>
      <c r="D2113">
        <f t="shared" si="32"/>
        <v>2022</v>
      </c>
      <c r="E2113">
        <f>MONTH(ProductLine[[#This Row],[Date]])</f>
        <v>5</v>
      </c>
      <c r="F2113" t="s">
        <v>9</v>
      </c>
      <c r="G2113" s="4">
        <v>16</v>
      </c>
      <c r="H2113" s="5">
        <v>109</v>
      </c>
      <c r="I2113" s="6">
        <f>ProductLine[[#This Row],[Units]]*ProductLine[[#This Row],[Dollars]]</f>
        <v>1744</v>
      </c>
    </row>
    <row r="2114" spans="1:9" x14ac:dyDescent="0.35">
      <c r="A2114" s="2">
        <v>2113</v>
      </c>
      <c r="B2114" t="s">
        <v>15</v>
      </c>
      <c r="C2114" s="12">
        <v>44823</v>
      </c>
      <c r="D2114">
        <f t="shared" si="32"/>
        <v>2022</v>
      </c>
      <c r="E2114">
        <f>MONTH(ProductLine[[#This Row],[Date]])</f>
        <v>9</v>
      </c>
      <c r="F2114" t="s">
        <v>11</v>
      </c>
      <c r="G2114" s="4">
        <v>29</v>
      </c>
      <c r="H2114" s="5">
        <v>109</v>
      </c>
      <c r="I2114" s="6">
        <f>ProductLine[[#This Row],[Units]]*ProductLine[[#This Row],[Dollars]]</f>
        <v>3161</v>
      </c>
    </row>
    <row r="2115" spans="1:9" x14ac:dyDescent="0.35">
      <c r="A2115" s="2">
        <v>2114</v>
      </c>
      <c r="B2115" t="s">
        <v>15</v>
      </c>
      <c r="C2115" s="12">
        <v>44857</v>
      </c>
      <c r="D2115">
        <f t="shared" ref="D2115:D2125" si="33">YEAR(C2115)</f>
        <v>2022</v>
      </c>
      <c r="E2115">
        <f>MONTH(ProductLine[[#This Row],[Date]])</f>
        <v>10</v>
      </c>
      <c r="F2115" t="s">
        <v>16</v>
      </c>
      <c r="G2115" s="4">
        <v>27</v>
      </c>
      <c r="H2115" s="5">
        <v>100</v>
      </c>
      <c r="I2115" s="6">
        <f>ProductLine[[#This Row],[Units]]*ProductLine[[#This Row],[Dollars]]</f>
        <v>2700</v>
      </c>
    </row>
    <row r="2116" spans="1:9" x14ac:dyDescent="0.35">
      <c r="A2116" s="2">
        <v>2115</v>
      </c>
      <c r="B2116" t="s">
        <v>25</v>
      </c>
      <c r="C2116" s="12">
        <v>44705</v>
      </c>
      <c r="D2116">
        <f t="shared" si="33"/>
        <v>2022</v>
      </c>
      <c r="E2116">
        <f>MONTH(ProductLine[[#This Row],[Date]])</f>
        <v>5</v>
      </c>
      <c r="F2116" t="s">
        <v>18</v>
      </c>
      <c r="G2116" s="4">
        <v>39</v>
      </c>
      <c r="H2116" s="5">
        <v>97</v>
      </c>
      <c r="I2116" s="6">
        <f>ProductLine[[#This Row],[Units]]*ProductLine[[#This Row],[Dollars]]</f>
        <v>3783</v>
      </c>
    </row>
    <row r="2117" spans="1:9" x14ac:dyDescent="0.35">
      <c r="A2117" s="2">
        <v>2116</v>
      </c>
      <c r="B2117" t="s">
        <v>25</v>
      </c>
      <c r="C2117" s="12">
        <v>44861</v>
      </c>
      <c r="D2117">
        <f t="shared" si="33"/>
        <v>2022</v>
      </c>
      <c r="E2117">
        <f>MONTH(ProductLine[[#This Row],[Date]])</f>
        <v>10</v>
      </c>
      <c r="F2117" t="s">
        <v>13</v>
      </c>
      <c r="G2117" s="4">
        <v>14</v>
      </c>
      <c r="H2117" s="5">
        <v>100</v>
      </c>
      <c r="I2117" s="6">
        <f>ProductLine[[#This Row],[Units]]*ProductLine[[#This Row],[Dollars]]</f>
        <v>1400</v>
      </c>
    </row>
    <row r="2118" spans="1:9" x14ac:dyDescent="0.35">
      <c r="A2118" s="2">
        <v>2117</v>
      </c>
      <c r="B2118" t="s">
        <v>25</v>
      </c>
      <c r="C2118" s="12">
        <v>44590</v>
      </c>
      <c r="D2118">
        <f t="shared" si="33"/>
        <v>2022</v>
      </c>
      <c r="E2118">
        <f>MONTH(ProductLine[[#This Row],[Date]])</f>
        <v>1</v>
      </c>
      <c r="F2118" t="s">
        <v>9</v>
      </c>
      <c r="G2118" s="4">
        <v>10</v>
      </c>
      <c r="H2118" s="5">
        <v>99</v>
      </c>
      <c r="I2118" s="6">
        <f>ProductLine[[#This Row],[Units]]*ProductLine[[#This Row],[Dollars]]</f>
        <v>990</v>
      </c>
    </row>
    <row r="2119" spans="1:9" x14ac:dyDescent="0.35">
      <c r="A2119" s="2">
        <v>2118</v>
      </c>
      <c r="B2119" t="s">
        <v>25</v>
      </c>
      <c r="C2119" s="12">
        <v>44606</v>
      </c>
      <c r="D2119">
        <f t="shared" si="33"/>
        <v>2022</v>
      </c>
      <c r="E2119">
        <f>MONTH(ProductLine[[#This Row],[Date]])</f>
        <v>2</v>
      </c>
      <c r="F2119" t="s">
        <v>11</v>
      </c>
      <c r="G2119" s="4">
        <v>38</v>
      </c>
      <c r="H2119" s="5">
        <v>103</v>
      </c>
      <c r="I2119" s="6">
        <f>ProductLine[[#This Row],[Units]]*ProductLine[[#This Row],[Dollars]]</f>
        <v>3914</v>
      </c>
    </row>
    <row r="2120" spans="1:9" x14ac:dyDescent="0.35">
      <c r="A2120" s="2">
        <v>2119</v>
      </c>
      <c r="B2120" t="s">
        <v>25</v>
      </c>
      <c r="C2120" s="12">
        <v>44860</v>
      </c>
      <c r="D2120">
        <f t="shared" si="33"/>
        <v>2022</v>
      </c>
      <c r="E2120">
        <f>MONTH(ProductLine[[#This Row],[Date]])</f>
        <v>10</v>
      </c>
      <c r="F2120" t="s">
        <v>16</v>
      </c>
      <c r="G2120" s="4">
        <v>34</v>
      </c>
      <c r="H2120" s="5">
        <v>109</v>
      </c>
      <c r="I2120" s="6">
        <f>ProductLine[[#This Row],[Units]]*ProductLine[[#This Row],[Dollars]]</f>
        <v>3706</v>
      </c>
    </row>
    <row r="2121" spans="1:9" x14ac:dyDescent="0.35">
      <c r="A2121" s="2">
        <v>2120</v>
      </c>
      <c r="B2121" t="s">
        <v>22</v>
      </c>
      <c r="C2121" s="12">
        <v>44680</v>
      </c>
      <c r="D2121">
        <f t="shared" si="33"/>
        <v>2022</v>
      </c>
      <c r="E2121">
        <f>MONTH(ProductLine[[#This Row],[Date]])</f>
        <v>4</v>
      </c>
      <c r="F2121" t="s">
        <v>18</v>
      </c>
      <c r="G2121" s="4">
        <v>28</v>
      </c>
      <c r="H2121" s="5">
        <v>101</v>
      </c>
      <c r="I2121" s="6">
        <f>ProductLine[[#This Row],[Units]]*ProductLine[[#This Row],[Dollars]]</f>
        <v>2828</v>
      </c>
    </row>
    <row r="2122" spans="1:9" x14ac:dyDescent="0.35">
      <c r="A2122" s="2">
        <v>2121</v>
      </c>
      <c r="B2122" t="s">
        <v>22</v>
      </c>
      <c r="C2122" s="12">
        <v>44701</v>
      </c>
      <c r="D2122">
        <f t="shared" si="33"/>
        <v>2022</v>
      </c>
      <c r="E2122">
        <f>MONTH(ProductLine[[#This Row],[Date]])</f>
        <v>5</v>
      </c>
      <c r="F2122" t="s">
        <v>13</v>
      </c>
      <c r="G2122" s="4">
        <v>21</v>
      </c>
      <c r="H2122" s="5">
        <v>96</v>
      </c>
      <c r="I2122" s="6">
        <f>ProductLine[[#This Row],[Units]]*ProductLine[[#This Row],[Dollars]]</f>
        <v>2016</v>
      </c>
    </row>
    <row r="2123" spans="1:9" x14ac:dyDescent="0.35">
      <c r="A2123" s="2">
        <v>2122</v>
      </c>
      <c r="B2123" t="s">
        <v>22</v>
      </c>
      <c r="C2123" s="12">
        <v>44711</v>
      </c>
      <c r="D2123">
        <f t="shared" si="33"/>
        <v>2022</v>
      </c>
      <c r="E2123">
        <f>MONTH(ProductLine[[#This Row],[Date]])</f>
        <v>5</v>
      </c>
      <c r="F2123" t="s">
        <v>9</v>
      </c>
      <c r="G2123" s="4">
        <v>16</v>
      </c>
      <c r="H2123" s="5">
        <v>109</v>
      </c>
      <c r="I2123" s="6">
        <f>ProductLine[[#This Row],[Units]]*ProductLine[[#This Row],[Dollars]]</f>
        <v>1744</v>
      </c>
    </row>
    <row r="2124" spans="1:9" x14ac:dyDescent="0.35">
      <c r="A2124" s="2">
        <v>2123</v>
      </c>
      <c r="B2124" t="s">
        <v>22</v>
      </c>
      <c r="C2124" s="12">
        <v>44592</v>
      </c>
      <c r="D2124">
        <f t="shared" si="33"/>
        <v>2022</v>
      </c>
      <c r="E2124">
        <f>MONTH(ProductLine[[#This Row],[Date]])</f>
        <v>1</v>
      </c>
      <c r="F2124" t="s">
        <v>11</v>
      </c>
      <c r="G2124" s="4">
        <v>29</v>
      </c>
      <c r="H2124" s="5">
        <v>97</v>
      </c>
      <c r="I2124" s="6">
        <f>ProductLine[[#This Row],[Units]]*ProductLine[[#This Row],[Dollars]]</f>
        <v>2813</v>
      </c>
    </row>
    <row r="2125" spans="1:9" x14ac:dyDescent="0.35">
      <c r="A2125" s="2">
        <v>2124</v>
      </c>
      <c r="B2125" t="s">
        <v>22</v>
      </c>
      <c r="C2125" s="12">
        <v>44604</v>
      </c>
      <c r="D2125">
        <f t="shared" si="33"/>
        <v>2022</v>
      </c>
      <c r="E2125">
        <f>MONTH(ProductLine[[#This Row],[Date]])</f>
        <v>2</v>
      </c>
      <c r="F2125" t="s">
        <v>16</v>
      </c>
      <c r="G2125" s="4">
        <v>10</v>
      </c>
      <c r="H2125" s="5">
        <v>102</v>
      </c>
      <c r="I2125" s="6">
        <f>ProductLine[[#This Row],[Units]]*ProductLine[[#This Row],[Dollars]]</f>
        <v>1020</v>
      </c>
    </row>
    <row r="2126" spans="1:9" x14ac:dyDescent="0.35">
      <c r="A2126" s="2">
        <v>2125</v>
      </c>
      <c r="B2126" s="2" t="s">
        <v>27</v>
      </c>
      <c r="C2126" s="3">
        <v>43853</v>
      </c>
      <c r="D2126" s="2">
        <f t="shared" ref="D2126:D2157" si="34">YEAR(C2126)</f>
        <v>2020</v>
      </c>
      <c r="E2126">
        <f>MONTH(ProductLine[[#This Row],[Date]])</f>
        <v>1</v>
      </c>
      <c r="F2126" s="2" t="s">
        <v>9</v>
      </c>
      <c r="G2126" s="4">
        <v>4</v>
      </c>
      <c r="H2126" s="5">
        <v>114.99</v>
      </c>
      <c r="I2126" s="6">
        <f>ProductLine[[#This Row],[Units]]*ProductLine[[#This Row],[Dollars]]</f>
        <v>459.96</v>
      </c>
    </row>
    <row r="2127" spans="1:9" x14ac:dyDescent="0.35">
      <c r="A2127" s="2">
        <v>2126</v>
      </c>
      <c r="B2127" s="2" t="s">
        <v>15</v>
      </c>
      <c r="C2127" s="3">
        <v>43831</v>
      </c>
      <c r="D2127" s="2">
        <f t="shared" si="34"/>
        <v>2020</v>
      </c>
      <c r="E2127">
        <f>MONTH(ProductLine[[#This Row],[Date]])</f>
        <v>1</v>
      </c>
      <c r="F2127" s="2" t="s">
        <v>9</v>
      </c>
      <c r="G2127" s="4">
        <v>19</v>
      </c>
      <c r="H2127" s="5">
        <v>89.49</v>
      </c>
      <c r="I2127" s="6">
        <f>ProductLine[[#This Row],[Units]]*ProductLine[[#This Row],[Dollars]]</f>
        <v>1700.31</v>
      </c>
    </row>
    <row r="2128" spans="1:9" x14ac:dyDescent="0.35">
      <c r="A2128" s="2">
        <v>2127</v>
      </c>
      <c r="B2128" s="2" t="s">
        <v>17</v>
      </c>
      <c r="C2128" s="3">
        <v>43847</v>
      </c>
      <c r="D2128" s="2">
        <f t="shared" si="34"/>
        <v>2020</v>
      </c>
      <c r="E2128">
        <f>MONTH(ProductLine[[#This Row],[Date]])</f>
        <v>1</v>
      </c>
      <c r="F2128" s="2" t="s">
        <v>18</v>
      </c>
      <c r="G2128" s="4">
        <v>18</v>
      </c>
      <c r="H2128" s="5">
        <v>133.99</v>
      </c>
      <c r="I2128" s="6">
        <f>ProductLine[[#This Row],[Units]]*ProductLine[[#This Row],[Dollars]]</f>
        <v>2411.8200000000002</v>
      </c>
    </row>
    <row r="2129" spans="1:9" x14ac:dyDescent="0.35">
      <c r="A2129" s="2">
        <v>2128</v>
      </c>
      <c r="B2129" s="2" t="s">
        <v>23</v>
      </c>
      <c r="C2129" s="3">
        <v>43835</v>
      </c>
      <c r="D2129" s="2">
        <f t="shared" si="34"/>
        <v>2020</v>
      </c>
      <c r="E2129">
        <f>MONTH(ProductLine[[#This Row],[Date]])</f>
        <v>1</v>
      </c>
      <c r="F2129" s="2" t="s">
        <v>18</v>
      </c>
      <c r="G2129" s="4">
        <v>23</v>
      </c>
      <c r="H2129" s="5">
        <v>98.49</v>
      </c>
      <c r="I2129" s="6">
        <f>ProductLine[[#This Row],[Units]]*ProductLine[[#This Row],[Dollars]]</f>
        <v>2265.27</v>
      </c>
    </row>
    <row r="2130" spans="1:9" x14ac:dyDescent="0.35">
      <c r="A2130" s="2">
        <v>2129</v>
      </c>
      <c r="B2130" s="2" t="s">
        <v>12</v>
      </c>
      <c r="C2130" s="3">
        <v>43847</v>
      </c>
      <c r="D2130" s="2">
        <f t="shared" si="34"/>
        <v>2020</v>
      </c>
      <c r="E2130">
        <f>MONTH(ProductLine[[#This Row],[Date]])</f>
        <v>1</v>
      </c>
      <c r="F2130" s="2" t="s">
        <v>18</v>
      </c>
      <c r="G2130" s="4">
        <v>13</v>
      </c>
      <c r="H2130" s="5">
        <v>109.49</v>
      </c>
      <c r="I2130" s="6">
        <f>ProductLine[[#This Row],[Units]]*ProductLine[[#This Row],[Dollars]]</f>
        <v>1423.37</v>
      </c>
    </row>
    <row r="2131" spans="1:9" x14ac:dyDescent="0.35">
      <c r="A2131" s="2">
        <v>2130</v>
      </c>
      <c r="B2131" s="2" t="s">
        <v>21</v>
      </c>
      <c r="C2131" s="3">
        <v>44105</v>
      </c>
      <c r="D2131" s="2">
        <f t="shared" si="34"/>
        <v>2020</v>
      </c>
      <c r="E2131">
        <f>MONTH(ProductLine[[#This Row],[Date]])</f>
        <v>10</v>
      </c>
      <c r="F2131" s="2" t="s">
        <v>16</v>
      </c>
      <c r="G2131" s="4">
        <v>9</v>
      </c>
      <c r="H2131" s="5">
        <v>69.489999999999995</v>
      </c>
      <c r="I2131" s="6">
        <f>ProductLine[[#This Row],[Units]]*ProductLine[[#This Row],[Dollars]]</f>
        <v>625.41</v>
      </c>
    </row>
    <row r="2132" spans="1:9" x14ac:dyDescent="0.35">
      <c r="A2132" s="2">
        <v>2131</v>
      </c>
      <c r="B2132" s="2" t="s">
        <v>21</v>
      </c>
      <c r="C2132" s="3">
        <v>44117</v>
      </c>
      <c r="D2132" s="2">
        <f t="shared" si="34"/>
        <v>2020</v>
      </c>
      <c r="E2132">
        <f>MONTH(ProductLine[[#This Row],[Date]])</f>
        <v>10</v>
      </c>
      <c r="F2132" s="2" t="s">
        <v>18</v>
      </c>
      <c r="G2132" s="4">
        <v>11</v>
      </c>
      <c r="H2132" s="5">
        <v>109.99</v>
      </c>
      <c r="I2132" s="6">
        <f>ProductLine[[#This Row],[Units]]*ProductLine[[#This Row],[Dollars]]</f>
        <v>1209.8899999999999</v>
      </c>
    </row>
    <row r="2133" spans="1:9" x14ac:dyDescent="0.35">
      <c r="A2133" s="2">
        <v>2132</v>
      </c>
      <c r="B2133" s="2" t="s">
        <v>21</v>
      </c>
      <c r="C2133" s="3">
        <v>44121</v>
      </c>
      <c r="D2133" s="2">
        <f t="shared" si="34"/>
        <v>2020</v>
      </c>
      <c r="E2133">
        <f>MONTH(ProductLine[[#This Row],[Date]])</f>
        <v>10</v>
      </c>
      <c r="F2133" s="2" t="s">
        <v>16</v>
      </c>
      <c r="G2133" s="4">
        <v>16</v>
      </c>
      <c r="H2133" s="5">
        <v>69.489999999999995</v>
      </c>
      <c r="I2133" s="6">
        <f>ProductLine[[#This Row],[Units]]*ProductLine[[#This Row],[Dollars]]</f>
        <v>1111.8399999999999</v>
      </c>
    </row>
    <row r="2134" spans="1:9" x14ac:dyDescent="0.35">
      <c r="A2134" s="2">
        <v>2133</v>
      </c>
      <c r="B2134" s="2" t="s">
        <v>21</v>
      </c>
      <c r="C2134" s="3">
        <v>44127</v>
      </c>
      <c r="D2134" s="2">
        <f t="shared" si="34"/>
        <v>2020</v>
      </c>
      <c r="E2134">
        <f>MONTH(ProductLine[[#This Row],[Date]])</f>
        <v>10</v>
      </c>
      <c r="F2134" s="2" t="s">
        <v>11</v>
      </c>
      <c r="G2134" s="4">
        <v>8</v>
      </c>
      <c r="H2134" s="5">
        <v>129.99</v>
      </c>
      <c r="I2134" s="6">
        <f>ProductLine[[#This Row],[Units]]*ProductLine[[#This Row],[Dollars]]</f>
        <v>1039.92</v>
      </c>
    </row>
    <row r="2135" spans="1:9" x14ac:dyDescent="0.35">
      <c r="A2135" s="2">
        <v>2134</v>
      </c>
      <c r="B2135" s="2" t="s">
        <v>21</v>
      </c>
      <c r="C2135" s="3">
        <v>44119</v>
      </c>
      <c r="D2135" s="2">
        <f t="shared" si="34"/>
        <v>2020</v>
      </c>
      <c r="E2135">
        <f>MONTH(ProductLine[[#This Row],[Date]])</f>
        <v>10</v>
      </c>
      <c r="F2135" s="2" t="s">
        <v>13</v>
      </c>
      <c r="G2135" s="4">
        <v>18</v>
      </c>
      <c r="H2135" s="5">
        <v>47.99</v>
      </c>
      <c r="I2135" s="6">
        <f>ProductLine[[#This Row],[Units]]*ProductLine[[#This Row],[Dollars]]</f>
        <v>863.82</v>
      </c>
    </row>
    <row r="2136" spans="1:9" x14ac:dyDescent="0.35">
      <c r="A2136" s="2">
        <v>2135</v>
      </c>
      <c r="B2136" s="2" t="s">
        <v>21</v>
      </c>
      <c r="C2136" s="3">
        <v>44151</v>
      </c>
      <c r="D2136" s="2">
        <f t="shared" si="34"/>
        <v>2020</v>
      </c>
      <c r="E2136">
        <f>MONTH(ProductLine[[#This Row],[Date]])</f>
        <v>11</v>
      </c>
      <c r="F2136" s="2" t="s">
        <v>13</v>
      </c>
      <c r="G2136" s="4">
        <v>15</v>
      </c>
      <c r="H2136" s="5">
        <v>47.99</v>
      </c>
      <c r="I2136" s="6">
        <f>ProductLine[[#This Row],[Units]]*ProductLine[[#This Row],[Dollars]]</f>
        <v>719.85</v>
      </c>
    </row>
    <row r="2137" spans="1:9" x14ac:dyDescent="0.35">
      <c r="A2137" s="2">
        <v>2136</v>
      </c>
      <c r="B2137" s="2" t="s">
        <v>21</v>
      </c>
      <c r="C2137" s="3">
        <v>44158</v>
      </c>
      <c r="D2137" s="2">
        <f t="shared" si="34"/>
        <v>2020</v>
      </c>
      <c r="E2137">
        <f>MONTH(ProductLine[[#This Row],[Date]])</f>
        <v>11</v>
      </c>
      <c r="F2137" s="2" t="s">
        <v>9</v>
      </c>
      <c r="G2137" s="4">
        <v>17</v>
      </c>
      <c r="H2137" s="5">
        <v>145.49</v>
      </c>
      <c r="I2137" s="6">
        <f>ProductLine[[#This Row],[Units]]*ProductLine[[#This Row],[Dollars]]</f>
        <v>2473.33</v>
      </c>
    </row>
    <row r="2138" spans="1:9" x14ac:dyDescent="0.35">
      <c r="A2138" s="2">
        <v>2137</v>
      </c>
      <c r="B2138" s="2" t="s">
        <v>21</v>
      </c>
      <c r="C2138" s="3">
        <v>44168</v>
      </c>
      <c r="D2138" s="2">
        <f t="shared" si="34"/>
        <v>2020</v>
      </c>
      <c r="E2138">
        <f>MONTH(ProductLine[[#This Row],[Date]])</f>
        <v>12</v>
      </c>
      <c r="F2138" s="2" t="s">
        <v>9</v>
      </c>
      <c r="G2138" s="4">
        <v>7</v>
      </c>
      <c r="H2138" s="5">
        <v>145.49</v>
      </c>
      <c r="I2138" s="6">
        <f>ProductLine[[#This Row],[Units]]*ProductLine[[#This Row],[Dollars]]</f>
        <v>1018.4300000000001</v>
      </c>
    </row>
    <row r="2139" spans="1:9" x14ac:dyDescent="0.35">
      <c r="A2139" s="2">
        <v>2138</v>
      </c>
      <c r="B2139" s="2" t="s">
        <v>21</v>
      </c>
      <c r="C2139" s="3">
        <v>44172</v>
      </c>
      <c r="D2139" s="2">
        <f t="shared" si="34"/>
        <v>2020</v>
      </c>
      <c r="E2139">
        <f>MONTH(ProductLine[[#This Row],[Date]])</f>
        <v>12</v>
      </c>
      <c r="F2139" s="2" t="s">
        <v>11</v>
      </c>
      <c r="G2139" s="4">
        <v>9</v>
      </c>
      <c r="H2139" s="5">
        <v>129.99</v>
      </c>
      <c r="I2139" s="6">
        <f>ProductLine[[#This Row],[Units]]*ProductLine[[#This Row],[Dollars]]</f>
        <v>1169.9100000000001</v>
      </c>
    </row>
    <row r="2140" spans="1:9" x14ac:dyDescent="0.35">
      <c r="A2140" s="2">
        <v>2139</v>
      </c>
      <c r="B2140" s="2" t="s">
        <v>21</v>
      </c>
      <c r="C2140" s="3">
        <v>44180</v>
      </c>
      <c r="D2140" s="2">
        <f t="shared" si="34"/>
        <v>2020</v>
      </c>
      <c r="E2140">
        <f>MONTH(ProductLine[[#This Row],[Date]])</f>
        <v>12</v>
      </c>
      <c r="F2140" s="2" t="s">
        <v>18</v>
      </c>
      <c r="G2140" s="4">
        <v>11</v>
      </c>
      <c r="H2140" s="5">
        <v>94.49</v>
      </c>
      <c r="I2140" s="6">
        <f>ProductLine[[#This Row],[Units]]*ProductLine[[#This Row],[Dollars]]</f>
        <v>1039.3899999999999</v>
      </c>
    </row>
    <row r="2141" spans="1:9" x14ac:dyDescent="0.35">
      <c r="A2141" s="2">
        <v>2140</v>
      </c>
      <c r="B2141" s="2" t="s">
        <v>15</v>
      </c>
      <c r="C2141" s="3">
        <v>43862</v>
      </c>
      <c r="D2141" s="2">
        <f t="shared" si="34"/>
        <v>2020</v>
      </c>
      <c r="E2141">
        <f>MONTH(ProductLine[[#This Row],[Date]])</f>
        <v>2</v>
      </c>
      <c r="F2141" s="2" t="s">
        <v>16</v>
      </c>
      <c r="G2141" s="4">
        <v>11</v>
      </c>
      <c r="H2141" s="5">
        <v>114.99</v>
      </c>
      <c r="I2141" s="6">
        <f>ProductLine[[#This Row],[Units]]*ProductLine[[#This Row],[Dollars]]</f>
        <v>1264.8899999999999</v>
      </c>
    </row>
    <row r="2142" spans="1:9" x14ac:dyDescent="0.35">
      <c r="A2142" s="2">
        <v>2141</v>
      </c>
      <c r="B2142" s="2" t="s">
        <v>15</v>
      </c>
      <c r="C2142" s="3">
        <v>43870</v>
      </c>
      <c r="D2142" s="2">
        <f t="shared" si="34"/>
        <v>2020</v>
      </c>
      <c r="E2142">
        <f>MONTH(ProductLine[[#This Row],[Date]])</f>
        <v>2</v>
      </c>
      <c r="F2142" s="2" t="s">
        <v>16</v>
      </c>
      <c r="G2142" s="4">
        <v>9</v>
      </c>
      <c r="H2142" s="5">
        <v>108.99</v>
      </c>
      <c r="I2142" s="6">
        <f>ProductLine[[#This Row],[Units]]*ProductLine[[#This Row],[Dollars]]</f>
        <v>980.91</v>
      </c>
    </row>
    <row r="2143" spans="1:9" x14ac:dyDescent="0.35">
      <c r="A2143" s="2">
        <v>2142</v>
      </c>
      <c r="B2143" s="2" t="s">
        <v>22</v>
      </c>
      <c r="C2143" s="3">
        <v>43844</v>
      </c>
      <c r="D2143" s="2">
        <f t="shared" si="34"/>
        <v>2020</v>
      </c>
      <c r="E2143">
        <f>MONTH(ProductLine[[#This Row],[Date]])</f>
        <v>1</v>
      </c>
      <c r="F2143" s="2" t="s">
        <v>16</v>
      </c>
      <c r="G2143" s="4">
        <v>13</v>
      </c>
      <c r="H2143" s="5">
        <v>114.99</v>
      </c>
      <c r="I2143" s="6">
        <f>ProductLine[[#This Row],[Units]]*ProductLine[[#This Row],[Dollars]]</f>
        <v>1494.87</v>
      </c>
    </row>
    <row r="2144" spans="1:9" x14ac:dyDescent="0.35">
      <c r="A2144" s="2">
        <v>2143</v>
      </c>
      <c r="B2144" s="2" t="s">
        <v>22</v>
      </c>
      <c r="C2144" s="3">
        <v>43848</v>
      </c>
      <c r="D2144" s="2">
        <f t="shared" si="34"/>
        <v>2020</v>
      </c>
      <c r="E2144">
        <f>MONTH(ProductLine[[#This Row],[Date]])</f>
        <v>1</v>
      </c>
      <c r="F2144" s="2" t="s">
        <v>16</v>
      </c>
      <c r="G2144" s="4">
        <v>12</v>
      </c>
      <c r="H2144" s="5">
        <v>108.99</v>
      </c>
      <c r="I2144" s="6">
        <f>ProductLine[[#This Row],[Units]]*ProductLine[[#This Row],[Dollars]]</f>
        <v>1307.8799999999999</v>
      </c>
    </row>
    <row r="2145" spans="1:9" x14ac:dyDescent="0.35">
      <c r="A2145" s="2">
        <v>2144</v>
      </c>
      <c r="B2145" s="2" t="s">
        <v>12</v>
      </c>
      <c r="C2145" s="3">
        <v>43849</v>
      </c>
      <c r="D2145" s="2">
        <f t="shared" si="34"/>
        <v>2020</v>
      </c>
      <c r="E2145">
        <f>MONTH(ProductLine[[#This Row],[Date]])</f>
        <v>1</v>
      </c>
      <c r="F2145" s="2" t="s">
        <v>11</v>
      </c>
      <c r="G2145" s="4">
        <v>10</v>
      </c>
      <c r="H2145" s="5">
        <v>118.99</v>
      </c>
      <c r="I2145" s="6">
        <f>ProductLine[[#This Row],[Units]]*ProductLine[[#This Row],[Dollars]]</f>
        <v>1189.8999999999999</v>
      </c>
    </row>
    <row r="2146" spans="1:9" x14ac:dyDescent="0.35">
      <c r="A2146" s="2">
        <v>2145</v>
      </c>
      <c r="B2146" s="2" t="s">
        <v>12</v>
      </c>
      <c r="C2146" s="3">
        <v>43894</v>
      </c>
      <c r="D2146" s="2">
        <f t="shared" si="34"/>
        <v>2020</v>
      </c>
      <c r="E2146">
        <f>MONTH(ProductLine[[#This Row],[Date]])</f>
        <v>3</v>
      </c>
      <c r="F2146" s="2" t="s">
        <v>11</v>
      </c>
      <c r="G2146" s="4">
        <v>13</v>
      </c>
      <c r="H2146" s="5">
        <v>104.99</v>
      </c>
      <c r="I2146" s="6">
        <f>ProductLine[[#This Row],[Units]]*ProductLine[[#This Row],[Dollars]]</f>
        <v>1364.87</v>
      </c>
    </row>
    <row r="2147" spans="1:9" x14ac:dyDescent="0.35">
      <c r="A2147" s="2">
        <v>2146</v>
      </c>
      <c r="B2147" s="2" t="s">
        <v>15</v>
      </c>
      <c r="C2147" s="3">
        <v>43854</v>
      </c>
      <c r="D2147" s="2">
        <f t="shared" si="34"/>
        <v>2020</v>
      </c>
      <c r="E2147">
        <f>MONTH(ProductLine[[#This Row],[Date]])</f>
        <v>1</v>
      </c>
      <c r="F2147" s="2" t="s">
        <v>11</v>
      </c>
      <c r="G2147" s="4">
        <v>10</v>
      </c>
      <c r="H2147" s="5">
        <v>109.89</v>
      </c>
      <c r="I2147" s="6">
        <f>ProductLine[[#This Row],[Units]]*ProductLine[[#This Row],[Dollars]]</f>
        <v>1098.9000000000001</v>
      </c>
    </row>
    <row r="2148" spans="1:9" x14ac:dyDescent="0.35">
      <c r="A2148" s="2">
        <v>2147</v>
      </c>
      <c r="B2148" s="2" t="s">
        <v>15</v>
      </c>
      <c r="C2148" s="3">
        <v>43874</v>
      </c>
      <c r="D2148" s="2">
        <f t="shared" si="34"/>
        <v>2020</v>
      </c>
      <c r="E2148">
        <f>MONTH(ProductLine[[#This Row],[Date]])</f>
        <v>2</v>
      </c>
      <c r="F2148" s="2" t="s">
        <v>11</v>
      </c>
      <c r="G2148" s="4">
        <v>18</v>
      </c>
      <c r="H2148" s="5">
        <v>104.99</v>
      </c>
      <c r="I2148" s="6">
        <f>ProductLine[[#This Row],[Units]]*ProductLine[[#This Row],[Dollars]]</f>
        <v>1889.82</v>
      </c>
    </row>
    <row r="2149" spans="1:9" x14ac:dyDescent="0.35">
      <c r="A2149" s="2">
        <v>2148</v>
      </c>
      <c r="B2149" s="2" t="s">
        <v>17</v>
      </c>
      <c r="C2149" s="3">
        <v>43842</v>
      </c>
      <c r="D2149" s="2">
        <f t="shared" si="34"/>
        <v>2020</v>
      </c>
      <c r="E2149">
        <f>MONTH(ProductLine[[#This Row],[Date]])</f>
        <v>1</v>
      </c>
      <c r="F2149" s="2" t="s">
        <v>11</v>
      </c>
      <c r="G2149" s="4">
        <v>8</v>
      </c>
      <c r="H2149" s="5">
        <v>118.99</v>
      </c>
      <c r="I2149" s="6">
        <f>ProductLine[[#This Row],[Units]]*ProductLine[[#This Row],[Dollars]]</f>
        <v>951.92</v>
      </c>
    </row>
    <row r="2150" spans="1:9" x14ac:dyDescent="0.35">
      <c r="A2150" s="2">
        <v>2149</v>
      </c>
      <c r="B2150" s="2" t="s">
        <v>17</v>
      </c>
      <c r="C2150" s="3">
        <v>43847</v>
      </c>
      <c r="D2150" s="2">
        <f t="shared" si="34"/>
        <v>2020</v>
      </c>
      <c r="E2150">
        <f>MONTH(ProductLine[[#This Row],[Date]])</f>
        <v>1</v>
      </c>
      <c r="F2150" s="2" t="s">
        <v>11</v>
      </c>
      <c r="G2150" s="4">
        <v>11</v>
      </c>
      <c r="H2150" s="5">
        <v>88.99</v>
      </c>
      <c r="I2150" s="6">
        <f>ProductLine[[#This Row],[Units]]*ProductLine[[#This Row],[Dollars]]</f>
        <v>978.89</v>
      </c>
    </row>
    <row r="2151" spans="1:9" x14ac:dyDescent="0.35">
      <c r="A2151" s="2">
        <v>2150</v>
      </c>
      <c r="B2151" s="2" t="s">
        <v>23</v>
      </c>
      <c r="C2151" s="3">
        <v>43892</v>
      </c>
      <c r="D2151" s="2">
        <f t="shared" si="34"/>
        <v>2020</v>
      </c>
      <c r="E2151">
        <f>MONTH(ProductLine[[#This Row],[Date]])</f>
        <v>3</v>
      </c>
      <c r="F2151" s="2" t="s">
        <v>11</v>
      </c>
      <c r="G2151" s="4">
        <v>13</v>
      </c>
      <c r="H2151" s="5">
        <v>104.99</v>
      </c>
      <c r="I2151" s="6">
        <f>ProductLine[[#This Row],[Units]]*ProductLine[[#This Row],[Dollars]]</f>
        <v>1364.87</v>
      </c>
    </row>
    <row r="2152" spans="1:9" x14ac:dyDescent="0.35">
      <c r="A2152" s="2">
        <v>2151</v>
      </c>
      <c r="B2152" s="2" t="s">
        <v>23</v>
      </c>
      <c r="C2152" s="3">
        <v>43878</v>
      </c>
      <c r="D2152" s="2">
        <f t="shared" si="34"/>
        <v>2020</v>
      </c>
      <c r="E2152">
        <f>MONTH(ProductLine[[#This Row],[Date]])</f>
        <v>2</v>
      </c>
      <c r="F2152" s="2" t="s">
        <v>11</v>
      </c>
      <c r="G2152" s="4">
        <v>9</v>
      </c>
      <c r="H2152" s="5">
        <v>118.99</v>
      </c>
      <c r="I2152" s="6">
        <f>ProductLine[[#This Row],[Units]]*ProductLine[[#This Row],[Dollars]]</f>
        <v>1070.9099999999999</v>
      </c>
    </row>
    <row r="2153" spans="1:9" x14ac:dyDescent="0.35">
      <c r="A2153" s="2">
        <v>2152</v>
      </c>
      <c r="B2153" s="2" t="s">
        <v>12</v>
      </c>
      <c r="C2153" s="3">
        <v>43839</v>
      </c>
      <c r="D2153" s="2">
        <f t="shared" si="34"/>
        <v>2020</v>
      </c>
      <c r="E2153">
        <f>MONTH(ProductLine[[#This Row],[Date]])</f>
        <v>1</v>
      </c>
      <c r="F2153" s="2" t="s">
        <v>9</v>
      </c>
      <c r="G2153" s="4">
        <v>12</v>
      </c>
      <c r="H2153" s="5">
        <v>129.49</v>
      </c>
      <c r="I2153" s="6">
        <f>ProductLine[[#This Row],[Units]]*ProductLine[[#This Row],[Dollars]]</f>
        <v>1553.88</v>
      </c>
    </row>
    <row r="2154" spans="1:9" x14ac:dyDescent="0.35">
      <c r="A2154" s="2">
        <v>2153</v>
      </c>
      <c r="B2154" s="2" t="s">
        <v>12</v>
      </c>
      <c r="C2154" s="3">
        <v>43899</v>
      </c>
      <c r="D2154" s="2">
        <f t="shared" si="34"/>
        <v>2020</v>
      </c>
      <c r="E2154">
        <f>MONTH(ProductLine[[#This Row],[Date]])</f>
        <v>3</v>
      </c>
      <c r="F2154" s="2" t="s">
        <v>9</v>
      </c>
      <c r="G2154" s="4">
        <v>10</v>
      </c>
      <c r="H2154" s="5">
        <v>145.49</v>
      </c>
      <c r="I2154" s="6">
        <f>ProductLine[[#This Row],[Units]]*ProductLine[[#This Row],[Dollars]]</f>
        <v>1454.9</v>
      </c>
    </row>
    <row r="2155" spans="1:9" x14ac:dyDescent="0.35">
      <c r="A2155" s="2">
        <v>2154</v>
      </c>
      <c r="B2155" s="2" t="s">
        <v>8</v>
      </c>
      <c r="C2155" s="3">
        <v>43836</v>
      </c>
      <c r="D2155" s="2">
        <f t="shared" si="34"/>
        <v>2020</v>
      </c>
      <c r="E2155">
        <f>MONTH(ProductLine[[#This Row],[Date]])</f>
        <v>1</v>
      </c>
      <c r="F2155" s="2" t="s">
        <v>9</v>
      </c>
      <c r="G2155" s="4">
        <v>9</v>
      </c>
      <c r="H2155" s="5">
        <v>97.49</v>
      </c>
      <c r="I2155" s="6">
        <f>ProductLine[[#This Row],[Units]]*ProductLine[[#This Row],[Dollars]]</f>
        <v>877.41</v>
      </c>
    </row>
    <row r="2156" spans="1:9" x14ac:dyDescent="0.35">
      <c r="A2156" s="2">
        <v>2155</v>
      </c>
      <c r="B2156" s="2" t="s">
        <v>8</v>
      </c>
      <c r="C2156" s="3">
        <v>43838</v>
      </c>
      <c r="D2156" s="2">
        <f t="shared" si="34"/>
        <v>2020</v>
      </c>
      <c r="E2156">
        <f>MONTH(ProductLine[[#This Row],[Date]])</f>
        <v>1</v>
      </c>
      <c r="F2156" s="2" t="s">
        <v>9</v>
      </c>
      <c r="G2156" s="4">
        <v>14</v>
      </c>
      <c r="H2156" s="5">
        <v>129.49</v>
      </c>
      <c r="I2156" s="6">
        <f>ProductLine[[#This Row],[Units]]*ProductLine[[#This Row],[Dollars]]</f>
        <v>1812.8600000000001</v>
      </c>
    </row>
    <row r="2157" spans="1:9" x14ac:dyDescent="0.35">
      <c r="A2157" s="2">
        <v>2156</v>
      </c>
      <c r="B2157" s="2" t="s">
        <v>23</v>
      </c>
      <c r="C2157" s="3">
        <v>43847</v>
      </c>
      <c r="D2157" s="2">
        <f t="shared" si="34"/>
        <v>2020</v>
      </c>
      <c r="E2157">
        <f>MONTH(ProductLine[[#This Row],[Date]])</f>
        <v>1</v>
      </c>
      <c r="F2157" s="2" t="s">
        <v>9</v>
      </c>
      <c r="G2157" s="4">
        <v>13</v>
      </c>
      <c r="H2157" s="5">
        <v>109.49</v>
      </c>
      <c r="I2157" s="6">
        <f>ProductLine[[#This Row],[Units]]*ProductLine[[#This Row],[Dollars]]</f>
        <v>1423.37</v>
      </c>
    </row>
    <row r="2158" spans="1:9" x14ac:dyDescent="0.35">
      <c r="A2158" s="2">
        <v>2157</v>
      </c>
      <c r="B2158" s="2" t="s">
        <v>23</v>
      </c>
      <c r="C2158" s="3">
        <v>43892</v>
      </c>
      <c r="D2158" s="2">
        <f t="shared" ref="D2158:D2189" si="35">YEAR(C2158)</f>
        <v>2020</v>
      </c>
      <c r="E2158">
        <f>MONTH(ProductLine[[#This Row],[Date]])</f>
        <v>3</v>
      </c>
      <c r="F2158" s="2" t="s">
        <v>9</v>
      </c>
      <c r="G2158" s="4">
        <v>7</v>
      </c>
      <c r="H2158" s="5">
        <v>129.49</v>
      </c>
      <c r="I2158" s="6">
        <f>ProductLine[[#This Row],[Units]]*ProductLine[[#This Row],[Dollars]]</f>
        <v>906.43000000000006</v>
      </c>
    </row>
    <row r="2159" spans="1:9" x14ac:dyDescent="0.35">
      <c r="A2159" s="2">
        <v>2158</v>
      </c>
      <c r="B2159" s="2" t="s">
        <v>21</v>
      </c>
      <c r="C2159" s="3">
        <v>43839</v>
      </c>
      <c r="D2159" s="2">
        <f t="shared" si="35"/>
        <v>2020</v>
      </c>
      <c r="E2159">
        <f>MONTH(ProductLine[[#This Row],[Date]])</f>
        <v>1</v>
      </c>
      <c r="F2159" s="2" t="s">
        <v>13</v>
      </c>
      <c r="G2159" s="4">
        <v>13</v>
      </c>
      <c r="H2159" s="5">
        <v>38.99</v>
      </c>
      <c r="I2159" s="6">
        <f>ProductLine[[#This Row],[Units]]*ProductLine[[#This Row],[Dollars]]</f>
        <v>506.87</v>
      </c>
    </row>
    <row r="2160" spans="1:9" x14ac:dyDescent="0.35">
      <c r="A2160" s="2">
        <v>2159</v>
      </c>
      <c r="B2160" s="2" t="s">
        <v>21</v>
      </c>
      <c r="C2160" s="3">
        <v>43843</v>
      </c>
      <c r="D2160" s="2">
        <f t="shared" si="35"/>
        <v>2020</v>
      </c>
      <c r="E2160">
        <f>MONTH(ProductLine[[#This Row],[Date]])</f>
        <v>1</v>
      </c>
      <c r="F2160" s="2" t="s">
        <v>13</v>
      </c>
      <c r="G2160" s="4">
        <v>18</v>
      </c>
      <c r="H2160" s="5">
        <v>44.99</v>
      </c>
      <c r="I2160" s="6">
        <f>ProductLine[[#This Row],[Units]]*ProductLine[[#This Row],[Dollars]]</f>
        <v>809.82</v>
      </c>
    </row>
    <row r="2161" spans="1:9" x14ac:dyDescent="0.35">
      <c r="A2161" s="2">
        <v>2160</v>
      </c>
      <c r="B2161" s="2" t="s">
        <v>17</v>
      </c>
      <c r="C2161" s="3">
        <v>43837</v>
      </c>
      <c r="D2161" s="2">
        <f t="shared" si="35"/>
        <v>2020</v>
      </c>
      <c r="E2161">
        <f>MONTH(ProductLine[[#This Row],[Date]])</f>
        <v>1</v>
      </c>
      <c r="F2161" s="2" t="s">
        <v>13</v>
      </c>
      <c r="G2161" s="4">
        <v>9</v>
      </c>
      <c r="H2161" s="5">
        <v>39.49</v>
      </c>
      <c r="I2161" s="6">
        <f>ProductLine[[#This Row],[Units]]*ProductLine[[#This Row],[Dollars]]</f>
        <v>355.41</v>
      </c>
    </row>
    <row r="2162" spans="1:9" x14ac:dyDescent="0.35">
      <c r="A2162" s="2">
        <v>2161</v>
      </c>
      <c r="B2162" s="2" t="s">
        <v>17</v>
      </c>
      <c r="C2162" s="3">
        <v>43864</v>
      </c>
      <c r="D2162" s="2">
        <f t="shared" si="35"/>
        <v>2020</v>
      </c>
      <c r="E2162">
        <f>MONTH(ProductLine[[#This Row],[Date]])</f>
        <v>2</v>
      </c>
      <c r="F2162" s="2" t="s">
        <v>13</v>
      </c>
      <c r="G2162" s="4">
        <v>14</v>
      </c>
      <c r="H2162" s="5">
        <v>44.99</v>
      </c>
      <c r="I2162" s="6">
        <f>ProductLine[[#This Row],[Units]]*ProductLine[[#This Row],[Dollars]]</f>
        <v>629.86</v>
      </c>
    </row>
    <row r="2163" spans="1:9" x14ac:dyDescent="0.35">
      <c r="A2163" s="2">
        <v>2162</v>
      </c>
      <c r="B2163" s="2" t="s">
        <v>23</v>
      </c>
      <c r="C2163" s="3">
        <v>43845</v>
      </c>
      <c r="D2163" s="2">
        <f t="shared" si="35"/>
        <v>2020</v>
      </c>
      <c r="E2163">
        <f>MONTH(ProductLine[[#This Row],[Date]])</f>
        <v>1</v>
      </c>
      <c r="F2163" s="2" t="s">
        <v>13</v>
      </c>
      <c r="G2163" s="4">
        <v>7</v>
      </c>
      <c r="H2163" s="5">
        <v>48.99</v>
      </c>
      <c r="I2163" s="6">
        <f>ProductLine[[#This Row],[Units]]*ProductLine[[#This Row],[Dollars]]</f>
        <v>342.93</v>
      </c>
    </row>
    <row r="2164" spans="1:9" x14ac:dyDescent="0.35">
      <c r="A2164" s="2">
        <v>2163</v>
      </c>
      <c r="B2164" s="2" t="s">
        <v>23</v>
      </c>
      <c r="C2164" s="3">
        <v>43904</v>
      </c>
      <c r="D2164" s="2">
        <f t="shared" si="35"/>
        <v>2020</v>
      </c>
      <c r="E2164">
        <f>MONTH(ProductLine[[#This Row],[Date]])</f>
        <v>3</v>
      </c>
      <c r="F2164" s="2" t="s">
        <v>13</v>
      </c>
      <c r="G2164" s="4">
        <v>15</v>
      </c>
      <c r="H2164" s="5">
        <v>68.989999999999995</v>
      </c>
      <c r="I2164" s="6">
        <f>ProductLine[[#This Row],[Units]]*ProductLine[[#This Row],[Dollars]]</f>
        <v>1034.8499999999999</v>
      </c>
    </row>
    <row r="2165" spans="1:9" x14ac:dyDescent="0.35">
      <c r="A2165" s="2">
        <v>2164</v>
      </c>
      <c r="B2165" s="2" t="s">
        <v>22</v>
      </c>
      <c r="C2165" s="3">
        <v>43839</v>
      </c>
      <c r="D2165" s="2">
        <f t="shared" si="35"/>
        <v>2020</v>
      </c>
      <c r="E2165">
        <f>MONTH(ProductLine[[#This Row],[Date]])</f>
        <v>1</v>
      </c>
      <c r="F2165" s="2" t="s">
        <v>13</v>
      </c>
      <c r="G2165" s="4">
        <v>11</v>
      </c>
      <c r="H2165" s="5">
        <v>108.99</v>
      </c>
      <c r="I2165" s="6">
        <f>ProductLine[[#This Row],[Units]]*ProductLine[[#This Row],[Dollars]]</f>
        <v>1198.8899999999999</v>
      </c>
    </row>
    <row r="2166" spans="1:9" x14ac:dyDescent="0.35">
      <c r="A2166" s="2">
        <v>2165</v>
      </c>
      <c r="B2166" s="2" t="s">
        <v>22</v>
      </c>
      <c r="C2166" s="3">
        <v>43880</v>
      </c>
      <c r="D2166" s="2">
        <f t="shared" si="35"/>
        <v>2020</v>
      </c>
      <c r="E2166">
        <f>MONTH(ProductLine[[#This Row],[Date]])</f>
        <v>2</v>
      </c>
      <c r="F2166" s="2" t="s">
        <v>13</v>
      </c>
      <c r="G2166" s="4">
        <v>16</v>
      </c>
      <c r="H2166" s="5">
        <v>129.99</v>
      </c>
      <c r="I2166" s="6">
        <f>ProductLine[[#This Row],[Units]]*ProductLine[[#This Row],[Dollars]]</f>
        <v>2079.84</v>
      </c>
    </row>
    <row r="2167" spans="1:9" x14ac:dyDescent="0.35">
      <c r="A2167" s="2">
        <v>2166</v>
      </c>
      <c r="B2167" s="2" t="s">
        <v>22</v>
      </c>
      <c r="C2167" s="3">
        <v>43896</v>
      </c>
      <c r="D2167" s="2">
        <f t="shared" si="35"/>
        <v>2020</v>
      </c>
      <c r="E2167">
        <f>MONTH(ProductLine[[#This Row],[Date]])</f>
        <v>3</v>
      </c>
      <c r="F2167" s="2" t="s">
        <v>13</v>
      </c>
      <c r="G2167" s="4">
        <v>14</v>
      </c>
      <c r="H2167" s="5">
        <v>109.99</v>
      </c>
      <c r="I2167" s="6">
        <f>ProductLine[[#This Row],[Units]]*ProductLine[[#This Row],[Dollars]]</f>
        <v>1539.86</v>
      </c>
    </row>
    <row r="2168" spans="1:9" x14ac:dyDescent="0.35">
      <c r="A2168" s="2">
        <v>2167</v>
      </c>
      <c r="B2168" s="2" t="s">
        <v>21</v>
      </c>
      <c r="C2168" s="3">
        <v>43846</v>
      </c>
      <c r="D2168" s="2">
        <f t="shared" si="35"/>
        <v>2020</v>
      </c>
      <c r="E2168">
        <f>MONTH(ProductLine[[#This Row],[Date]])</f>
        <v>1</v>
      </c>
      <c r="F2168" s="2" t="s">
        <v>18</v>
      </c>
      <c r="G2168" s="4">
        <v>7</v>
      </c>
      <c r="H2168" s="5">
        <v>119.49</v>
      </c>
      <c r="I2168" s="6">
        <f>ProductLine[[#This Row],[Units]]*ProductLine[[#This Row],[Dollars]]</f>
        <v>836.43</v>
      </c>
    </row>
    <row r="2169" spans="1:9" x14ac:dyDescent="0.35">
      <c r="A2169" s="2">
        <v>2168</v>
      </c>
      <c r="B2169" s="2" t="s">
        <v>21</v>
      </c>
      <c r="C2169" s="3">
        <v>43847</v>
      </c>
      <c r="D2169" s="2">
        <f t="shared" si="35"/>
        <v>2020</v>
      </c>
      <c r="E2169">
        <f>MONTH(ProductLine[[#This Row],[Date]])</f>
        <v>1</v>
      </c>
      <c r="F2169" s="2" t="s">
        <v>18</v>
      </c>
      <c r="G2169" s="4">
        <v>11</v>
      </c>
      <c r="H2169" s="5">
        <v>129.99</v>
      </c>
      <c r="I2169" s="6">
        <f>ProductLine[[#This Row],[Units]]*ProductLine[[#This Row],[Dollars]]</f>
        <v>1429.89</v>
      </c>
    </row>
    <row r="2170" spans="1:9" x14ac:dyDescent="0.35">
      <c r="A2170" s="2">
        <v>2169</v>
      </c>
      <c r="B2170" s="2" t="s">
        <v>21</v>
      </c>
      <c r="C2170" s="3">
        <v>43854</v>
      </c>
      <c r="D2170" s="2">
        <f t="shared" si="35"/>
        <v>2020</v>
      </c>
      <c r="E2170">
        <f>MONTH(ProductLine[[#This Row],[Date]])</f>
        <v>1</v>
      </c>
      <c r="F2170" s="2" t="s">
        <v>18</v>
      </c>
      <c r="G2170" s="4">
        <v>14</v>
      </c>
      <c r="H2170" s="5">
        <v>98.99</v>
      </c>
      <c r="I2170" s="6">
        <f>ProductLine[[#This Row],[Units]]*ProductLine[[#This Row],[Dollars]]</f>
        <v>1385.86</v>
      </c>
    </row>
    <row r="2171" spans="1:9" x14ac:dyDescent="0.35">
      <c r="A2171" s="2">
        <v>2170</v>
      </c>
      <c r="B2171" s="2" t="s">
        <v>21</v>
      </c>
      <c r="C2171" s="3">
        <v>43876</v>
      </c>
      <c r="D2171" s="2">
        <f t="shared" si="35"/>
        <v>2020</v>
      </c>
      <c r="E2171">
        <f>MONTH(ProductLine[[#This Row],[Date]])</f>
        <v>2</v>
      </c>
      <c r="F2171" s="2" t="s">
        <v>18</v>
      </c>
      <c r="G2171" s="4">
        <v>8</v>
      </c>
      <c r="H2171" s="5">
        <v>109.49</v>
      </c>
      <c r="I2171" s="6">
        <f>ProductLine[[#This Row],[Units]]*ProductLine[[#This Row],[Dollars]]</f>
        <v>875.92</v>
      </c>
    </row>
    <row r="2172" spans="1:9" x14ac:dyDescent="0.35">
      <c r="A2172" s="2">
        <v>2171</v>
      </c>
      <c r="B2172" s="2" t="s">
        <v>21</v>
      </c>
      <c r="C2172" s="3">
        <v>43906</v>
      </c>
      <c r="D2172" s="2">
        <f t="shared" si="35"/>
        <v>2020</v>
      </c>
      <c r="E2172">
        <f>MONTH(ProductLine[[#This Row],[Date]])</f>
        <v>3</v>
      </c>
      <c r="F2172" s="2" t="s">
        <v>18</v>
      </c>
      <c r="G2172" s="4">
        <v>15</v>
      </c>
      <c r="H2172" s="5">
        <v>119.99</v>
      </c>
      <c r="I2172" s="6">
        <f>ProductLine[[#This Row],[Units]]*ProductLine[[#This Row],[Dollars]]</f>
        <v>1799.85</v>
      </c>
    </row>
    <row r="2173" spans="1:9" x14ac:dyDescent="0.35">
      <c r="A2173" s="2">
        <v>2172</v>
      </c>
      <c r="B2173" s="2" t="s">
        <v>22</v>
      </c>
      <c r="C2173" s="3">
        <v>43850</v>
      </c>
      <c r="D2173" s="2">
        <f t="shared" si="35"/>
        <v>2020</v>
      </c>
      <c r="E2173">
        <f>MONTH(ProductLine[[#This Row],[Date]])</f>
        <v>1</v>
      </c>
      <c r="F2173" s="2" t="s">
        <v>18</v>
      </c>
      <c r="G2173" s="4">
        <v>14</v>
      </c>
      <c r="H2173" s="5">
        <v>129.99</v>
      </c>
      <c r="I2173" s="6">
        <f>ProductLine[[#This Row],[Units]]*ProductLine[[#This Row],[Dollars]]</f>
        <v>1819.8600000000001</v>
      </c>
    </row>
    <row r="2174" spans="1:9" x14ac:dyDescent="0.35">
      <c r="A2174" s="2">
        <v>2173</v>
      </c>
      <c r="B2174" s="2" t="s">
        <v>22</v>
      </c>
      <c r="C2174" s="3">
        <v>43845</v>
      </c>
      <c r="D2174" s="2">
        <f t="shared" si="35"/>
        <v>2020</v>
      </c>
      <c r="E2174">
        <f>MONTH(ProductLine[[#This Row],[Date]])</f>
        <v>1</v>
      </c>
      <c r="F2174" s="2" t="s">
        <v>18</v>
      </c>
      <c r="G2174" s="4">
        <v>8</v>
      </c>
      <c r="H2174" s="5">
        <v>114.99</v>
      </c>
      <c r="I2174" s="6">
        <f>ProductLine[[#This Row],[Units]]*ProductLine[[#This Row],[Dollars]]</f>
        <v>919.92</v>
      </c>
    </row>
    <row r="2175" spans="1:9" x14ac:dyDescent="0.35">
      <c r="A2175" s="2">
        <v>2174</v>
      </c>
      <c r="B2175" s="2" t="s">
        <v>22</v>
      </c>
      <c r="C2175" s="3">
        <v>43902</v>
      </c>
      <c r="D2175" s="2">
        <f t="shared" si="35"/>
        <v>2020</v>
      </c>
      <c r="E2175">
        <f>MONTH(ProductLine[[#This Row],[Date]])</f>
        <v>3</v>
      </c>
      <c r="F2175" s="2" t="s">
        <v>18</v>
      </c>
      <c r="G2175" s="4">
        <v>16</v>
      </c>
      <c r="H2175" s="5">
        <v>98.99</v>
      </c>
      <c r="I2175" s="6">
        <f>ProductLine[[#This Row],[Units]]*ProductLine[[#This Row],[Dollars]]</f>
        <v>1583.84</v>
      </c>
    </row>
    <row r="2176" spans="1:9" x14ac:dyDescent="0.35">
      <c r="A2176" s="2">
        <v>2175</v>
      </c>
      <c r="B2176" s="2" t="s">
        <v>22</v>
      </c>
      <c r="C2176" s="3">
        <v>43913</v>
      </c>
      <c r="D2176" s="2">
        <f t="shared" si="35"/>
        <v>2020</v>
      </c>
      <c r="E2176">
        <f>MONTH(ProductLine[[#This Row],[Date]])</f>
        <v>3</v>
      </c>
      <c r="F2176" s="2" t="s">
        <v>18</v>
      </c>
      <c r="G2176" s="4">
        <v>12</v>
      </c>
      <c r="H2176" s="5">
        <v>149.49</v>
      </c>
      <c r="I2176" s="6">
        <f>ProductLine[[#This Row],[Units]]*ProductLine[[#This Row],[Dollars]]</f>
        <v>1793.88</v>
      </c>
    </row>
    <row r="2177" spans="1:9" x14ac:dyDescent="0.35">
      <c r="A2177" s="2">
        <v>2176</v>
      </c>
      <c r="B2177" s="2" t="s">
        <v>8</v>
      </c>
      <c r="C2177" s="3">
        <v>43933</v>
      </c>
      <c r="D2177" s="2">
        <f t="shared" si="35"/>
        <v>2020</v>
      </c>
      <c r="E2177">
        <f>MONTH(ProductLine[[#This Row],[Date]])</f>
        <v>4</v>
      </c>
      <c r="F2177" s="2" t="s">
        <v>16</v>
      </c>
      <c r="G2177" s="4">
        <v>8</v>
      </c>
      <c r="H2177" s="5">
        <v>69.489999999999995</v>
      </c>
      <c r="I2177" s="6">
        <f>ProductLine[[#This Row],[Units]]*ProductLine[[#This Row],[Dollars]]</f>
        <v>555.91999999999996</v>
      </c>
    </row>
    <row r="2178" spans="1:9" x14ac:dyDescent="0.35">
      <c r="A2178" s="2">
        <v>2177</v>
      </c>
      <c r="B2178" s="2" t="s">
        <v>8</v>
      </c>
      <c r="C2178" s="3">
        <v>43953</v>
      </c>
      <c r="D2178" s="2">
        <f t="shared" si="35"/>
        <v>2020</v>
      </c>
      <c r="E2178">
        <f>MONTH(ProductLine[[#This Row],[Date]])</f>
        <v>5</v>
      </c>
      <c r="F2178" s="2" t="s">
        <v>16</v>
      </c>
      <c r="G2178" s="4">
        <v>7</v>
      </c>
      <c r="H2178" s="5">
        <v>89.49</v>
      </c>
      <c r="I2178" s="6">
        <f>ProductLine[[#This Row],[Units]]*ProductLine[[#This Row],[Dollars]]</f>
        <v>626.42999999999995</v>
      </c>
    </row>
    <row r="2179" spans="1:9" x14ac:dyDescent="0.35">
      <c r="A2179" s="2">
        <v>2178</v>
      </c>
      <c r="B2179" s="2" t="s">
        <v>17</v>
      </c>
      <c r="C2179" s="3">
        <v>43940</v>
      </c>
      <c r="D2179" s="2">
        <f t="shared" si="35"/>
        <v>2020</v>
      </c>
      <c r="E2179">
        <f>MONTH(ProductLine[[#This Row],[Date]])</f>
        <v>4</v>
      </c>
      <c r="F2179" s="2" t="s">
        <v>16</v>
      </c>
      <c r="G2179" s="4">
        <v>14</v>
      </c>
      <c r="H2179" s="5">
        <v>54.99</v>
      </c>
      <c r="I2179" s="6">
        <f>ProductLine[[#This Row],[Units]]*ProductLine[[#This Row],[Dollars]]</f>
        <v>769.86</v>
      </c>
    </row>
    <row r="2180" spans="1:9" x14ac:dyDescent="0.35">
      <c r="A2180" s="2">
        <v>2179</v>
      </c>
      <c r="B2180" s="2" t="s">
        <v>17</v>
      </c>
      <c r="C2180" s="3">
        <v>43946</v>
      </c>
      <c r="D2180" s="2">
        <f t="shared" si="35"/>
        <v>2020</v>
      </c>
      <c r="E2180">
        <f>MONTH(ProductLine[[#This Row],[Date]])</f>
        <v>4</v>
      </c>
      <c r="F2180" s="2" t="s">
        <v>16</v>
      </c>
      <c r="G2180" s="4">
        <v>6</v>
      </c>
      <c r="H2180" s="5">
        <v>89.99</v>
      </c>
      <c r="I2180" s="6">
        <f>ProductLine[[#This Row],[Units]]*ProductLine[[#This Row],[Dollars]]</f>
        <v>539.93999999999994</v>
      </c>
    </row>
    <row r="2181" spans="1:9" x14ac:dyDescent="0.35">
      <c r="A2181" s="2">
        <v>2180</v>
      </c>
      <c r="B2181" s="2" t="s">
        <v>17</v>
      </c>
      <c r="C2181" s="3">
        <v>43963</v>
      </c>
      <c r="D2181" s="2">
        <f t="shared" si="35"/>
        <v>2020</v>
      </c>
      <c r="E2181">
        <f>MONTH(ProductLine[[#This Row],[Date]])</f>
        <v>5</v>
      </c>
      <c r="F2181" s="2" t="s">
        <v>16</v>
      </c>
      <c r="G2181" s="4">
        <v>10</v>
      </c>
      <c r="H2181" s="5">
        <v>69.489999999999995</v>
      </c>
      <c r="I2181" s="6">
        <f>ProductLine[[#This Row],[Units]]*ProductLine[[#This Row],[Dollars]]</f>
        <v>694.9</v>
      </c>
    </row>
    <row r="2182" spans="1:9" x14ac:dyDescent="0.35">
      <c r="A2182" s="2">
        <v>2181</v>
      </c>
      <c r="B2182" s="2" t="s">
        <v>17</v>
      </c>
      <c r="C2182" s="3">
        <v>43996</v>
      </c>
      <c r="D2182" s="2">
        <f t="shared" si="35"/>
        <v>2020</v>
      </c>
      <c r="E2182">
        <f>MONTH(ProductLine[[#This Row],[Date]])</f>
        <v>6</v>
      </c>
      <c r="F2182" s="2" t="s">
        <v>16</v>
      </c>
      <c r="G2182" s="4">
        <v>11</v>
      </c>
      <c r="H2182" s="5">
        <v>89.99</v>
      </c>
      <c r="I2182" s="6">
        <f>ProductLine[[#This Row],[Units]]*ProductLine[[#This Row],[Dollars]]</f>
        <v>989.89</v>
      </c>
    </row>
    <row r="2183" spans="1:9" x14ac:dyDescent="0.35">
      <c r="A2183" s="2">
        <v>2182</v>
      </c>
      <c r="B2183" s="2" t="s">
        <v>17</v>
      </c>
      <c r="C2183" s="3">
        <v>43999</v>
      </c>
      <c r="D2183" s="2">
        <f t="shared" si="35"/>
        <v>2020</v>
      </c>
      <c r="E2183">
        <f>MONTH(ProductLine[[#This Row],[Date]])</f>
        <v>6</v>
      </c>
      <c r="F2183" s="2" t="s">
        <v>16</v>
      </c>
      <c r="G2183" s="4">
        <v>15</v>
      </c>
      <c r="H2183" s="5">
        <v>69.489999999999995</v>
      </c>
      <c r="I2183" s="6">
        <f>ProductLine[[#This Row],[Units]]*ProductLine[[#This Row],[Dollars]]</f>
        <v>1042.3499999999999</v>
      </c>
    </row>
    <row r="2184" spans="1:9" x14ac:dyDescent="0.35">
      <c r="A2184" s="2">
        <v>2183</v>
      </c>
      <c r="B2184" s="2" t="s">
        <v>12</v>
      </c>
      <c r="C2184" s="3">
        <v>43938</v>
      </c>
      <c r="D2184" s="2">
        <f t="shared" si="35"/>
        <v>2020</v>
      </c>
      <c r="E2184">
        <f>MONTH(ProductLine[[#This Row],[Date]])</f>
        <v>4</v>
      </c>
      <c r="F2184" s="2" t="s">
        <v>11</v>
      </c>
      <c r="G2184" s="4">
        <v>18</v>
      </c>
      <c r="H2184" s="5">
        <v>119.99</v>
      </c>
      <c r="I2184" s="6">
        <f>ProductLine[[#This Row],[Units]]*ProductLine[[#This Row],[Dollars]]</f>
        <v>2159.8199999999997</v>
      </c>
    </row>
    <row r="2185" spans="1:9" x14ac:dyDescent="0.35">
      <c r="A2185" s="2">
        <v>2184</v>
      </c>
      <c r="B2185" s="2" t="s">
        <v>12</v>
      </c>
      <c r="C2185" s="3">
        <v>43961</v>
      </c>
      <c r="D2185" s="2">
        <f t="shared" si="35"/>
        <v>2020</v>
      </c>
      <c r="E2185">
        <f>MONTH(ProductLine[[#This Row],[Date]])</f>
        <v>5</v>
      </c>
      <c r="F2185" s="2" t="s">
        <v>11</v>
      </c>
      <c r="G2185" s="4">
        <v>10</v>
      </c>
      <c r="H2185" s="5">
        <v>98.99</v>
      </c>
      <c r="I2185" s="6">
        <f>ProductLine[[#This Row],[Units]]*ProductLine[[#This Row],[Dollars]]</f>
        <v>989.9</v>
      </c>
    </row>
    <row r="2186" spans="1:9" x14ac:dyDescent="0.35">
      <c r="A2186" s="2">
        <v>2185</v>
      </c>
      <c r="B2186" s="2" t="s">
        <v>15</v>
      </c>
      <c r="C2186" s="3">
        <v>43940</v>
      </c>
      <c r="D2186" s="2">
        <f t="shared" si="35"/>
        <v>2020</v>
      </c>
      <c r="E2186">
        <f>MONTH(ProductLine[[#This Row],[Date]])</f>
        <v>4</v>
      </c>
      <c r="F2186" s="2" t="s">
        <v>11</v>
      </c>
      <c r="G2186" s="4">
        <v>16</v>
      </c>
      <c r="H2186" s="5">
        <v>129.99</v>
      </c>
      <c r="I2186" s="6">
        <f>ProductLine[[#This Row],[Units]]*ProductLine[[#This Row],[Dollars]]</f>
        <v>2079.84</v>
      </c>
    </row>
    <row r="2187" spans="1:9" x14ac:dyDescent="0.35">
      <c r="A2187" s="2">
        <v>2186</v>
      </c>
      <c r="B2187" s="2" t="s">
        <v>15</v>
      </c>
      <c r="C2187" s="3">
        <v>43994</v>
      </c>
      <c r="D2187" s="2">
        <f t="shared" si="35"/>
        <v>2020</v>
      </c>
      <c r="E2187">
        <f>MONTH(ProductLine[[#This Row],[Date]])</f>
        <v>6</v>
      </c>
      <c r="F2187" s="2" t="s">
        <v>11</v>
      </c>
      <c r="G2187" s="4">
        <v>10</v>
      </c>
      <c r="H2187" s="5">
        <v>119.99</v>
      </c>
      <c r="I2187" s="6">
        <f>ProductLine[[#This Row],[Units]]*ProductLine[[#This Row],[Dollars]]</f>
        <v>1199.8999999999999</v>
      </c>
    </row>
    <row r="2188" spans="1:9" x14ac:dyDescent="0.35">
      <c r="A2188" s="2">
        <v>2187</v>
      </c>
      <c r="B2188" s="2" t="s">
        <v>17</v>
      </c>
      <c r="C2188" s="3">
        <v>43940</v>
      </c>
      <c r="D2188" s="2">
        <f t="shared" si="35"/>
        <v>2020</v>
      </c>
      <c r="E2188">
        <f>MONTH(ProductLine[[#This Row],[Date]])</f>
        <v>4</v>
      </c>
      <c r="F2188" s="2" t="s">
        <v>11</v>
      </c>
      <c r="G2188" s="4">
        <v>18</v>
      </c>
      <c r="H2188" s="5">
        <v>119.99</v>
      </c>
      <c r="I2188" s="6">
        <f>ProductLine[[#This Row],[Units]]*ProductLine[[#This Row],[Dollars]]</f>
        <v>2159.8199999999997</v>
      </c>
    </row>
    <row r="2189" spans="1:9" x14ac:dyDescent="0.35">
      <c r="A2189" s="2">
        <v>2188</v>
      </c>
      <c r="B2189" s="2" t="s">
        <v>17</v>
      </c>
      <c r="C2189" s="3">
        <v>43929</v>
      </c>
      <c r="D2189" s="2">
        <f t="shared" si="35"/>
        <v>2020</v>
      </c>
      <c r="E2189">
        <f>MONTH(ProductLine[[#This Row],[Date]])</f>
        <v>4</v>
      </c>
      <c r="F2189" s="2" t="s">
        <v>11</v>
      </c>
      <c r="G2189" s="4">
        <v>12</v>
      </c>
      <c r="H2189" s="5">
        <v>89.99</v>
      </c>
      <c r="I2189" s="6">
        <f>ProductLine[[#This Row],[Units]]*ProductLine[[#This Row],[Dollars]]</f>
        <v>1079.8799999999999</v>
      </c>
    </row>
    <row r="2190" spans="1:9" x14ac:dyDescent="0.35">
      <c r="A2190" s="2">
        <v>2189</v>
      </c>
      <c r="B2190" s="2" t="s">
        <v>17</v>
      </c>
      <c r="C2190" s="3">
        <v>43957</v>
      </c>
      <c r="D2190" s="2">
        <f t="shared" ref="D2190:D2197" si="36">YEAR(C2190)</f>
        <v>2020</v>
      </c>
      <c r="E2190">
        <f>MONTH(ProductLine[[#This Row],[Date]])</f>
        <v>5</v>
      </c>
      <c r="F2190" s="2" t="s">
        <v>11</v>
      </c>
      <c r="G2190" s="4">
        <v>14</v>
      </c>
      <c r="H2190" s="5">
        <v>119.99</v>
      </c>
      <c r="I2190" s="6">
        <f>ProductLine[[#This Row],[Units]]*ProductLine[[#This Row],[Dollars]]</f>
        <v>1679.86</v>
      </c>
    </row>
    <row r="2191" spans="1:9" x14ac:dyDescent="0.35">
      <c r="A2191" s="2">
        <v>2190</v>
      </c>
      <c r="B2191" s="2" t="s">
        <v>17</v>
      </c>
      <c r="C2191" s="3">
        <v>43987</v>
      </c>
      <c r="D2191" s="2">
        <f t="shared" si="36"/>
        <v>2020</v>
      </c>
      <c r="E2191">
        <f>MONTH(ProductLine[[#This Row],[Date]])</f>
        <v>6</v>
      </c>
      <c r="F2191" s="2" t="s">
        <v>11</v>
      </c>
      <c r="G2191" s="4">
        <v>8</v>
      </c>
      <c r="H2191" s="5">
        <v>89.99</v>
      </c>
      <c r="I2191" s="6">
        <f>ProductLine[[#This Row],[Units]]*ProductLine[[#This Row],[Dollars]]</f>
        <v>719.92</v>
      </c>
    </row>
    <row r="2192" spans="1:9" x14ac:dyDescent="0.35">
      <c r="A2192" s="2">
        <v>2191</v>
      </c>
      <c r="B2192" s="2" t="s">
        <v>22</v>
      </c>
      <c r="C2192" s="3">
        <v>43931</v>
      </c>
      <c r="D2192" s="2">
        <f t="shared" si="36"/>
        <v>2020</v>
      </c>
      <c r="E2192">
        <f>MONTH(ProductLine[[#This Row],[Date]])</f>
        <v>4</v>
      </c>
      <c r="F2192" s="2" t="s">
        <v>11</v>
      </c>
      <c r="G2192" s="4">
        <v>10</v>
      </c>
      <c r="H2192" s="5">
        <v>119.99</v>
      </c>
      <c r="I2192" s="6">
        <f>ProductLine[[#This Row],[Units]]*ProductLine[[#This Row],[Dollars]]</f>
        <v>1199.8999999999999</v>
      </c>
    </row>
    <row r="2193" spans="1:9" x14ac:dyDescent="0.35">
      <c r="A2193" s="2">
        <v>2192</v>
      </c>
      <c r="B2193" s="2" t="s">
        <v>22</v>
      </c>
      <c r="C2193" s="3">
        <v>43933</v>
      </c>
      <c r="D2193" s="2">
        <f t="shared" si="36"/>
        <v>2020</v>
      </c>
      <c r="E2193">
        <f>MONTH(ProductLine[[#This Row],[Date]])</f>
        <v>4</v>
      </c>
      <c r="F2193" s="2" t="s">
        <v>11</v>
      </c>
      <c r="G2193" s="4">
        <v>14</v>
      </c>
      <c r="H2193" s="5">
        <v>129.99</v>
      </c>
      <c r="I2193" s="6">
        <f>ProductLine[[#This Row],[Units]]*ProductLine[[#This Row],[Dollars]]</f>
        <v>1819.8600000000001</v>
      </c>
    </row>
    <row r="2194" spans="1:9" x14ac:dyDescent="0.35">
      <c r="A2194" s="2">
        <v>2193</v>
      </c>
      <c r="B2194" s="2" t="s">
        <v>22</v>
      </c>
      <c r="C2194" s="3">
        <v>43946</v>
      </c>
      <c r="D2194" s="2">
        <f t="shared" si="36"/>
        <v>2020</v>
      </c>
      <c r="E2194">
        <f>MONTH(ProductLine[[#This Row],[Date]])</f>
        <v>4</v>
      </c>
      <c r="F2194" s="2" t="s">
        <v>11</v>
      </c>
      <c r="G2194" s="4">
        <v>6</v>
      </c>
      <c r="H2194" s="5">
        <v>149.99</v>
      </c>
      <c r="I2194" s="6">
        <f>ProductLine[[#This Row],[Units]]*ProductLine[[#This Row],[Dollars]]</f>
        <v>899.94</v>
      </c>
    </row>
    <row r="2195" spans="1:9" x14ac:dyDescent="0.35">
      <c r="A2195" s="2">
        <v>2194</v>
      </c>
      <c r="B2195" s="2" t="s">
        <v>22</v>
      </c>
      <c r="C2195" s="3">
        <v>43984</v>
      </c>
      <c r="D2195" s="2">
        <f t="shared" si="36"/>
        <v>2020</v>
      </c>
      <c r="E2195">
        <f>MONTH(ProductLine[[#This Row],[Date]])</f>
        <v>6</v>
      </c>
      <c r="F2195" s="2" t="s">
        <v>11</v>
      </c>
      <c r="G2195" s="4">
        <v>8</v>
      </c>
      <c r="H2195" s="5">
        <v>119.99</v>
      </c>
      <c r="I2195" s="6">
        <f>ProductLine[[#This Row],[Units]]*ProductLine[[#This Row],[Dollars]]</f>
        <v>959.92</v>
      </c>
    </row>
    <row r="2196" spans="1:9" x14ac:dyDescent="0.35">
      <c r="A2196" s="2">
        <v>2195</v>
      </c>
      <c r="B2196" s="2" t="s">
        <v>22</v>
      </c>
      <c r="C2196" s="3">
        <v>43989</v>
      </c>
      <c r="D2196" s="2">
        <f t="shared" si="36"/>
        <v>2020</v>
      </c>
      <c r="E2196">
        <f>MONTH(ProductLine[[#This Row],[Date]])</f>
        <v>6</v>
      </c>
      <c r="F2196" s="2" t="s">
        <v>11</v>
      </c>
      <c r="G2196" s="4">
        <v>5</v>
      </c>
      <c r="H2196" s="5">
        <v>129.99</v>
      </c>
      <c r="I2196" s="6">
        <f>ProductLine[[#This Row],[Units]]*ProductLine[[#This Row],[Dollars]]</f>
        <v>649.95000000000005</v>
      </c>
    </row>
    <row r="2197" spans="1:9" x14ac:dyDescent="0.35">
      <c r="A2197" s="2">
        <v>2196</v>
      </c>
      <c r="B2197" s="2" t="s">
        <v>22</v>
      </c>
      <c r="C2197" s="3">
        <v>43993</v>
      </c>
      <c r="D2197" s="2">
        <f t="shared" si="36"/>
        <v>2020</v>
      </c>
      <c r="E2197">
        <f>MONTH(ProductLine[[#This Row],[Date]])</f>
        <v>6</v>
      </c>
      <c r="F2197" s="2" t="s">
        <v>11</v>
      </c>
      <c r="G2197" s="4">
        <v>6</v>
      </c>
      <c r="H2197" s="5">
        <v>89.45</v>
      </c>
      <c r="I2197" s="6">
        <f>ProductLine[[#This Row],[Units]]*ProductLine[[#This Row],[Dollars]]</f>
        <v>536.70000000000005</v>
      </c>
    </row>
    <row r="2198" spans="1:9" x14ac:dyDescent="0.35">
      <c r="A2198" s="2">
        <v>2197</v>
      </c>
      <c r="B2198" s="2" t="s">
        <v>12</v>
      </c>
      <c r="C2198" s="3">
        <v>43932</v>
      </c>
      <c r="D2198" s="2">
        <f t="shared" ref="D2198:D2208" si="37">YEAR(C2198)</f>
        <v>2020</v>
      </c>
      <c r="E2198">
        <f>MONTH(ProductLine[[#This Row],[Date]])</f>
        <v>4</v>
      </c>
      <c r="F2198" s="2" t="s">
        <v>9</v>
      </c>
      <c r="G2198" s="4">
        <v>12</v>
      </c>
      <c r="H2198" s="5">
        <v>39.99</v>
      </c>
      <c r="I2198" s="6">
        <f>ProductLine[[#This Row],[Units]]*ProductLine[[#This Row],[Dollars]]</f>
        <v>479.88</v>
      </c>
    </row>
    <row r="2199" spans="1:9" x14ac:dyDescent="0.35">
      <c r="A2199" s="2">
        <v>2198</v>
      </c>
      <c r="B2199" t="s">
        <v>12</v>
      </c>
      <c r="C2199" s="12">
        <v>43967</v>
      </c>
      <c r="D2199">
        <f t="shared" si="37"/>
        <v>2020</v>
      </c>
      <c r="E2199">
        <f>MONTH(ProductLine[[#This Row],[Date]])</f>
        <v>5</v>
      </c>
      <c r="F2199" t="s">
        <v>9</v>
      </c>
      <c r="G2199" s="13">
        <v>8</v>
      </c>
      <c r="H2199" s="6">
        <v>49.45</v>
      </c>
      <c r="I2199" s="6">
        <f>ProductLine[[#This Row],[Units]]*ProductLine[[#This Row],[Dollars]]</f>
        <v>395.6</v>
      </c>
    </row>
    <row r="2200" spans="1:9" x14ac:dyDescent="0.35">
      <c r="A2200" s="2">
        <v>2199</v>
      </c>
      <c r="B2200" t="s">
        <v>12</v>
      </c>
      <c r="C2200" s="12">
        <v>43971</v>
      </c>
      <c r="D2200">
        <f t="shared" si="37"/>
        <v>2020</v>
      </c>
      <c r="E2200">
        <f>MONTH(ProductLine[[#This Row],[Date]])</f>
        <v>5</v>
      </c>
      <c r="F2200" t="s">
        <v>9</v>
      </c>
      <c r="G2200" s="13">
        <v>9</v>
      </c>
      <c r="H2200" s="6">
        <v>64.45</v>
      </c>
      <c r="I2200" s="6">
        <f>ProductLine[[#This Row],[Units]]*ProductLine[[#This Row],[Dollars]]</f>
        <v>580.05000000000007</v>
      </c>
    </row>
    <row r="2201" spans="1:9" x14ac:dyDescent="0.35">
      <c r="A2201" s="2">
        <v>2200</v>
      </c>
      <c r="B2201" t="s">
        <v>8</v>
      </c>
      <c r="C2201" s="12">
        <v>43936</v>
      </c>
      <c r="D2201">
        <f t="shared" si="37"/>
        <v>2020</v>
      </c>
      <c r="E2201">
        <f>MONTH(ProductLine[[#This Row],[Date]])</f>
        <v>4</v>
      </c>
      <c r="F2201" t="s">
        <v>9</v>
      </c>
      <c r="G2201" s="13">
        <v>4</v>
      </c>
      <c r="H2201" s="6">
        <v>49.45</v>
      </c>
      <c r="I2201" s="6">
        <f>ProductLine[[#This Row],[Units]]*ProductLine[[#This Row],[Dollars]]</f>
        <v>197.8</v>
      </c>
    </row>
    <row r="2202" spans="1:9" x14ac:dyDescent="0.35">
      <c r="A2202" s="2">
        <v>2201</v>
      </c>
      <c r="B2202" t="s">
        <v>8</v>
      </c>
      <c r="C2202" s="12">
        <v>43944</v>
      </c>
      <c r="D2202">
        <f t="shared" si="37"/>
        <v>2020</v>
      </c>
      <c r="E2202">
        <f>MONTH(ProductLine[[#This Row],[Date]])</f>
        <v>4</v>
      </c>
      <c r="F2202" t="s">
        <v>9</v>
      </c>
      <c r="G2202" s="13">
        <v>6</v>
      </c>
      <c r="H2202" s="6">
        <v>68.989999999999995</v>
      </c>
      <c r="I2202" s="6">
        <f>ProductLine[[#This Row],[Units]]*ProductLine[[#This Row],[Dollars]]</f>
        <v>413.93999999999994</v>
      </c>
    </row>
    <row r="2203" spans="1:9" x14ac:dyDescent="0.35">
      <c r="A2203" s="2">
        <v>2202</v>
      </c>
      <c r="B2203" t="s">
        <v>8</v>
      </c>
      <c r="C2203" s="12">
        <v>44000</v>
      </c>
      <c r="D2203">
        <f t="shared" si="37"/>
        <v>2020</v>
      </c>
      <c r="E2203">
        <f>MONTH(ProductLine[[#This Row],[Date]])</f>
        <v>6</v>
      </c>
      <c r="F2203" t="s">
        <v>9</v>
      </c>
      <c r="G2203" s="13">
        <v>8</v>
      </c>
      <c r="H2203" s="6">
        <v>78.989999999999995</v>
      </c>
      <c r="I2203" s="6">
        <f>ProductLine[[#This Row],[Units]]*ProductLine[[#This Row],[Dollars]]</f>
        <v>631.91999999999996</v>
      </c>
    </row>
    <row r="2204" spans="1:9" x14ac:dyDescent="0.35">
      <c r="A2204" s="2">
        <v>2203</v>
      </c>
      <c r="B2204" t="s">
        <v>15</v>
      </c>
      <c r="C2204" s="12">
        <v>43940</v>
      </c>
      <c r="D2204">
        <f t="shared" si="37"/>
        <v>2020</v>
      </c>
      <c r="E2204">
        <f>MONTH(ProductLine[[#This Row],[Date]])</f>
        <v>4</v>
      </c>
      <c r="F2204" t="s">
        <v>9</v>
      </c>
      <c r="G2204" s="13">
        <v>11</v>
      </c>
      <c r="H2204" s="6">
        <v>109.89</v>
      </c>
      <c r="I2204" s="6">
        <f>ProductLine[[#This Row],[Units]]*ProductLine[[#This Row],[Dollars]]</f>
        <v>1208.79</v>
      </c>
    </row>
    <row r="2205" spans="1:9" x14ac:dyDescent="0.35">
      <c r="A2205" s="2">
        <v>2204</v>
      </c>
      <c r="B2205" t="s">
        <v>15</v>
      </c>
      <c r="C2205" s="12">
        <v>43935</v>
      </c>
      <c r="D2205">
        <f t="shared" si="37"/>
        <v>2020</v>
      </c>
      <c r="E2205">
        <f>MONTH(ProductLine[[#This Row],[Date]])</f>
        <v>4</v>
      </c>
      <c r="F2205" t="s">
        <v>9</v>
      </c>
      <c r="G2205" s="13">
        <v>14</v>
      </c>
      <c r="H2205" s="6">
        <v>48.99</v>
      </c>
      <c r="I2205" s="6">
        <f>ProductLine[[#This Row],[Units]]*ProductLine[[#This Row],[Dollars]]</f>
        <v>685.86</v>
      </c>
    </row>
    <row r="2206" spans="1:9" x14ac:dyDescent="0.35">
      <c r="A2206" s="2">
        <v>2205</v>
      </c>
      <c r="B2206" t="s">
        <v>17</v>
      </c>
      <c r="C2206" s="12">
        <v>43952</v>
      </c>
      <c r="D2206">
        <f t="shared" si="37"/>
        <v>2020</v>
      </c>
      <c r="E2206">
        <f>MONTH(ProductLine[[#This Row],[Date]])</f>
        <v>5</v>
      </c>
      <c r="F2206" t="s">
        <v>9</v>
      </c>
      <c r="G2206" s="13">
        <v>9</v>
      </c>
      <c r="H2206" s="6">
        <v>89.89</v>
      </c>
      <c r="I2206" s="6">
        <f>ProductLine[[#This Row],[Units]]*ProductLine[[#This Row],[Dollars]]</f>
        <v>809.01</v>
      </c>
    </row>
    <row r="2207" spans="1:9" x14ac:dyDescent="0.35">
      <c r="A2207" s="2">
        <v>2206</v>
      </c>
      <c r="B2207" t="s">
        <v>17</v>
      </c>
      <c r="C2207" s="12">
        <v>43954</v>
      </c>
      <c r="D2207">
        <f t="shared" si="37"/>
        <v>2020</v>
      </c>
      <c r="E2207">
        <f>MONTH(ProductLine[[#This Row],[Date]])</f>
        <v>5</v>
      </c>
      <c r="F2207" t="s">
        <v>9</v>
      </c>
      <c r="G2207" s="13">
        <v>14</v>
      </c>
      <c r="H2207" s="6">
        <v>38.99</v>
      </c>
      <c r="I2207" s="6">
        <f>ProductLine[[#This Row],[Units]]*ProductLine[[#This Row],[Dollars]]</f>
        <v>545.86</v>
      </c>
    </row>
    <row r="2208" spans="1:9" x14ac:dyDescent="0.35">
      <c r="A2208" s="2">
        <v>2207</v>
      </c>
      <c r="B2208" t="s">
        <v>17</v>
      </c>
      <c r="C2208" s="12">
        <v>43991</v>
      </c>
      <c r="D2208">
        <f t="shared" si="37"/>
        <v>2020</v>
      </c>
      <c r="E2208">
        <f>MONTH(ProductLine[[#This Row],[Date]])</f>
        <v>6</v>
      </c>
      <c r="F2208" t="s">
        <v>9</v>
      </c>
      <c r="G2208" s="13">
        <v>10</v>
      </c>
      <c r="H2208" s="6">
        <v>49.39</v>
      </c>
      <c r="I2208" s="6">
        <f>ProductLine[[#This Row],[Units]]*ProductLine[[#This Row],[Dollars]]</f>
        <v>493.9</v>
      </c>
    </row>
    <row r="2209" spans="1:9" x14ac:dyDescent="0.35">
      <c r="A2209" s="2">
        <v>2208</v>
      </c>
      <c r="B2209" s="2" t="s">
        <v>17</v>
      </c>
      <c r="C2209" s="3">
        <v>44000</v>
      </c>
      <c r="D2209" s="2">
        <f>YEAR(C2209)</f>
        <v>2020</v>
      </c>
      <c r="E2209">
        <f>MONTH(ProductLine[[#This Row],[Date]])</f>
        <v>6</v>
      </c>
      <c r="F2209" s="2" t="s">
        <v>9</v>
      </c>
      <c r="G2209" s="4">
        <v>14</v>
      </c>
      <c r="H2209" s="5">
        <v>78.989999999999995</v>
      </c>
      <c r="I2209" s="6">
        <f>ProductLine[[#This Row],[Units]]*ProductLine[[#This Row],[Dollars]]</f>
        <v>1105.8599999999999</v>
      </c>
    </row>
    <row r="2210" spans="1:9" x14ac:dyDescent="0.35">
      <c r="A2210" s="2">
        <v>2209</v>
      </c>
      <c r="B2210" s="2" t="s">
        <v>23</v>
      </c>
      <c r="C2210" s="3">
        <v>43984</v>
      </c>
      <c r="D2210" s="2">
        <f>YEAR(C2210)</f>
        <v>2020</v>
      </c>
      <c r="E2210">
        <f>MONTH(ProductLine[[#This Row],[Date]])</f>
        <v>6</v>
      </c>
      <c r="F2210" s="2" t="s">
        <v>9</v>
      </c>
      <c r="G2210" s="4">
        <v>6</v>
      </c>
      <c r="H2210" s="5">
        <v>39.99</v>
      </c>
      <c r="I2210" s="6">
        <f>ProductLine[[#This Row],[Units]]*ProductLine[[#This Row],[Dollars]]</f>
        <v>239.94</v>
      </c>
    </row>
    <row r="2211" spans="1:9" x14ac:dyDescent="0.35">
      <c r="A2211" s="2">
        <v>2210</v>
      </c>
      <c r="B2211" s="2" t="s">
        <v>23</v>
      </c>
      <c r="C2211" s="3">
        <v>43994</v>
      </c>
      <c r="D2211" s="2">
        <f>YEAR(C2211)</f>
        <v>2020</v>
      </c>
      <c r="E2211">
        <f>MONTH(ProductLine[[#This Row],[Date]])</f>
        <v>6</v>
      </c>
      <c r="F2211" s="2" t="s">
        <v>9</v>
      </c>
      <c r="G2211" s="4">
        <v>8</v>
      </c>
      <c r="H2211" s="5">
        <v>78.989999999999995</v>
      </c>
      <c r="I2211" s="6">
        <f>ProductLine[[#This Row],[Units]]*ProductLine[[#This Row],[Dollars]]</f>
        <v>631.91999999999996</v>
      </c>
    </row>
    <row r="2212" spans="1:9" x14ac:dyDescent="0.35">
      <c r="A2212" s="2">
        <v>2211</v>
      </c>
      <c r="B2212" s="2" t="s">
        <v>23</v>
      </c>
      <c r="C2212" s="3">
        <v>43965</v>
      </c>
      <c r="D2212" s="2">
        <f t="shared" ref="D2212:D2218" si="38">YEAR(C2212)</f>
        <v>2020</v>
      </c>
      <c r="E2212">
        <f>MONTH(ProductLine[[#This Row],[Date]])</f>
        <v>5</v>
      </c>
      <c r="F2212" s="2" t="s">
        <v>9</v>
      </c>
      <c r="G2212" s="4">
        <v>14</v>
      </c>
      <c r="H2212" s="5">
        <v>89.45</v>
      </c>
      <c r="I2212" s="6">
        <f>ProductLine[[#This Row],[Units]]*ProductLine[[#This Row],[Dollars]]</f>
        <v>1252.3</v>
      </c>
    </row>
    <row r="2213" spans="1:9" x14ac:dyDescent="0.35">
      <c r="A2213" s="2">
        <v>2212</v>
      </c>
      <c r="B2213" s="2" t="s">
        <v>23</v>
      </c>
      <c r="C2213" s="12">
        <v>43969</v>
      </c>
      <c r="D2213">
        <f t="shared" si="38"/>
        <v>2020</v>
      </c>
      <c r="E2213">
        <f>MONTH(ProductLine[[#This Row],[Date]])</f>
        <v>5</v>
      </c>
      <c r="F2213" t="s">
        <v>9</v>
      </c>
      <c r="G2213" s="13">
        <v>11</v>
      </c>
      <c r="H2213" s="6">
        <v>38.99</v>
      </c>
      <c r="I2213" s="6">
        <f>ProductLine[[#This Row],[Units]]*ProductLine[[#This Row],[Dollars]]</f>
        <v>428.89000000000004</v>
      </c>
    </row>
    <row r="2214" spans="1:9" x14ac:dyDescent="0.35">
      <c r="A2214" s="2">
        <v>2213</v>
      </c>
      <c r="B2214" s="2" t="s">
        <v>23</v>
      </c>
      <c r="C2214" s="12">
        <v>43940</v>
      </c>
      <c r="D2214">
        <f t="shared" si="38"/>
        <v>2020</v>
      </c>
      <c r="E2214">
        <f>MONTH(ProductLine[[#This Row],[Date]])</f>
        <v>4</v>
      </c>
      <c r="F2214" t="s">
        <v>9</v>
      </c>
      <c r="G2214" s="13">
        <v>6</v>
      </c>
      <c r="H2214" s="6">
        <v>49.99</v>
      </c>
      <c r="I2214" s="6">
        <f>ProductLine[[#This Row],[Units]]*ProductLine[[#This Row],[Dollars]]</f>
        <v>299.94</v>
      </c>
    </row>
    <row r="2215" spans="1:9" x14ac:dyDescent="0.35">
      <c r="A2215" s="2">
        <v>2214</v>
      </c>
      <c r="B2215" s="2" t="s">
        <v>23</v>
      </c>
      <c r="C2215" s="12">
        <v>43923</v>
      </c>
      <c r="D2215">
        <f t="shared" si="38"/>
        <v>2020</v>
      </c>
      <c r="E2215">
        <f>MONTH(ProductLine[[#This Row],[Date]])</f>
        <v>4</v>
      </c>
      <c r="F2215" t="s">
        <v>9</v>
      </c>
      <c r="G2215" s="13">
        <v>4</v>
      </c>
      <c r="H2215" s="6">
        <v>79.989999999999995</v>
      </c>
      <c r="I2215" s="6">
        <f>ProductLine[[#This Row],[Units]]*ProductLine[[#This Row],[Dollars]]</f>
        <v>319.95999999999998</v>
      </c>
    </row>
    <row r="2216" spans="1:9" x14ac:dyDescent="0.35">
      <c r="A2216" s="2">
        <v>2215</v>
      </c>
      <c r="B2216" t="s">
        <v>22</v>
      </c>
      <c r="C2216" s="12">
        <v>43933</v>
      </c>
      <c r="D2216">
        <f t="shared" si="38"/>
        <v>2020</v>
      </c>
      <c r="E2216">
        <f>MONTH(ProductLine[[#This Row],[Date]])</f>
        <v>4</v>
      </c>
      <c r="F2216" t="s">
        <v>9</v>
      </c>
      <c r="G2216" s="13">
        <v>3</v>
      </c>
      <c r="H2216" s="6">
        <v>49.99</v>
      </c>
      <c r="I2216" s="6">
        <f>ProductLine[[#This Row],[Units]]*ProductLine[[#This Row],[Dollars]]</f>
        <v>149.97</v>
      </c>
    </row>
    <row r="2217" spans="1:9" x14ac:dyDescent="0.35">
      <c r="A2217" s="2">
        <v>2216</v>
      </c>
      <c r="B2217" t="s">
        <v>22</v>
      </c>
      <c r="C2217" s="12">
        <v>43932</v>
      </c>
      <c r="D2217">
        <f t="shared" si="38"/>
        <v>2020</v>
      </c>
      <c r="E2217">
        <f>MONTH(ProductLine[[#This Row],[Date]])</f>
        <v>4</v>
      </c>
      <c r="F2217" t="s">
        <v>9</v>
      </c>
      <c r="G2217" s="13">
        <v>5</v>
      </c>
      <c r="H2217" s="6">
        <v>69.989999999999995</v>
      </c>
      <c r="I2217" s="6">
        <f>ProductLine[[#This Row],[Units]]*ProductLine[[#This Row],[Dollars]]</f>
        <v>349.95</v>
      </c>
    </row>
    <row r="2218" spans="1:9" x14ac:dyDescent="0.35">
      <c r="A2218" s="2">
        <v>2217</v>
      </c>
      <c r="B2218" t="s">
        <v>22</v>
      </c>
      <c r="C2218" s="12">
        <v>43926</v>
      </c>
      <c r="D2218">
        <f t="shared" si="38"/>
        <v>2020</v>
      </c>
      <c r="E2218">
        <f>MONTH(ProductLine[[#This Row],[Date]])</f>
        <v>4</v>
      </c>
      <c r="F2218" t="s">
        <v>9</v>
      </c>
      <c r="G2218" s="13">
        <v>7</v>
      </c>
      <c r="H2218" s="6">
        <v>78.989999999999995</v>
      </c>
      <c r="I2218" s="6">
        <f>ProductLine[[#This Row],[Units]]*ProductLine[[#This Row],[Dollars]]</f>
        <v>552.92999999999995</v>
      </c>
    </row>
    <row r="2219" spans="1:9" x14ac:dyDescent="0.35">
      <c r="A2219" s="2">
        <v>2218</v>
      </c>
      <c r="B2219" s="2" t="s">
        <v>22</v>
      </c>
      <c r="C2219" s="3">
        <v>43992</v>
      </c>
      <c r="D2219" s="2">
        <f>YEAR(C2219)</f>
        <v>2020</v>
      </c>
      <c r="E2219">
        <f>MONTH(ProductLine[[#This Row],[Date]])</f>
        <v>6</v>
      </c>
      <c r="F2219" s="2" t="s">
        <v>9</v>
      </c>
      <c r="G2219" s="4">
        <v>12</v>
      </c>
      <c r="H2219" s="5">
        <v>34.99</v>
      </c>
      <c r="I2219" s="6">
        <f>ProductLine[[#This Row],[Units]]*ProductLine[[#This Row],[Dollars]]</f>
        <v>419.88</v>
      </c>
    </row>
    <row r="2220" spans="1:9" x14ac:dyDescent="0.35">
      <c r="A2220" s="2">
        <v>2219</v>
      </c>
      <c r="B2220" s="2" t="s">
        <v>22</v>
      </c>
      <c r="C2220" s="3">
        <v>44003</v>
      </c>
      <c r="D2220" s="2">
        <f>YEAR(C2220)</f>
        <v>2020</v>
      </c>
      <c r="E2220">
        <f>MONTH(ProductLine[[#This Row],[Date]])</f>
        <v>6</v>
      </c>
      <c r="F2220" s="2" t="s">
        <v>9</v>
      </c>
      <c r="G2220" s="4">
        <v>8</v>
      </c>
      <c r="H2220" s="5">
        <v>79.989999999999995</v>
      </c>
      <c r="I2220" s="6">
        <f>ProductLine[[#This Row],[Units]]*ProductLine[[#This Row],[Dollars]]</f>
        <v>639.91999999999996</v>
      </c>
    </row>
    <row r="2221" spans="1:9" x14ac:dyDescent="0.35">
      <c r="A2221" s="2">
        <v>2220</v>
      </c>
      <c r="B2221" s="2" t="s">
        <v>22</v>
      </c>
      <c r="C2221" s="3">
        <v>44002</v>
      </c>
      <c r="D2221" s="2">
        <f>YEAR(C2221)</f>
        <v>2020</v>
      </c>
      <c r="E2221">
        <f>MONTH(ProductLine[[#This Row],[Date]])</f>
        <v>6</v>
      </c>
      <c r="F2221" s="2" t="s">
        <v>9</v>
      </c>
      <c r="G2221" s="4">
        <v>14</v>
      </c>
      <c r="H2221" s="5">
        <v>49.45</v>
      </c>
      <c r="I2221" s="6">
        <f>ProductLine[[#This Row],[Units]]*ProductLine[[#This Row],[Dollars]]</f>
        <v>692.30000000000007</v>
      </c>
    </row>
    <row r="2222" spans="1:9" x14ac:dyDescent="0.35">
      <c r="A2222" s="2">
        <v>2221</v>
      </c>
      <c r="B2222" s="2" t="s">
        <v>22</v>
      </c>
      <c r="C2222" s="3">
        <v>43937</v>
      </c>
      <c r="D2222" s="2">
        <f>YEAR(C2222)</f>
        <v>2020</v>
      </c>
      <c r="E2222">
        <f>MONTH(ProductLine[[#This Row],[Date]])</f>
        <v>4</v>
      </c>
      <c r="F2222" s="2" t="s">
        <v>13</v>
      </c>
      <c r="G2222" s="4">
        <v>21</v>
      </c>
      <c r="H2222" s="5">
        <v>49.99</v>
      </c>
      <c r="I2222" s="6">
        <f>ProductLine[[#This Row],[Units]]*ProductLine[[#This Row],[Dollars]]</f>
        <v>1049.79</v>
      </c>
    </row>
    <row r="2223" spans="1:9" x14ac:dyDescent="0.35">
      <c r="A2223" s="2">
        <v>2222</v>
      </c>
      <c r="B2223" s="2" t="s">
        <v>22</v>
      </c>
      <c r="C2223" s="3">
        <v>43969</v>
      </c>
      <c r="D2223" s="2">
        <f t="shared" ref="D2223:D2225" si="39">YEAR(C2223)</f>
        <v>2020</v>
      </c>
      <c r="E2223">
        <f>MONTH(ProductLine[[#This Row],[Date]])</f>
        <v>5</v>
      </c>
      <c r="F2223" s="2" t="s">
        <v>13</v>
      </c>
      <c r="G2223" s="4">
        <v>18</v>
      </c>
      <c r="H2223" s="5">
        <v>99.5</v>
      </c>
      <c r="I2223" s="6">
        <f>ProductLine[[#This Row],[Units]]*ProductLine[[#This Row],[Dollars]]</f>
        <v>1791</v>
      </c>
    </row>
    <row r="2224" spans="1:9" x14ac:dyDescent="0.35">
      <c r="A2224" s="2">
        <v>2223</v>
      </c>
      <c r="B2224" s="2" t="s">
        <v>22</v>
      </c>
      <c r="C2224" s="12">
        <v>43970</v>
      </c>
      <c r="D2224">
        <f t="shared" si="39"/>
        <v>2020</v>
      </c>
      <c r="E2224">
        <f>MONTH(ProductLine[[#This Row],[Date]])</f>
        <v>5</v>
      </c>
      <c r="F2224" t="s">
        <v>13</v>
      </c>
      <c r="G2224" s="13">
        <v>20</v>
      </c>
      <c r="H2224" s="6">
        <v>39.49</v>
      </c>
      <c r="I2224" s="6">
        <f>ProductLine[[#This Row],[Units]]*ProductLine[[#This Row],[Dollars]]</f>
        <v>789.80000000000007</v>
      </c>
    </row>
    <row r="2225" spans="1:9" x14ac:dyDescent="0.35">
      <c r="A2225" s="2">
        <v>2224</v>
      </c>
      <c r="B2225" s="2" t="s">
        <v>22</v>
      </c>
      <c r="C2225" s="12">
        <v>43975</v>
      </c>
      <c r="D2225">
        <f t="shared" si="39"/>
        <v>2020</v>
      </c>
      <c r="E2225">
        <f>MONTH(ProductLine[[#This Row],[Date]])</f>
        <v>5</v>
      </c>
      <c r="F2225" t="s">
        <v>13</v>
      </c>
      <c r="G2225" s="13">
        <v>15</v>
      </c>
      <c r="H2225" s="6">
        <v>69.489999999999995</v>
      </c>
      <c r="I2225" s="6">
        <f>ProductLine[[#This Row],[Units]]*ProductLine[[#This Row],[Dollars]]</f>
        <v>1042.3499999999999</v>
      </c>
    </row>
    <row r="2226" spans="1:9" x14ac:dyDescent="0.35">
      <c r="A2226" s="2">
        <v>2225</v>
      </c>
      <c r="B2226" s="2" t="s">
        <v>15</v>
      </c>
      <c r="C2226" s="3">
        <v>43930</v>
      </c>
      <c r="D2226" s="2">
        <f>YEAR(C2226)</f>
        <v>2020</v>
      </c>
      <c r="E2226">
        <f>MONTH(ProductLine[[#This Row],[Date]])</f>
        <v>4</v>
      </c>
      <c r="F2226" s="2" t="s">
        <v>18</v>
      </c>
      <c r="G2226" s="4">
        <v>12</v>
      </c>
      <c r="H2226" s="5">
        <v>79.989999999999995</v>
      </c>
      <c r="I2226" s="6">
        <f>ProductLine[[#This Row],[Units]]*ProductLine[[#This Row],[Dollars]]</f>
        <v>959.87999999999988</v>
      </c>
    </row>
    <row r="2227" spans="1:9" x14ac:dyDescent="0.35">
      <c r="A2227" s="2">
        <v>2226</v>
      </c>
      <c r="B2227" s="2" t="s">
        <v>15</v>
      </c>
      <c r="C2227" s="3">
        <v>43940</v>
      </c>
      <c r="D2227" s="2">
        <f t="shared" ref="D2227:D2230" si="40">YEAR(C2227)</f>
        <v>2020</v>
      </c>
      <c r="E2227">
        <f>MONTH(ProductLine[[#This Row],[Date]])</f>
        <v>4</v>
      </c>
      <c r="F2227" s="2" t="s">
        <v>18</v>
      </c>
      <c r="G2227" s="4">
        <v>8</v>
      </c>
      <c r="H2227" s="5">
        <v>119.49</v>
      </c>
      <c r="I2227" s="6">
        <f>ProductLine[[#This Row],[Units]]*ProductLine[[#This Row],[Dollars]]</f>
        <v>955.92</v>
      </c>
    </row>
    <row r="2228" spans="1:9" x14ac:dyDescent="0.35">
      <c r="A2228" s="2">
        <v>2227</v>
      </c>
      <c r="B2228" s="2" t="s">
        <v>15</v>
      </c>
      <c r="C2228" s="12">
        <v>43969</v>
      </c>
      <c r="D2228">
        <f t="shared" si="40"/>
        <v>2020</v>
      </c>
      <c r="E2228">
        <f>MONTH(ProductLine[[#This Row],[Date]])</f>
        <v>5</v>
      </c>
      <c r="F2228" t="s">
        <v>18</v>
      </c>
      <c r="G2228" s="13">
        <v>5</v>
      </c>
      <c r="H2228" s="6">
        <v>139.99</v>
      </c>
      <c r="I2228" s="6">
        <f>ProductLine[[#This Row],[Units]]*ProductLine[[#This Row],[Dollars]]</f>
        <v>699.95</v>
      </c>
    </row>
    <row r="2229" spans="1:9" x14ac:dyDescent="0.35">
      <c r="A2229" s="2">
        <v>2228</v>
      </c>
      <c r="B2229" s="2" t="s">
        <v>15</v>
      </c>
      <c r="C2229" s="12">
        <v>43989</v>
      </c>
      <c r="D2229">
        <f t="shared" si="40"/>
        <v>2020</v>
      </c>
      <c r="E2229">
        <f>MONTH(ProductLine[[#This Row],[Date]])</f>
        <v>6</v>
      </c>
      <c r="F2229" t="s">
        <v>18</v>
      </c>
      <c r="G2229" s="13">
        <v>6</v>
      </c>
      <c r="H2229" s="6">
        <v>98.99</v>
      </c>
      <c r="I2229" s="6">
        <f>ProductLine[[#This Row],[Units]]*ProductLine[[#This Row],[Dollars]]</f>
        <v>593.93999999999994</v>
      </c>
    </row>
    <row r="2230" spans="1:9" x14ac:dyDescent="0.35">
      <c r="A2230" s="2">
        <v>2229</v>
      </c>
      <c r="B2230" s="2" t="s">
        <v>15</v>
      </c>
      <c r="C2230" s="12">
        <v>43996</v>
      </c>
      <c r="D2230">
        <f t="shared" si="40"/>
        <v>2020</v>
      </c>
      <c r="E2230">
        <f>MONTH(ProductLine[[#This Row],[Date]])</f>
        <v>6</v>
      </c>
      <c r="F2230" t="s">
        <v>18</v>
      </c>
      <c r="G2230" s="13">
        <v>12</v>
      </c>
      <c r="H2230" s="6">
        <v>123.59</v>
      </c>
      <c r="I2230" s="6">
        <f>ProductLine[[#This Row],[Units]]*ProductLine[[#This Row],[Dollars]]</f>
        <v>1483.08</v>
      </c>
    </row>
    <row r="2231" spans="1:9" x14ac:dyDescent="0.35">
      <c r="A2231" s="2">
        <v>2230</v>
      </c>
      <c r="B2231" s="2" t="s">
        <v>15</v>
      </c>
      <c r="C2231" s="3">
        <v>44010</v>
      </c>
      <c r="D2231" s="2">
        <f>YEAR(C2231)</f>
        <v>2020</v>
      </c>
      <c r="E2231">
        <f>MONTH(ProductLine[[#This Row],[Date]])</f>
        <v>6</v>
      </c>
      <c r="F2231" s="2" t="s">
        <v>18</v>
      </c>
      <c r="G2231" s="4">
        <v>9</v>
      </c>
      <c r="H2231" s="5">
        <v>79.989999999999995</v>
      </c>
      <c r="I2231" s="6">
        <f>ProductLine[[#This Row],[Units]]*ProductLine[[#This Row],[Dollars]]</f>
        <v>719.91</v>
      </c>
    </row>
    <row r="2232" spans="1:9" x14ac:dyDescent="0.35">
      <c r="A2232" s="2">
        <v>2231</v>
      </c>
      <c r="B2232" s="2" t="s">
        <v>23</v>
      </c>
      <c r="C2232" s="3">
        <v>43928</v>
      </c>
      <c r="D2232" s="2">
        <f t="shared" ref="D2232:D2234" si="41">YEAR(C2232)</f>
        <v>2020</v>
      </c>
      <c r="E2232">
        <f>MONTH(ProductLine[[#This Row],[Date]])</f>
        <v>4</v>
      </c>
      <c r="F2232" s="2" t="s">
        <v>18</v>
      </c>
      <c r="G2232" s="4">
        <v>4</v>
      </c>
      <c r="H2232" s="5">
        <v>49.99</v>
      </c>
      <c r="I2232" s="6">
        <f>ProductLine[[#This Row],[Units]]*ProductLine[[#This Row],[Dollars]]</f>
        <v>199.96</v>
      </c>
    </row>
    <row r="2233" spans="1:9" x14ac:dyDescent="0.35">
      <c r="A2233" s="2">
        <v>2232</v>
      </c>
      <c r="B2233" s="2" t="s">
        <v>23</v>
      </c>
      <c r="C2233" s="12">
        <v>43935</v>
      </c>
      <c r="D2233">
        <f t="shared" si="41"/>
        <v>2020</v>
      </c>
      <c r="E2233">
        <f>MONTH(ProductLine[[#This Row],[Date]])</f>
        <v>4</v>
      </c>
      <c r="F2233" t="s">
        <v>18</v>
      </c>
      <c r="G2233" s="13">
        <v>6</v>
      </c>
      <c r="H2233" s="6">
        <v>119.99</v>
      </c>
      <c r="I2233" s="6">
        <f>ProductLine[[#This Row],[Units]]*ProductLine[[#This Row],[Dollars]]</f>
        <v>719.93999999999994</v>
      </c>
    </row>
    <row r="2234" spans="1:9" x14ac:dyDescent="0.35">
      <c r="A2234" s="2">
        <v>2233</v>
      </c>
      <c r="B2234" s="2" t="s">
        <v>23</v>
      </c>
      <c r="C2234" s="12">
        <v>43945</v>
      </c>
      <c r="D2234">
        <f t="shared" si="41"/>
        <v>2020</v>
      </c>
      <c r="E2234">
        <f>MONTH(ProductLine[[#This Row],[Date]])</f>
        <v>4</v>
      </c>
      <c r="F2234" t="s">
        <v>18</v>
      </c>
      <c r="G2234" s="13">
        <v>10</v>
      </c>
      <c r="H2234" s="6">
        <v>79.989999999999995</v>
      </c>
      <c r="I2234" s="6">
        <f>ProductLine[[#This Row],[Units]]*ProductLine[[#This Row],[Dollars]]</f>
        <v>799.9</v>
      </c>
    </row>
    <row r="2235" spans="1:9" x14ac:dyDescent="0.35">
      <c r="A2235" s="2">
        <v>2234</v>
      </c>
      <c r="B2235" s="2" t="s">
        <v>12</v>
      </c>
      <c r="C2235" s="3">
        <v>44024</v>
      </c>
      <c r="D2235" s="2">
        <f>YEAR(C2235)</f>
        <v>2020</v>
      </c>
      <c r="E2235">
        <f>MONTH(ProductLine[[#This Row],[Date]])</f>
        <v>7</v>
      </c>
      <c r="F2235" s="2" t="s">
        <v>16</v>
      </c>
      <c r="G2235" s="4">
        <v>18</v>
      </c>
      <c r="H2235" s="5">
        <v>104.99</v>
      </c>
      <c r="I2235" s="6">
        <f>ProductLine[[#This Row],[Units]]*ProductLine[[#This Row],[Dollars]]</f>
        <v>1889.82</v>
      </c>
    </row>
    <row r="2236" spans="1:9" x14ac:dyDescent="0.35">
      <c r="A2236" s="2">
        <v>2235</v>
      </c>
      <c r="B2236" s="2" t="s">
        <v>12</v>
      </c>
      <c r="C2236" s="3">
        <v>44039</v>
      </c>
      <c r="D2236" s="2">
        <f t="shared" ref="D2236:D2242" si="42">YEAR(C2236)</f>
        <v>2020</v>
      </c>
      <c r="E2236">
        <f>MONTH(ProductLine[[#This Row],[Date]])</f>
        <v>7</v>
      </c>
      <c r="F2236" s="2" t="s">
        <v>16</v>
      </c>
      <c r="G2236" s="4">
        <v>15</v>
      </c>
      <c r="H2236" s="5">
        <v>119.49</v>
      </c>
      <c r="I2236" s="6">
        <f>ProductLine[[#This Row],[Units]]*ProductLine[[#This Row],[Dollars]]</f>
        <v>1792.35</v>
      </c>
    </row>
    <row r="2237" spans="1:9" x14ac:dyDescent="0.35">
      <c r="A2237" s="2">
        <v>2236</v>
      </c>
      <c r="B2237" s="2" t="s">
        <v>12</v>
      </c>
      <c r="C2237" s="12">
        <v>44047</v>
      </c>
      <c r="D2237">
        <f t="shared" si="42"/>
        <v>2020</v>
      </c>
      <c r="E2237">
        <f>MONTH(ProductLine[[#This Row],[Date]])</f>
        <v>8</v>
      </c>
      <c r="F2237" t="s">
        <v>16</v>
      </c>
      <c r="G2237" s="13">
        <v>18</v>
      </c>
      <c r="H2237" s="6">
        <v>88.99</v>
      </c>
      <c r="I2237" s="6">
        <f>ProductLine[[#This Row],[Units]]*ProductLine[[#This Row],[Dollars]]</f>
        <v>1601.82</v>
      </c>
    </row>
    <row r="2238" spans="1:9" x14ac:dyDescent="0.35">
      <c r="A2238" s="2">
        <v>2237</v>
      </c>
      <c r="B2238" s="2" t="s">
        <v>12</v>
      </c>
      <c r="C2238" s="12">
        <v>44071</v>
      </c>
      <c r="D2238">
        <f t="shared" si="42"/>
        <v>2020</v>
      </c>
      <c r="E2238">
        <f>MONTH(ProductLine[[#This Row],[Date]])</f>
        <v>8</v>
      </c>
      <c r="F2238" t="s">
        <v>16</v>
      </c>
      <c r="G2238" s="13">
        <v>10</v>
      </c>
      <c r="H2238" s="6">
        <v>119.49</v>
      </c>
      <c r="I2238" s="6">
        <f>ProductLine[[#This Row],[Units]]*ProductLine[[#This Row],[Dollars]]</f>
        <v>1194.8999999999999</v>
      </c>
    </row>
    <row r="2239" spans="1:9" x14ac:dyDescent="0.35">
      <c r="A2239" s="2">
        <v>2238</v>
      </c>
      <c r="B2239" s="2" t="s">
        <v>12</v>
      </c>
      <c r="C2239" s="12">
        <v>44103</v>
      </c>
      <c r="D2239">
        <f t="shared" si="42"/>
        <v>2020</v>
      </c>
      <c r="E2239">
        <f>MONTH(ProductLine[[#This Row],[Date]])</f>
        <v>9</v>
      </c>
      <c r="F2239" t="s">
        <v>16</v>
      </c>
      <c r="G2239" s="13">
        <v>16</v>
      </c>
      <c r="H2239" s="6">
        <v>99.49</v>
      </c>
      <c r="I2239" s="6">
        <f>ProductLine[[#This Row],[Units]]*ProductLine[[#This Row],[Dollars]]</f>
        <v>1591.84</v>
      </c>
    </row>
    <row r="2240" spans="1:9" x14ac:dyDescent="0.35">
      <c r="A2240" s="2">
        <v>2239</v>
      </c>
      <c r="B2240" t="s">
        <v>21</v>
      </c>
      <c r="C2240" s="12">
        <v>44014</v>
      </c>
      <c r="D2240">
        <f t="shared" si="42"/>
        <v>2020</v>
      </c>
      <c r="E2240">
        <f>MONTH(ProductLine[[#This Row],[Date]])</f>
        <v>7</v>
      </c>
      <c r="F2240" t="s">
        <v>16</v>
      </c>
      <c r="G2240" s="13">
        <v>14</v>
      </c>
      <c r="H2240" s="6">
        <v>91.45</v>
      </c>
      <c r="I2240" s="6">
        <f>ProductLine[[#This Row],[Units]]*ProductLine[[#This Row],[Dollars]]</f>
        <v>1280.3</v>
      </c>
    </row>
    <row r="2241" spans="1:9" x14ac:dyDescent="0.35">
      <c r="A2241" s="2">
        <v>2240</v>
      </c>
      <c r="B2241" t="s">
        <v>21</v>
      </c>
      <c r="C2241" s="12">
        <v>44040</v>
      </c>
      <c r="D2241">
        <f t="shared" si="42"/>
        <v>2020</v>
      </c>
      <c r="E2241">
        <f>MONTH(ProductLine[[#This Row],[Date]])</f>
        <v>7</v>
      </c>
      <c r="F2241" t="s">
        <v>16</v>
      </c>
      <c r="G2241" s="13">
        <v>19</v>
      </c>
      <c r="H2241" s="6">
        <v>88.99</v>
      </c>
      <c r="I2241" s="6">
        <f>ProductLine[[#This Row],[Units]]*ProductLine[[#This Row],[Dollars]]</f>
        <v>1690.81</v>
      </c>
    </row>
    <row r="2242" spans="1:9" x14ac:dyDescent="0.35">
      <c r="A2242" s="2">
        <v>2241</v>
      </c>
      <c r="B2242" t="s">
        <v>21</v>
      </c>
      <c r="C2242" s="12">
        <v>44098</v>
      </c>
      <c r="D2242">
        <f t="shared" si="42"/>
        <v>2020</v>
      </c>
      <c r="E2242">
        <f>MONTH(ProductLine[[#This Row],[Date]])</f>
        <v>9</v>
      </c>
      <c r="F2242" t="s">
        <v>16</v>
      </c>
      <c r="G2242" s="13">
        <v>20</v>
      </c>
      <c r="H2242" s="6">
        <v>99.49</v>
      </c>
      <c r="I2242" s="6">
        <f>ProductLine[[#This Row],[Units]]*ProductLine[[#This Row],[Dollars]]</f>
        <v>1989.8</v>
      </c>
    </row>
    <row r="2243" spans="1:9" x14ac:dyDescent="0.35">
      <c r="A2243" s="2">
        <v>2242</v>
      </c>
      <c r="B2243" s="2" t="s">
        <v>15</v>
      </c>
      <c r="C2243" s="3">
        <v>44013</v>
      </c>
      <c r="D2243" s="2">
        <f t="shared" ref="D2243:D2246" si="43">YEAR(C2243)</f>
        <v>2020</v>
      </c>
      <c r="E2243">
        <f>MONTH(ProductLine[[#This Row],[Date]])</f>
        <v>7</v>
      </c>
      <c r="F2243" s="2" t="s">
        <v>16</v>
      </c>
      <c r="G2243" s="4">
        <v>14</v>
      </c>
      <c r="H2243" s="5">
        <v>109.89</v>
      </c>
      <c r="I2243" s="6">
        <f>ProductLine[[#This Row],[Units]]*ProductLine[[#This Row],[Dollars]]</f>
        <v>1538.46</v>
      </c>
    </row>
    <row r="2244" spans="1:9" x14ac:dyDescent="0.35">
      <c r="A2244" s="2">
        <v>2243</v>
      </c>
      <c r="B2244" t="s">
        <v>15</v>
      </c>
      <c r="C2244" s="12">
        <v>44020</v>
      </c>
      <c r="D2244">
        <f t="shared" si="43"/>
        <v>2020</v>
      </c>
      <c r="E2244">
        <f>MONTH(ProductLine[[#This Row],[Date]])</f>
        <v>7</v>
      </c>
      <c r="F2244" t="s">
        <v>16</v>
      </c>
      <c r="G2244" s="13">
        <v>9</v>
      </c>
      <c r="H2244" s="6">
        <v>99.49</v>
      </c>
      <c r="I2244" s="6">
        <f>ProductLine[[#This Row],[Units]]*ProductLine[[#This Row],[Dollars]]</f>
        <v>895.41</v>
      </c>
    </row>
    <row r="2245" spans="1:9" x14ac:dyDescent="0.35">
      <c r="A2245" s="2">
        <v>2244</v>
      </c>
      <c r="B2245" t="s">
        <v>15</v>
      </c>
      <c r="C2245" s="12">
        <v>44053</v>
      </c>
      <c r="D2245">
        <f t="shared" si="43"/>
        <v>2020</v>
      </c>
      <c r="E2245">
        <f>MONTH(ProductLine[[#This Row],[Date]])</f>
        <v>8</v>
      </c>
      <c r="F2245" t="s">
        <v>16</v>
      </c>
      <c r="G2245" s="13">
        <v>8</v>
      </c>
      <c r="H2245" s="6">
        <v>99.49</v>
      </c>
      <c r="I2245" s="6">
        <f>ProductLine[[#This Row],[Units]]*ProductLine[[#This Row],[Dollars]]</f>
        <v>795.92</v>
      </c>
    </row>
    <row r="2246" spans="1:9" x14ac:dyDescent="0.35">
      <c r="A2246" s="2">
        <v>2245</v>
      </c>
      <c r="B2246" t="s">
        <v>15</v>
      </c>
      <c r="C2246" s="12">
        <v>44065</v>
      </c>
      <c r="D2246">
        <f t="shared" si="43"/>
        <v>2020</v>
      </c>
      <c r="E2246">
        <f>MONTH(ProductLine[[#This Row],[Date]])</f>
        <v>8</v>
      </c>
      <c r="F2246" t="s">
        <v>16</v>
      </c>
      <c r="G2246" s="13">
        <v>6</v>
      </c>
      <c r="H2246" s="6">
        <v>109.89</v>
      </c>
      <c r="I2246" s="6">
        <f>ProductLine[[#This Row],[Units]]*ProductLine[[#This Row],[Dollars]]</f>
        <v>659.34</v>
      </c>
    </row>
    <row r="2247" spans="1:9" x14ac:dyDescent="0.35">
      <c r="A2247" s="2">
        <v>2246</v>
      </c>
      <c r="B2247" s="2" t="s">
        <v>17</v>
      </c>
      <c r="C2247" s="3">
        <v>44031</v>
      </c>
      <c r="D2247" s="2">
        <f t="shared" ref="D2247:D2253" si="44">YEAR(C2247)</f>
        <v>2020</v>
      </c>
      <c r="E2247">
        <f>MONTH(ProductLine[[#This Row],[Date]])</f>
        <v>7</v>
      </c>
      <c r="F2247" s="2" t="s">
        <v>16</v>
      </c>
      <c r="G2247" s="4">
        <v>14</v>
      </c>
      <c r="H2247" s="5">
        <v>69.989999999999995</v>
      </c>
      <c r="I2247" s="6">
        <f>ProductLine[[#This Row],[Units]]*ProductLine[[#This Row],[Dollars]]</f>
        <v>979.8599999999999</v>
      </c>
    </row>
    <row r="2248" spans="1:9" x14ac:dyDescent="0.35">
      <c r="A2248" s="2">
        <v>2247</v>
      </c>
      <c r="B2248" t="s">
        <v>17</v>
      </c>
      <c r="C2248" s="12">
        <v>44019</v>
      </c>
      <c r="D2248">
        <f t="shared" si="44"/>
        <v>2020</v>
      </c>
      <c r="E2248">
        <f>MONTH(ProductLine[[#This Row],[Date]])</f>
        <v>7</v>
      </c>
      <c r="F2248" t="s">
        <v>16</v>
      </c>
      <c r="G2248" s="13">
        <v>8</v>
      </c>
      <c r="H2248" s="6">
        <v>44.99</v>
      </c>
      <c r="I2248" s="6">
        <f>ProductLine[[#This Row],[Units]]*ProductLine[[#This Row],[Dollars]]</f>
        <v>359.92</v>
      </c>
    </row>
    <row r="2249" spans="1:9" x14ac:dyDescent="0.35">
      <c r="A2249" s="2">
        <v>2248</v>
      </c>
      <c r="B2249" t="s">
        <v>23</v>
      </c>
      <c r="C2249" s="12">
        <v>44022</v>
      </c>
      <c r="D2249">
        <f t="shared" si="44"/>
        <v>2020</v>
      </c>
      <c r="E2249">
        <f>MONTH(ProductLine[[#This Row],[Date]])</f>
        <v>7</v>
      </c>
      <c r="F2249" t="s">
        <v>16</v>
      </c>
      <c r="G2249" s="13">
        <v>10</v>
      </c>
      <c r="H2249" s="6">
        <v>88.49</v>
      </c>
      <c r="I2249" s="6">
        <f>ProductLine[[#This Row],[Units]]*ProductLine[[#This Row],[Dollars]]</f>
        <v>884.9</v>
      </c>
    </row>
    <row r="2250" spans="1:9" x14ac:dyDescent="0.35">
      <c r="A2250" s="2">
        <v>2249</v>
      </c>
      <c r="B2250" t="s">
        <v>23</v>
      </c>
      <c r="C2250" s="12">
        <v>44030</v>
      </c>
      <c r="D2250">
        <f t="shared" si="44"/>
        <v>2020</v>
      </c>
      <c r="E2250">
        <f>MONTH(ProductLine[[#This Row],[Date]])</f>
        <v>7</v>
      </c>
      <c r="F2250" t="s">
        <v>16</v>
      </c>
      <c r="G2250" s="13">
        <v>14</v>
      </c>
      <c r="H2250" s="6">
        <v>119.49</v>
      </c>
      <c r="I2250" s="6">
        <f>ProductLine[[#This Row],[Units]]*ProductLine[[#This Row],[Dollars]]</f>
        <v>1672.86</v>
      </c>
    </row>
    <row r="2251" spans="1:9" x14ac:dyDescent="0.35">
      <c r="A2251" s="2">
        <v>2250</v>
      </c>
      <c r="B2251" t="s">
        <v>23</v>
      </c>
      <c r="C2251" s="12">
        <v>44058</v>
      </c>
      <c r="D2251">
        <f t="shared" si="44"/>
        <v>2020</v>
      </c>
      <c r="E2251">
        <f>MONTH(ProductLine[[#This Row],[Date]])</f>
        <v>8</v>
      </c>
      <c r="F2251" t="s">
        <v>16</v>
      </c>
      <c r="G2251" s="13">
        <v>8</v>
      </c>
      <c r="H2251" s="6">
        <v>109.89</v>
      </c>
      <c r="I2251" s="6">
        <f>ProductLine[[#This Row],[Units]]*ProductLine[[#This Row],[Dollars]]</f>
        <v>879.12</v>
      </c>
    </row>
    <row r="2252" spans="1:9" x14ac:dyDescent="0.35">
      <c r="A2252" s="2">
        <v>2251</v>
      </c>
      <c r="B2252" t="s">
        <v>23</v>
      </c>
      <c r="C2252" s="12">
        <v>44062</v>
      </c>
      <c r="D2252">
        <f t="shared" si="44"/>
        <v>2020</v>
      </c>
      <c r="E2252">
        <f>MONTH(ProductLine[[#This Row],[Date]])</f>
        <v>8</v>
      </c>
      <c r="F2252" t="s">
        <v>16</v>
      </c>
      <c r="G2252" s="13">
        <v>8</v>
      </c>
      <c r="H2252" s="6">
        <v>69.489999999999995</v>
      </c>
      <c r="I2252" s="6">
        <f>ProductLine[[#This Row],[Units]]*ProductLine[[#This Row],[Dollars]]</f>
        <v>555.91999999999996</v>
      </c>
    </row>
    <row r="2253" spans="1:9" x14ac:dyDescent="0.35">
      <c r="A2253" s="2">
        <v>2252</v>
      </c>
      <c r="B2253" t="s">
        <v>23</v>
      </c>
      <c r="C2253" s="12">
        <v>44086</v>
      </c>
      <c r="D2253">
        <f t="shared" si="44"/>
        <v>2020</v>
      </c>
      <c r="E2253">
        <f>MONTH(ProductLine[[#This Row],[Date]])</f>
        <v>9</v>
      </c>
      <c r="F2253" t="s">
        <v>16</v>
      </c>
      <c r="G2253" s="13">
        <v>14</v>
      </c>
      <c r="H2253" s="6">
        <v>64.989999999999995</v>
      </c>
      <c r="I2253" s="6">
        <f>ProductLine[[#This Row],[Units]]*ProductLine[[#This Row],[Dollars]]</f>
        <v>909.8599999999999</v>
      </c>
    </row>
    <row r="2254" spans="1:9" x14ac:dyDescent="0.35">
      <c r="A2254" s="2">
        <v>2253</v>
      </c>
      <c r="B2254" t="s">
        <v>23</v>
      </c>
      <c r="C2254" s="3">
        <v>44091</v>
      </c>
      <c r="D2254" s="2">
        <f>YEAR(C2254)</f>
        <v>2020</v>
      </c>
      <c r="E2254">
        <f>MONTH(ProductLine[[#This Row],[Date]])</f>
        <v>9</v>
      </c>
      <c r="F2254" s="2" t="s">
        <v>16</v>
      </c>
      <c r="G2254" s="4">
        <v>15</v>
      </c>
      <c r="H2254" s="5">
        <v>88.49</v>
      </c>
      <c r="I2254" s="6">
        <f>ProductLine[[#This Row],[Units]]*ProductLine[[#This Row],[Dollars]]</f>
        <v>1327.35</v>
      </c>
    </row>
    <row r="2255" spans="1:9" x14ac:dyDescent="0.35">
      <c r="A2255" s="2">
        <v>2254</v>
      </c>
      <c r="B2255" s="2" t="s">
        <v>22</v>
      </c>
      <c r="C2255" s="3">
        <v>44019</v>
      </c>
      <c r="D2255" s="2">
        <f>YEAR(C2255)</f>
        <v>2020</v>
      </c>
      <c r="E2255">
        <f>MONTH(ProductLine[[#This Row],[Date]])</f>
        <v>7</v>
      </c>
      <c r="F2255" s="2" t="s">
        <v>16</v>
      </c>
      <c r="G2255" s="4">
        <v>16</v>
      </c>
      <c r="H2255" s="5">
        <v>109.49</v>
      </c>
      <c r="I2255" s="6">
        <f>ProductLine[[#This Row],[Units]]*ProductLine[[#This Row],[Dollars]]</f>
        <v>1751.84</v>
      </c>
    </row>
    <row r="2256" spans="1:9" x14ac:dyDescent="0.35">
      <c r="A2256" s="2">
        <v>2255</v>
      </c>
      <c r="B2256" s="2" t="s">
        <v>22</v>
      </c>
      <c r="C2256" s="3">
        <v>44031</v>
      </c>
      <c r="D2256" s="2">
        <f t="shared" ref="D2256:D2259" si="45">YEAR(C2256)</f>
        <v>2020</v>
      </c>
      <c r="E2256">
        <f>MONTH(ProductLine[[#This Row],[Date]])</f>
        <v>7</v>
      </c>
      <c r="F2256" s="2" t="s">
        <v>16</v>
      </c>
      <c r="G2256" s="4">
        <v>6</v>
      </c>
      <c r="H2256" s="5">
        <v>119.49</v>
      </c>
      <c r="I2256" s="6">
        <f>ProductLine[[#This Row],[Units]]*ProductLine[[#This Row],[Dollars]]</f>
        <v>716.93999999999994</v>
      </c>
    </row>
    <row r="2257" spans="1:9" x14ac:dyDescent="0.35">
      <c r="A2257" s="2">
        <v>2256</v>
      </c>
      <c r="B2257" s="2" t="s">
        <v>22</v>
      </c>
      <c r="C2257" s="12">
        <v>44033</v>
      </c>
      <c r="D2257">
        <f t="shared" si="45"/>
        <v>2020</v>
      </c>
      <c r="E2257">
        <f>MONTH(ProductLine[[#This Row],[Date]])</f>
        <v>7</v>
      </c>
      <c r="F2257" t="s">
        <v>16</v>
      </c>
      <c r="G2257" s="13">
        <v>7</v>
      </c>
      <c r="H2257" s="6">
        <v>109.99</v>
      </c>
      <c r="I2257" s="6">
        <f>ProductLine[[#This Row],[Units]]*ProductLine[[#This Row],[Dollars]]</f>
        <v>769.93</v>
      </c>
    </row>
    <row r="2258" spans="1:9" x14ac:dyDescent="0.35">
      <c r="A2258" s="2">
        <v>2257</v>
      </c>
      <c r="B2258" s="2" t="s">
        <v>22</v>
      </c>
      <c r="C2258" s="12">
        <v>44030</v>
      </c>
      <c r="D2258">
        <f t="shared" si="45"/>
        <v>2020</v>
      </c>
      <c r="E2258">
        <f>MONTH(ProductLine[[#This Row],[Date]])</f>
        <v>7</v>
      </c>
      <c r="F2258" t="s">
        <v>16</v>
      </c>
      <c r="G2258" s="13">
        <v>4</v>
      </c>
      <c r="H2258" s="6">
        <v>61.99</v>
      </c>
      <c r="I2258" s="6">
        <f>ProductLine[[#This Row],[Units]]*ProductLine[[#This Row],[Dollars]]</f>
        <v>247.96</v>
      </c>
    </row>
    <row r="2259" spans="1:9" x14ac:dyDescent="0.35">
      <c r="A2259" s="2">
        <v>2258</v>
      </c>
      <c r="B2259" s="2" t="s">
        <v>22</v>
      </c>
      <c r="C2259" s="12">
        <v>44072</v>
      </c>
      <c r="D2259">
        <f t="shared" si="45"/>
        <v>2020</v>
      </c>
      <c r="E2259">
        <f>MONTH(ProductLine[[#This Row],[Date]])</f>
        <v>8</v>
      </c>
      <c r="F2259" t="s">
        <v>16</v>
      </c>
      <c r="G2259" s="13">
        <v>5</v>
      </c>
      <c r="H2259" s="6">
        <v>88.49</v>
      </c>
      <c r="I2259" s="6">
        <f>ProductLine[[#This Row],[Units]]*ProductLine[[#This Row],[Dollars]]</f>
        <v>442.45</v>
      </c>
    </row>
    <row r="2260" spans="1:9" x14ac:dyDescent="0.35">
      <c r="A2260" s="2">
        <v>2259</v>
      </c>
      <c r="B2260" s="2" t="s">
        <v>22</v>
      </c>
      <c r="C2260" s="3">
        <v>44092</v>
      </c>
      <c r="D2260" s="2">
        <f t="shared" ref="D2260:D2262" si="46">YEAR(C2260)</f>
        <v>2020</v>
      </c>
      <c r="E2260">
        <f>MONTH(ProductLine[[#This Row],[Date]])</f>
        <v>9</v>
      </c>
      <c r="F2260" t="s">
        <v>16</v>
      </c>
      <c r="G2260" s="4">
        <v>2</v>
      </c>
      <c r="H2260" s="5">
        <v>109.99</v>
      </c>
      <c r="I2260" s="6">
        <f>ProductLine[[#This Row],[Units]]*ProductLine[[#This Row],[Dollars]]</f>
        <v>219.98</v>
      </c>
    </row>
    <row r="2261" spans="1:9" x14ac:dyDescent="0.35">
      <c r="A2261" s="2">
        <v>2260</v>
      </c>
      <c r="B2261" s="2" t="s">
        <v>22</v>
      </c>
      <c r="C2261" s="3">
        <v>44093</v>
      </c>
      <c r="D2261">
        <f t="shared" si="46"/>
        <v>2020</v>
      </c>
      <c r="E2261">
        <f>MONTH(ProductLine[[#This Row],[Date]])</f>
        <v>9</v>
      </c>
      <c r="F2261" t="s">
        <v>16</v>
      </c>
      <c r="G2261" s="13">
        <v>13</v>
      </c>
      <c r="H2261" s="6">
        <v>119.49</v>
      </c>
      <c r="I2261" s="6">
        <f>ProductLine[[#This Row],[Units]]*ProductLine[[#This Row],[Dollars]]</f>
        <v>1553.37</v>
      </c>
    </row>
    <row r="2262" spans="1:9" x14ac:dyDescent="0.35">
      <c r="A2262" s="2">
        <v>2261</v>
      </c>
      <c r="B2262" s="2" t="s">
        <v>22</v>
      </c>
      <c r="C2262" s="3">
        <v>44094</v>
      </c>
      <c r="D2262">
        <f t="shared" si="46"/>
        <v>2020</v>
      </c>
      <c r="E2262">
        <f>MONTH(ProductLine[[#This Row],[Date]])</f>
        <v>9</v>
      </c>
      <c r="F2262" t="s">
        <v>16</v>
      </c>
      <c r="G2262" s="13">
        <v>6</v>
      </c>
      <c r="H2262" s="6">
        <v>68.989999999999995</v>
      </c>
      <c r="I2262" s="6">
        <f>ProductLine[[#This Row],[Units]]*ProductLine[[#This Row],[Dollars]]</f>
        <v>413.93999999999994</v>
      </c>
    </row>
    <row r="2263" spans="1:9" x14ac:dyDescent="0.35">
      <c r="A2263" s="2">
        <v>2262</v>
      </c>
      <c r="B2263" s="2" t="s">
        <v>8</v>
      </c>
      <c r="C2263" s="3">
        <v>44040</v>
      </c>
      <c r="D2263" s="2">
        <f t="shared" ref="D2263:D2272" si="47">YEAR(C2263)</f>
        <v>2020</v>
      </c>
      <c r="E2263">
        <f>MONTH(ProductLine[[#This Row],[Date]])</f>
        <v>7</v>
      </c>
      <c r="F2263" s="2" t="s">
        <v>11</v>
      </c>
      <c r="G2263" s="4">
        <v>26</v>
      </c>
      <c r="H2263" s="5">
        <v>12.5</v>
      </c>
      <c r="I2263" s="6">
        <f>ProductLine[[#This Row],[Units]]*ProductLine[[#This Row],[Dollars]]</f>
        <v>325</v>
      </c>
    </row>
    <row r="2264" spans="1:9" x14ac:dyDescent="0.35">
      <c r="A2264" s="2">
        <v>2263</v>
      </c>
      <c r="B2264" s="2" t="s">
        <v>8</v>
      </c>
      <c r="C2264" s="12">
        <v>44031</v>
      </c>
      <c r="D2264">
        <f t="shared" si="47"/>
        <v>2020</v>
      </c>
      <c r="E2264">
        <f>MONTH(ProductLine[[#This Row],[Date]])</f>
        <v>7</v>
      </c>
      <c r="F2264" s="2" t="s">
        <v>11</v>
      </c>
      <c r="G2264" s="13">
        <v>38</v>
      </c>
      <c r="H2264" s="6">
        <v>10.28</v>
      </c>
      <c r="I2264" s="6">
        <f>ProductLine[[#This Row],[Units]]*ProductLine[[#This Row],[Dollars]]</f>
        <v>390.64</v>
      </c>
    </row>
    <row r="2265" spans="1:9" x14ac:dyDescent="0.35">
      <c r="A2265" s="2">
        <v>2264</v>
      </c>
      <c r="B2265" s="2" t="s">
        <v>8</v>
      </c>
      <c r="C2265" s="12">
        <v>44051</v>
      </c>
      <c r="D2265">
        <f t="shared" si="47"/>
        <v>2020</v>
      </c>
      <c r="E2265">
        <f>MONTH(ProductLine[[#This Row],[Date]])</f>
        <v>8</v>
      </c>
      <c r="F2265" s="2" t="s">
        <v>11</v>
      </c>
      <c r="G2265" s="13">
        <v>40</v>
      </c>
      <c r="H2265" s="6">
        <v>11.98</v>
      </c>
      <c r="I2265" s="6">
        <f>ProductLine[[#This Row],[Units]]*ProductLine[[#This Row],[Dollars]]</f>
        <v>479.20000000000005</v>
      </c>
    </row>
    <row r="2266" spans="1:9" x14ac:dyDescent="0.35">
      <c r="A2266" s="2">
        <v>2265</v>
      </c>
      <c r="B2266" s="2" t="s">
        <v>8</v>
      </c>
      <c r="C2266" s="12">
        <v>44053</v>
      </c>
      <c r="D2266">
        <f t="shared" si="47"/>
        <v>2020</v>
      </c>
      <c r="E2266">
        <f>MONTH(ProductLine[[#This Row],[Date]])</f>
        <v>8</v>
      </c>
      <c r="F2266" s="2" t="s">
        <v>11</v>
      </c>
      <c r="G2266" s="13">
        <v>54</v>
      </c>
      <c r="H2266" s="6">
        <v>10.28</v>
      </c>
      <c r="I2266" s="6">
        <f>ProductLine[[#This Row],[Units]]*ProductLine[[#This Row],[Dollars]]</f>
        <v>555.12</v>
      </c>
    </row>
    <row r="2267" spans="1:9" x14ac:dyDescent="0.35">
      <c r="A2267" s="2">
        <v>2266</v>
      </c>
      <c r="B2267" s="2" t="s">
        <v>8</v>
      </c>
      <c r="C2267" s="12">
        <v>44093</v>
      </c>
      <c r="D2267">
        <f t="shared" si="47"/>
        <v>2020</v>
      </c>
      <c r="E2267">
        <f>MONTH(ProductLine[[#This Row],[Date]])</f>
        <v>9</v>
      </c>
      <c r="F2267" s="2" t="s">
        <v>11</v>
      </c>
      <c r="G2267" s="13">
        <v>31</v>
      </c>
      <c r="H2267" s="6">
        <v>11.98</v>
      </c>
      <c r="I2267" s="6">
        <f>ProductLine[[#This Row],[Units]]*ProductLine[[#This Row],[Dollars]]</f>
        <v>371.38</v>
      </c>
    </row>
    <row r="2268" spans="1:9" x14ac:dyDescent="0.35">
      <c r="A2268" s="2">
        <v>2267</v>
      </c>
      <c r="B2268" t="s">
        <v>21</v>
      </c>
      <c r="C2268" s="12">
        <v>44024</v>
      </c>
      <c r="D2268">
        <f t="shared" si="47"/>
        <v>2020</v>
      </c>
      <c r="E2268">
        <f>MONTH(ProductLine[[#This Row],[Date]])</f>
        <v>7</v>
      </c>
      <c r="F2268" s="2" t="s">
        <v>11</v>
      </c>
      <c r="G2268" s="13">
        <v>40</v>
      </c>
      <c r="H2268" s="6">
        <v>10.28</v>
      </c>
      <c r="I2268" s="6">
        <f>ProductLine[[#This Row],[Units]]*ProductLine[[#This Row],[Dollars]]</f>
        <v>411.2</v>
      </c>
    </row>
    <row r="2269" spans="1:9" x14ac:dyDescent="0.35">
      <c r="A2269" s="2">
        <v>2268</v>
      </c>
      <c r="B2269" t="s">
        <v>21</v>
      </c>
      <c r="C2269" s="12">
        <v>44030</v>
      </c>
      <c r="D2269">
        <f t="shared" si="47"/>
        <v>2020</v>
      </c>
      <c r="E2269">
        <f>MONTH(ProductLine[[#This Row],[Date]])</f>
        <v>7</v>
      </c>
      <c r="F2269" s="2" t="s">
        <v>11</v>
      </c>
      <c r="G2269" s="13">
        <v>25</v>
      </c>
      <c r="H2269" s="6">
        <v>12.5</v>
      </c>
      <c r="I2269" s="6">
        <f>ProductLine[[#This Row],[Units]]*ProductLine[[#This Row],[Dollars]]</f>
        <v>312.5</v>
      </c>
    </row>
    <row r="2270" spans="1:9" x14ac:dyDescent="0.35">
      <c r="A2270" s="2">
        <v>2269</v>
      </c>
      <c r="B2270" t="s">
        <v>21</v>
      </c>
      <c r="C2270" s="12">
        <v>44062</v>
      </c>
      <c r="D2270">
        <f t="shared" si="47"/>
        <v>2020</v>
      </c>
      <c r="E2270">
        <f>MONTH(ProductLine[[#This Row],[Date]])</f>
        <v>8</v>
      </c>
      <c r="F2270" s="2" t="s">
        <v>11</v>
      </c>
      <c r="G2270" s="13">
        <v>37</v>
      </c>
      <c r="H2270" s="6">
        <v>11.98</v>
      </c>
      <c r="I2270" s="6">
        <f>ProductLine[[#This Row],[Units]]*ProductLine[[#This Row],[Dollars]]</f>
        <v>443.26</v>
      </c>
    </row>
    <row r="2271" spans="1:9" x14ac:dyDescent="0.35">
      <c r="A2271" s="2">
        <v>2270</v>
      </c>
      <c r="B2271" t="s">
        <v>21</v>
      </c>
      <c r="C2271" s="12">
        <v>44094</v>
      </c>
      <c r="D2271">
        <f t="shared" si="47"/>
        <v>2020</v>
      </c>
      <c r="E2271">
        <f>MONTH(ProductLine[[#This Row],[Date]])</f>
        <v>9</v>
      </c>
      <c r="F2271" s="2" t="s">
        <v>11</v>
      </c>
      <c r="G2271" s="13">
        <v>37</v>
      </c>
      <c r="H2271" s="6">
        <v>12.5</v>
      </c>
      <c r="I2271" s="6">
        <f>ProductLine[[#This Row],[Units]]*ProductLine[[#This Row],[Dollars]]</f>
        <v>462.5</v>
      </c>
    </row>
    <row r="2272" spans="1:9" x14ac:dyDescent="0.35">
      <c r="A2272" s="2">
        <v>2271</v>
      </c>
      <c r="B2272" t="s">
        <v>21</v>
      </c>
      <c r="C2272" s="12">
        <v>44100</v>
      </c>
      <c r="D2272">
        <f t="shared" si="47"/>
        <v>2020</v>
      </c>
      <c r="E2272">
        <f>MONTH(ProductLine[[#This Row],[Date]])</f>
        <v>9</v>
      </c>
      <c r="F2272" s="2" t="s">
        <v>11</v>
      </c>
      <c r="G2272" s="13">
        <v>28</v>
      </c>
      <c r="H2272" s="6">
        <v>11.98</v>
      </c>
      <c r="I2272" s="6">
        <f>ProductLine[[#This Row],[Units]]*ProductLine[[#This Row],[Dollars]]</f>
        <v>335.44</v>
      </c>
    </row>
    <row r="2273" spans="1:9" x14ac:dyDescent="0.35">
      <c r="A2273" s="2">
        <v>2272</v>
      </c>
      <c r="B2273" s="2" t="s">
        <v>23</v>
      </c>
      <c r="C2273" s="3">
        <v>44030</v>
      </c>
      <c r="D2273" s="2">
        <f t="shared" ref="D2273:D2280" si="48">YEAR(C2273)</f>
        <v>2020</v>
      </c>
      <c r="E2273">
        <f>MONTH(ProductLine[[#This Row],[Date]])</f>
        <v>7</v>
      </c>
      <c r="F2273" s="2" t="s">
        <v>11</v>
      </c>
      <c r="G2273" s="4">
        <v>34</v>
      </c>
      <c r="H2273" s="5">
        <v>12.5</v>
      </c>
      <c r="I2273" s="6">
        <f>ProductLine[[#This Row],[Units]]*ProductLine[[#This Row],[Dollars]]</f>
        <v>425</v>
      </c>
    </row>
    <row r="2274" spans="1:9" x14ac:dyDescent="0.35">
      <c r="A2274" s="2">
        <v>2273</v>
      </c>
      <c r="B2274" t="s">
        <v>23</v>
      </c>
      <c r="C2274" s="12">
        <v>44103</v>
      </c>
      <c r="D2274">
        <f t="shared" si="48"/>
        <v>2020</v>
      </c>
      <c r="E2274">
        <f>MONTH(ProductLine[[#This Row],[Date]])</f>
        <v>9</v>
      </c>
      <c r="F2274" s="2" t="s">
        <v>11</v>
      </c>
      <c r="G2274" s="13">
        <v>40</v>
      </c>
      <c r="H2274" s="6">
        <v>11.98</v>
      </c>
      <c r="I2274" s="6">
        <f>ProductLine[[#This Row],[Units]]*ProductLine[[#This Row],[Dollars]]</f>
        <v>479.20000000000005</v>
      </c>
    </row>
    <row r="2275" spans="1:9" x14ac:dyDescent="0.35">
      <c r="A2275" s="2">
        <v>2274</v>
      </c>
      <c r="B2275" t="s">
        <v>22</v>
      </c>
      <c r="C2275" s="12">
        <v>44029</v>
      </c>
      <c r="D2275">
        <f t="shared" si="48"/>
        <v>2020</v>
      </c>
      <c r="E2275">
        <f>MONTH(ProductLine[[#This Row],[Date]])</f>
        <v>7</v>
      </c>
      <c r="F2275" s="2" t="s">
        <v>11</v>
      </c>
      <c r="G2275" s="13">
        <v>62</v>
      </c>
      <c r="H2275" s="6">
        <v>12.5</v>
      </c>
      <c r="I2275" s="6">
        <f>ProductLine[[#This Row],[Units]]*ProductLine[[#This Row],[Dollars]]</f>
        <v>775</v>
      </c>
    </row>
    <row r="2276" spans="1:9" x14ac:dyDescent="0.35">
      <c r="A2276" s="2">
        <v>2275</v>
      </c>
      <c r="B2276" t="s">
        <v>22</v>
      </c>
      <c r="C2276" s="12">
        <v>44022</v>
      </c>
      <c r="D2276">
        <f t="shared" si="48"/>
        <v>2020</v>
      </c>
      <c r="E2276">
        <f>MONTH(ProductLine[[#This Row],[Date]])</f>
        <v>7</v>
      </c>
      <c r="F2276" s="2" t="s">
        <v>11</v>
      </c>
      <c r="G2276" s="13">
        <v>56</v>
      </c>
      <c r="H2276" s="6">
        <v>11.98</v>
      </c>
      <c r="I2276" s="6">
        <f>ProductLine[[#This Row],[Units]]*ProductLine[[#This Row],[Dollars]]</f>
        <v>670.88</v>
      </c>
    </row>
    <row r="2277" spans="1:9" x14ac:dyDescent="0.35">
      <c r="A2277" s="2">
        <v>2276</v>
      </c>
      <c r="B2277" t="s">
        <v>22</v>
      </c>
      <c r="C2277" s="12">
        <v>44023</v>
      </c>
      <c r="D2277">
        <f t="shared" si="48"/>
        <v>2020</v>
      </c>
      <c r="E2277">
        <f>MONTH(ProductLine[[#This Row],[Date]])</f>
        <v>7</v>
      </c>
      <c r="F2277" s="2" t="s">
        <v>11</v>
      </c>
      <c r="G2277" s="13">
        <v>42</v>
      </c>
      <c r="H2277" s="6">
        <v>12.5</v>
      </c>
      <c r="I2277" s="6">
        <f>ProductLine[[#This Row],[Units]]*ProductLine[[#This Row],[Dollars]]</f>
        <v>525</v>
      </c>
    </row>
    <row r="2278" spans="1:9" x14ac:dyDescent="0.35">
      <c r="A2278" s="2">
        <v>2277</v>
      </c>
      <c r="B2278" t="s">
        <v>22</v>
      </c>
      <c r="C2278" s="12">
        <v>44037</v>
      </c>
      <c r="D2278">
        <f t="shared" si="48"/>
        <v>2020</v>
      </c>
      <c r="E2278">
        <f>MONTH(ProductLine[[#This Row],[Date]])</f>
        <v>7</v>
      </c>
      <c r="F2278" s="2" t="s">
        <v>11</v>
      </c>
      <c r="G2278" s="13">
        <v>36</v>
      </c>
      <c r="H2278" s="6">
        <v>11.98</v>
      </c>
      <c r="I2278" s="6">
        <f>ProductLine[[#This Row],[Units]]*ProductLine[[#This Row],[Dollars]]</f>
        <v>431.28000000000003</v>
      </c>
    </row>
    <row r="2279" spans="1:9" x14ac:dyDescent="0.35">
      <c r="A2279" s="2">
        <v>2278</v>
      </c>
      <c r="B2279" t="s">
        <v>22</v>
      </c>
      <c r="C2279" s="12">
        <v>44044</v>
      </c>
      <c r="D2279">
        <f t="shared" si="48"/>
        <v>2020</v>
      </c>
      <c r="E2279">
        <f>MONTH(ProductLine[[#This Row],[Date]])</f>
        <v>8</v>
      </c>
      <c r="F2279" s="2" t="s">
        <v>11</v>
      </c>
      <c r="G2279" s="13">
        <v>45</v>
      </c>
      <c r="H2279" s="6">
        <v>12.5</v>
      </c>
      <c r="I2279" s="6">
        <f>ProductLine[[#This Row],[Units]]*ProductLine[[#This Row],[Dollars]]</f>
        <v>562.5</v>
      </c>
    </row>
    <row r="2280" spans="1:9" x14ac:dyDescent="0.35">
      <c r="A2280" s="2">
        <v>2279</v>
      </c>
      <c r="B2280" t="s">
        <v>22</v>
      </c>
      <c r="C2280" s="12">
        <v>44076</v>
      </c>
      <c r="D2280">
        <f t="shared" si="48"/>
        <v>2020</v>
      </c>
      <c r="E2280">
        <f>MONTH(ProductLine[[#This Row],[Date]])</f>
        <v>9</v>
      </c>
      <c r="F2280" s="2" t="s">
        <v>11</v>
      </c>
      <c r="G2280" s="13">
        <v>42</v>
      </c>
      <c r="H2280" s="6">
        <v>11.98</v>
      </c>
      <c r="I2280" s="6">
        <f>ProductLine[[#This Row],[Units]]*ProductLine[[#This Row],[Dollars]]</f>
        <v>503.16</v>
      </c>
    </row>
    <row r="2281" spans="1:9" x14ac:dyDescent="0.35">
      <c r="A2281" s="2">
        <v>2280</v>
      </c>
      <c r="B2281" s="2" t="s">
        <v>15</v>
      </c>
      <c r="C2281" s="3">
        <v>44093</v>
      </c>
      <c r="D2281" s="2">
        <f t="shared" ref="D2281:D2290" si="49">YEAR(C2281)</f>
        <v>2020</v>
      </c>
      <c r="E2281">
        <f>MONTH(ProductLine[[#This Row],[Date]])</f>
        <v>9</v>
      </c>
      <c r="F2281" s="2" t="s">
        <v>9</v>
      </c>
      <c r="G2281" s="4">
        <v>24</v>
      </c>
      <c r="H2281" s="5">
        <v>9</v>
      </c>
      <c r="I2281" s="6">
        <f>ProductLine[[#This Row],[Units]]*ProductLine[[#This Row],[Dollars]]</f>
        <v>216</v>
      </c>
    </row>
    <row r="2282" spans="1:9" x14ac:dyDescent="0.35">
      <c r="A2282" s="2">
        <v>2281</v>
      </c>
      <c r="B2282" s="2" t="s">
        <v>15</v>
      </c>
      <c r="C2282" s="12">
        <v>44093</v>
      </c>
      <c r="D2282">
        <f t="shared" si="49"/>
        <v>2020</v>
      </c>
      <c r="E2282">
        <f>MONTH(ProductLine[[#This Row],[Date]])</f>
        <v>9</v>
      </c>
      <c r="F2282" s="2" t="s">
        <v>9</v>
      </c>
      <c r="G2282" s="13">
        <v>38</v>
      </c>
      <c r="H2282" s="6">
        <v>7.99</v>
      </c>
      <c r="I2282" s="6">
        <f>ProductLine[[#This Row],[Units]]*ProductLine[[#This Row],[Dollars]]</f>
        <v>303.62</v>
      </c>
    </row>
    <row r="2283" spans="1:9" x14ac:dyDescent="0.35">
      <c r="A2283" s="2">
        <v>2282</v>
      </c>
      <c r="B2283" s="2" t="s">
        <v>15</v>
      </c>
      <c r="C2283" s="12">
        <v>44061</v>
      </c>
      <c r="D2283">
        <f t="shared" si="49"/>
        <v>2020</v>
      </c>
      <c r="E2283">
        <f>MONTH(ProductLine[[#This Row],[Date]])</f>
        <v>8</v>
      </c>
      <c r="F2283" s="2" t="s">
        <v>9</v>
      </c>
      <c r="G2283" s="13">
        <v>42</v>
      </c>
      <c r="H2283" s="6">
        <v>9</v>
      </c>
      <c r="I2283" s="6">
        <f>ProductLine[[#This Row],[Units]]*ProductLine[[#This Row],[Dollars]]</f>
        <v>378</v>
      </c>
    </row>
    <row r="2284" spans="1:9" x14ac:dyDescent="0.35">
      <c r="A2284" s="2">
        <v>2283</v>
      </c>
      <c r="B2284" s="2" t="s">
        <v>15</v>
      </c>
      <c r="C2284" s="12">
        <v>44063</v>
      </c>
      <c r="D2284">
        <f t="shared" si="49"/>
        <v>2020</v>
      </c>
      <c r="E2284">
        <f>MONTH(ProductLine[[#This Row],[Date]])</f>
        <v>8</v>
      </c>
      <c r="F2284" s="2" t="s">
        <v>9</v>
      </c>
      <c r="G2284" s="13">
        <v>46</v>
      </c>
      <c r="H2284" s="6">
        <v>7.99</v>
      </c>
      <c r="I2284" s="6">
        <f>ProductLine[[#This Row],[Units]]*ProductLine[[#This Row],[Dollars]]</f>
        <v>367.54</v>
      </c>
    </row>
    <row r="2285" spans="1:9" x14ac:dyDescent="0.35">
      <c r="A2285" s="2">
        <v>2284</v>
      </c>
      <c r="B2285" s="2" t="s">
        <v>15</v>
      </c>
      <c r="C2285" s="12">
        <v>44068</v>
      </c>
      <c r="D2285">
        <f t="shared" si="49"/>
        <v>2020</v>
      </c>
      <c r="E2285">
        <f>MONTH(ProductLine[[#This Row],[Date]])</f>
        <v>8</v>
      </c>
      <c r="F2285" s="2" t="s">
        <v>9</v>
      </c>
      <c r="G2285" s="13">
        <v>56</v>
      </c>
      <c r="H2285" s="6">
        <v>7.4</v>
      </c>
      <c r="I2285" s="6">
        <f>ProductLine[[#This Row],[Units]]*ProductLine[[#This Row],[Dollars]]</f>
        <v>414.40000000000003</v>
      </c>
    </row>
    <row r="2286" spans="1:9" x14ac:dyDescent="0.35">
      <c r="A2286" s="2">
        <v>2285</v>
      </c>
      <c r="B2286" s="2" t="s">
        <v>15</v>
      </c>
      <c r="C2286" s="12">
        <v>44097</v>
      </c>
      <c r="D2286">
        <f t="shared" si="49"/>
        <v>2020</v>
      </c>
      <c r="E2286">
        <f>MONTH(ProductLine[[#This Row],[Date]])</f>
        <v>9</v>
      </c>
      <c r="F2286" s="2" t="s">
        <v>9</v>
      </c>
      <c r="G2286" s="13">
        <v>39</v>
      </c>
      <c r="H2286" s="6">
        <v>7.99</v>
      </c>
      <c r="I2286" s="6">
        <f>ProductLine[[#This Row],[Units]]*ProductLine[[#This Row],[Dollars]]</f>
        <v>311.61</v>
      </c>
    </row>
    <row r="2287" spans="1:9" x14ac:dyDescent="0.35">
      <c r="A2287" s="2">
        <v>2286</v>
      </c>
      <c r="B2287" t="s">
        <v>22</v>
      </c>
      <c r="C2287" s="12">
        <v>44022</v>
      </c>
      <c r="D2287">
        <f t="shared" si="49"/>
        <v>2020</v>
      </c>
      <c r="E2287">
        <f>MONTH(ProductLine[[#This Row],[Date]])</f>
        <v>7</v>
      </c>
      <c r="F2287" s="2" t="s">
        <v>9</v>
      </c>
      <c r="G2287" s="13">
        <v>34</v>
      </c>
      <c r="H2287" s="6">
        <v>7.4</v>
      </c>
      <c r="I2287" s="6">
        <f>ProductLine[[#This Row],[Units]]*ProductLine[[#This Row],[Dollars]]</f>
        <v>251.60000000000002</v>
      </c>
    </row>
    <row r="2288" spans="1:9" x14ac:dyDescent="0.35">
      <c r="A2288" s="2">
        <v>2287</v>
      </c>
      <c r="B2288" t="s">
        <v>22</v>
      </c>
      <c r="C2288" s="12">
        <v>44025</v>
      </c>
      <c r="D2288">
        <f t="shared" si="49"/>
        <v>2020</v>
      </c>
      <c r="E2288">
        <f>MONTH(ProductLine[[#This Row],[Date]])</f>
        <v>7</v>
      </c>
      <c r="F2288" s="2" t="s">
        <v>9</v>
      </c>
      <c r="G2288" s="13">
        <v>37</v>
      </c>
      <c r="H2288" s="6">
        <v>9</v>
      </c>
      <c r="I2288" s="6">
        <f>ProductLine[[#This Row],[Units]]*ProductLine[[#This Row],[Dollars]]</f>
        <v>333</v>
      </c>
    </row>
    <row r="2289" spans="1:9" x14ac:dyDescent="0.35">
      <c r="A2289" s="2">
        <v>2288</v>
      </c>
      <c r="B2289" t="s">
        <v>22</v>
      </c>
      <c r="C2289" s="12">
        <v>44075</v>
      </c>
      <c r="D2289">
        <f t="shared" si="49"/>
        <v>2020</v>
      </c>
      <c r="E2289">
        <f>MONTH(ProductLine[[#This Row],[Date]])</f>
        <v>9</v>
      </c>
      <c r="F2289" s="2" t="s">
        <v>9</v>
      </c>
      <c r="G2289" s="13">
        <v>45</v>
      </c>
      <c r="H2289" s="6">
        <v>7.99</v>
      </c>
      <c r="I2289" s="6">
        <f>ProductLine[[#This Row],[Units]]*ProductLine[[#This Row],[Dollars]]</f>
        <v>359.55</v>
      </c>
    </row>
    <row r="2290" spans="1:9" x14ac:dyDescent="0.35">
      <c r="A2290" s="2">
        <v>2289</v>
      </c>
      <c r="B2290" t="s">
        <v>22</v>
      </c>
      <c r="C2290" s="12">
        <v>44077</v>
      </c>
      <c r="D2290">
        <f t="shared" si="49"/>
        <v>2020</v>
      </c>
      <c r="E2290">
        <f>MONTH(ProductLine[[#This Row],[Date]])</f>
        <v>9</v>
      </c>
      <c r="F2290" s="2" t="s">
        <v>9</v>
      </c>
      <c r="G2290" s="13">
        <v>54</v>
      </c>
      <c r="H2290" s="6">
        <v>7.4</v>
      </c>
      <c r="I2290" s="6">
        <f>ProductLine[[#This Row],[Units]]*ProductLine[[#This Row],[Dollars]]</f>
        <v>399.6</v>
      </c>
    </row>
    <row r="2291" spans="1:9" x14ac:dyDescent="0.35">
      <c r="A2291" s="2">
        <v>2290</v>
      </c>
      <c r="B2291" s="2" t="s">
        <v>12</v>
      </c>
      <c r="C2291" s="3">
        <v>44031</v>
      </c>
      <c r="D2291" s="2">
        <f t="shared" ref="D2291:D2297" si="50">YEAR(C2291)</f>
        <v>2020</v>
      </c>
      <c r="E2291">
        <f>MONTH(ProductLine[[#This Row],[Date]])</f>
        <v>7</v>
      </c>
      <c r="F2291" s="2" t="s">
        <v>13</v>
      </c>
      <c r="G2291" s="4">
        <v>34</v>
      </c>
      <c r="H2291" s="5">
        <v>5.64</v>
      </c>
      <c r="I2291" s="6">
        <f>ProductLine[[#This Row],[Units]]*ProductLine[[#This Row],[Dollars]]</f>
        <v>191.76</v>
      </c>
    </row>
    <row r="2292" spans="1:9" x14ac:dyDescent="0.35">
      <c r="A2292" s="2">
        <v>2291</v>
      </c>
      <c r="B2292" s="2" t="s">
        <v>12</v>
      </c>
      <c r="C2292" s="12">
        <v>44034</v>
      </c>
      <c r="D2292">
        <f t="shared" si="50"/>
        <v>2020</v>
      </c>
      <c r="E2292">
        <f>MONTH(ProductLine[[#This Row],[Date]])</f>
        <v>7</v>
      </c>
      <c r="F2292" t="s">
        <v>13</v>
      </c>
      <c r="G2292" s="13">
        <v>56</v>
      </c>
      <c r="H2292" s="6">
        <v>8.25</v>
      </c>
      <c r="I2292" s="6">
        <f>ProductLine[[#This Row],[Units]]*ProductLine[[#This Row],[Dollars]]</f>
        <v>462</v>
      </c>
    </row>
    <row r="2293" spans="1:9" x14ac:dyDescent="0.35">
      <c r="A2293" s="2">
        <v>2292</v>
      </c>
      <c r="B2293" s="2" t="s">
        <v>12</v>
      </c>
      <c r="C2293" s="12">
        <v>44072</v>
      </c>
      <c r="D2293">
        <f t="shared" si="50"/>
        <v>2020</v>
      </c>
      <c r="E2293">
        <f>MONTH(ProductLine[[#This Row],[Date]])</f>
        <v>8</v>
      </c>
      <c r="F2293" t="s">
        <v>13</v>
      </c>
      <c r="G2293" s="13">
        <v>46</v>
      </c>
      <c r="H2293" s="6">
        <v>8.98</v>
      </c>
      <c r="I2293" s="6">
        <f>ProductLine[[#This Row],[Units]]*ProductLine[[#This Row],[Dollars]]</f>
        <v>413.08000000000004</v>
      </c>
    </row>
    <row r="2294" spans="1:9" x14ac:dyDescent="0.35">
      <c r="A2294" s="2">
        <v>2293</v>
      </c>
      <c r="B2294" s="2" t="s">
        <v>12</v>
      </c>
      <c r="C2294" s="12">
        <v>44052</v>
      </c>
      <c r="D2294">
        <f t="shared" si="50"/>
        <v>2020</v>
      </c>
      <c r="E2294">
        <f>MONTH(ProductLine[[#This Row],[Date]])</f>
        <v>8</v>
      </c>
      <c r="F2294" t="s">
        <v>13</v>
      </c>
      <c r="G2294" s="13">
        <v>40</v>
      </c>
      <c r="H2294" s="6">
        <v>5.64</v>
      </c>
      <c r="I2294" s="6">
        <f>ProductLine[[#This Row],[Units]]*ProductLine[[#This Row],[Dollars]]</f>
        <v>225.6</v>
      </c>
    </row>
    <row r="2295" spans="1:9" x14ac:dyDescent="0.35">
      <c r="A2295" s="2">
        <v>2294</v>
      </c>
      <c r="B2295" s="2" t="s">
        <v>12</v>
      </c>
      <c r="C2295" s="12">
        <v>44086</v>
      </c>
      <c r="D2295">
        <f t="shared" si="50"/>
        <v>2020</v>
      </c>
      <c r="E2295">
        <f>MONTH(ProductLine[[#This Row],[Date]])</f>
        <v>9</v>
      </c>
      <c r="F2295" t="s">
        <v>13</v>
      </c>
      <c r="G2295" s="13">
        <v>34</v>
      </c>
      <c r="H2295" s="6">
        <v>5.64</v>
      </c>
      <c r="I2295" s="6">
        <f>ProductLine[[#This Row],[Units]]*ProductLine[[#This Row],[Dollars]]</f>
        <v>191.76</v>
      </c>
    </row>
    <row r="2296" spans="1:9" x14ac:dyDescent="0.35">
      <c r="A2296" s="2">
        <v>2295</v>
      </c>
      <c r="B2296" s="2" t="s">
        <v>12</v>
      </c>
      <c r="C2296" s="12">
        <v>44094</v>
      </c>
      <c r="D2296">
        <f t="shared" si="50"/>
        <v>2020</v>
      </c>
      <c r="E2296">
        <f>MONTH(ProductLine[[#This Row],[Date]])</f>
        <v>9</v>
      </c>
      <c r="F2296" t="s">
        <v>13</v>
      </c>
      <c r="G2296" s="13">
        <v>39</v>
      </c>
      <c r="H2296" s="6">
        <v>8.98</v>
      </c>
      <c r="I2296" s="6">
        <f>ProductLine[[#This Row],[Units]]*ProductLine[[#This Row],[Dollars]]</f>
        <v>350.22</v>
      </c>
    </row>
    <row r="2297" spans="1:9" x14ac:dyDescent="0.35">
      <c r="A2297" s="2">
        <v>2296</v>
      </c>
      <c r="B2297" s="2" t="s">
        <v>12</v>
      </c>
      <c r="C2297" s="12">
        <v>44101</v>
      </c>
      <c r="D2297">
        <f t="shared" si="50"/>
        <v>2020</v>
      </c>
      <c r="E2297">
        <f>MONTH(ProductLine[[#This Row],[Date]])</f>
        <v>9</v>
      </c>
      <c r="F2297" t="s">
        <v>13</v>
      </c>
      <c r="G2297" s="13">
        <v>41</v>
      </c>
      <c r="H2297" s="6">
        <v>8.25</v>
      </c>
      <c r="I2297" s="6">
        <f>ProductLine[[#This Row],[Units]]*ProductLine[[#This Row],[Dollars]]</f>
        <v>338.25</v>
      </c>
    </row>
    <row r="2298" spans="1:9" x14ac:dyDescent="0.35">
      <c r="A2298" s="2">
        <v>2297</v>
      </c>
      <c r="B2298" s="2" t="s">
        <v>15</v>
      </c>
      <c r="C2298" s="3">
        <v>44030</v>
      </c>
      <c r="D2298" s="2">
        <f t="shared" ref="D2298:D2301" si="51">YEAR(C2298)</f>
        <v>2020</v>
      </c>
      <c r="E2298">
        <f>MONTH(ProductLine[[#This Row],[Date]])</f>
        <v>7</v>
      </c>
      <c r="F2298" s="2" t="s">
        <v>13</v>
      </c>
      <c r="G2298" s="4">
        <v>30</v>
      </c>
      <c r="H2298" s="5">
        <v>5.64</v>
      </c>
      <c r="I2298" s="6">
        <f>ProductLine[[#This Row],[Units]]*ProductLine[[#This Row],[Dollars]]</f>
        <v>169.2</v>
      </c>
    </row>
    <row r="2299" spans="1:9" x14ac:dyDescent="0.35">
      <c r="A2299" s="2">
        <v>2298</v>
      </c>
      <c r="B2299" s="2" t="s">
        <v>15</v>
      </c>
      <c r="C2299" s="12">
        <v>44031</v>
      </c>
      <c r="D2299">
        <f t="shared" si="51"/>
        <v>2020</v>
      </c>
      <c r="E2299">
        <f>MONTH(ProductLine[[#This Row],[Date]])</f>
        <v>7</v>
      </c>
      <c r="F2299" s="2" t="s">
        <v>13</v>
      </c>
      <c r="G2299" s="13">
        <v>35</v>
      </c>
      <c r="H2299" s="6">
        <v>8.98</v>
      </c>
      <c r="I2299" s="6">
        <f>ProductLine[[#This Row],[Units]]*ProductLine[[#This Row],[Dollars]]</f>
        <v>314.3</v>
      </c>
    </row>
    <row r="2300" spans="1:9" x14ac:dyDescent="0.35">
      <c r="A2300" s="2">
        <v>2299</v>
      </c>
      <c r="B2300" s="2" t="s">
        <v>15</v>
      </c>
      <c r="C2300" s="12">
        <v>44103</v>
      </c>
      <c r="D2300">
        <f t="shared" si="51"/>
        <v>2020</v>
      </c>
      <c r="E2300">
        <f>MONTH(ProductLine[[#This Row],[Date]])</f>
        <v>9</v>
      </c>
      <c r="F2300" s="2" t="s">
        <v>13</v>
      </c>
      <c r="G2300" s="13">
        <v>45</v>
      </c>
      <c r="H2300" s="6">
        <v>8.25</v>
      </c>
      <c r="I2300" s="6">
        <f>ProductLine[[#This Row],[Units]]*ProductLine[[#This Row],[Dollars]]</f>
        <v>371.25</v>
      </c>
    </row>
    <row r="2301" spans="1:9" x14ac:dyDescent="0.35">
      <c r="A2301" s="2">
        <v>2300</v>
      </c>
      <c r="B2301" s="2" t="s">
        <v>15</v>
      </c>
      <c r="C2301" s="12">
        <v>44104</v>
      </c>
      <c r="D2301">
        <f t="shared" si="51"/>
        <v>2020</v>
      </c>
      <c r="E2301">
        <f>MONTH(ProductLine[[#This Row],[Date]])</f>
        <v>9</v>
      </c>
      <c r="F2301" s="2" t="s">
        <v>13</v>
      </c>
      <c r="G2301" s="13">
        <v>52</v>
      </c>
      <c r="H2301" s="6">
        <v>5.64</v>
      </c>
      <c r="I2301" s="6">
        <f>ProductLine[[#This Row],[Units]]*ProductLine[[#This Row],[Dollars]]</f>
        <v>293.27999999999997</v>
      </c>
    </row>
    <row r="2302" spans="1:9" x14ac:dyDescent="0.35">
      <c r="A2302" s="2">
        <v>2301</v>
      </c>
      <c r="B2302" s="2" t="s">
        <v>8</v>
      </c>
      <c r="C2302" s="3">
        <v>44055</v>
      </c>
      <c r="D2302" s="2">
        <f t="shared" ref="D2302:D2304" si="52">YEAR(C2302)</f>
        <v>2020</v>
      </c>
      <c r="E2302">
        <f>MONTH(ProductLine[[#This Row],[Date]])</f>
        <v>8</v>
      </c>
      <c r="F2302" s="2" t="s">
        <v>13</v>
      </c>
      <c r="G2302" s="4">
        <v>35</v>
      </c>
      <c r="H2302" s="5">
        <v>8.98</v>
      </c>
      <c r="I2302" s="6">
        <f>ProductLine[[#This Row],[Units]]*ProductLine[[#This Row],[Dollars]]</f>
        <v>314.3</v>
      </c>
    </row>
    <row r="2303" spans="1:9" x14ac:dyDescent="0.35">
      <c r="A2303" s="2">
        <v>2302</v>
      </c>
      <c r="B2303" s="2" t="s">
        <v>8</v>
      </c>
      <c r="C2303" s="12">
        <v>44062</v>
      </c>
      <c r="D2303">
        <f t="shared" si="52"/>
        <v>2020</v>
      </c>
      <c r="E2303">
        <f>MONTH(ProductLine[[#This Row],[Date]])</f>
        <v>8</v>
      </c>
      <c r="F2303" s="2" t="s">
        <v>13</v>
      </c>
      <c r="G2303" s="13">
        <v>36</v>
      </c>
      <c r="H2303" s="6">
        <v>5.64</v>
      </c>
      <c r="I2303" s="6">
        <f>ProductLine[[#This Row],[Units]]*ProductLine[[#This Row],[Dollars]]</f>
        <v>203.04</v>
      </c>
    </row>
    <row r="2304" spans="1:9" x14ac:dyDescent="0.35">
      <c r="A2304" s="2">
        <v>2303</v>
      </c>
      <c r="B2304" s="2" t="s">
        <v>8</v>
      </c>
      <c r="C2304" s="12">
        <v>44044</v>
      </c>
      <c r="D2304">
        <f t="shared" si="52"/>
        <v>2020</v>
      </c>
      <c r="E2304">
        <f>MONTH(ProductLine[[#This Row],[Date]])</f>
        <v>8</v>
      </c>
      <c r="F2304" s="2" t="s">
        <v>13</v>
      </c>
      <c r="G2304" s="13">
        <v>40</v>
      </c>
      <c r="H2304" s="6">
        <v>8.25</v>
      </c>
      <c r="I2304" s="6">
        <f>ProductLine[[#This Row],[Units]]*ProductLine[[#This Row],[Dollars]]</f>
        <v>330</v>
      </c>
    </row>
    <row r="2305" spans="1:9" x14ac:dyDescent="0.35">
      <c r="A2305" s="2">
        <v>2304</v>
      </c>
      <c r="B2305" s="2" t="s">
        <v>12</v>
      </c>
      <c r="C2305" s="3">
        <v>44021</v>
      </c>
      <c r="D2305" s="2">
        <f t="shared" ref="D2305:D2311" si="53">YEAR(C2305)</f>
        <v>2020</v>
      </c>
      <c r="E2305">
        <f>MONTH(ProductLine[[#This Row],[Date]])</f>
        <v>7</v>
      </c>
      <c r="F2305" s="2" t="s">
        <v>18</v>
      </c>
      <c r="G2305" s="4">
        <v>46</v>
      </c>
      <c r="H2305" s="5">
        <v>9.98</v>
      </c>
      <c r="I2305" s="6">
        <f>ProductLine[[#This Row],[Units]]*ProductLine[[#This Row],[Dollars]]</f>
        <v>459.08000000000004</v>
      </c>
    </row>
    <row r="2306" spans="1:9" x14ac:dyDescent="0.35">
      <c r="A2306" s="2">
        <v>2305</v>
      </c>
      <c r="B2306" s="2" t="s">
        <v>12</v>
      </c>
      <c r="C2306" s="12">
        <v>44084</v>
      </c>
      <c r="D2306">
        <f t="shared" si="53"/>
        <v>2020</v>
      </c>
      <c r="E2306">
        <f>MONTH(ProductLine[[#This Row],[Date]])</f>
        <v>9</v>
      </c>
      <c r="F2306" t="s">
        <v>18</v>
      </c>
      <c r="G2306" s="13">
        <v>55</v>
      </c>
      <c r="H2306" s="6">
        <v>9.43</v>
      </c>
      <c r="I2306" s="6">
        <f>ProductLine[[#This Row],[Units]]*ProductLine[[#This Row],[Dollars]]</f>
        <v>518.65</v>
      </c>
    </row>
    <row r="2307" spans="1:9" x14ac:dyDescent="0.35">
      <c r="A2307" s="2">
        <v>2306</v>
      </c>
      <c r="B2307" s="2" t="s">
        <v>12</v>
      </c>
      <c r="C2307" s="12">
        <v>44053</v>
      </c>
      <c r="D2307">
        <f t="shared" si="53"/>
        <v>2020</v>
      </c>
      <c r="E2307">
        <f>MONTH(ProductLine[[#This Row],[Date]])</f>
        <v>8</v>
      </c>
      <c r="F2307" t="s">
        <v>18</v>
      </c>
      <c r="G2307" s="13">
        <v>46</v>
      </c>
      <c r="H2307" s="6">
        <v>8.5500000000000007</v>
      </c>
      <c r="I2307" s="6">
        <f>ProductLine[[#This Row],[Units]]*ProductLine[[#This Row],[Dollars]]</f>
        <v>393.3</v>
      </c>
    </row>
    <row r="2308" spans="1:9" x14ac:dyDescent="0.35">
      <c r="A2308" s="2">
        <v>2307</v>
      </c>
      <c r="B2308" s="2" t="s">
        <v>12</v>
      </c>
      <c r="C2308" s="12">
        <v>44060</v>
      </c>
      <c r="D2308">
        <f t="shared" si="53"/>
        <v>2020</v>
      </c>
      <c r="E2308">
        <f>MONTH(ProductLine[[#This Row],[Date]])</f>
        <v>8</v>
      </c>
      <c r="F2308" t="s">
        <v>18</v>
      </c>
      <c r="G2308" s="13">
        <v>36</v>
      </c>
      <c r="H2308" s="6">
        <v>8.98</v>
      </c>
      <c r="I2308" s="6">
        <f>ProductLine[[#This Row],[Units]]*ProductLine[[#This Row],[Dollars]]</f>
        <v>323.28000000000003</v>
      </c>
    </row>
    <row r="2309" spans="1:9" x14ac:dyDescent="0.35">
      <c r="A2309" s="2">
        <v>2308</v>
      </c>
      <c r="B2309" s="2" t="s">
        <v>12</v>
      </c>
      <c r="C2309" s="12">
        <v>44027</v>
      </c>
      <c r="D2309">
        <f t="shared" si="53"/>
        <v>2020</v>
      </c>
      <c r="E2309">
        <f>MONTH(ProductLine[[#This Row],[Date]])</f>
        <v>7</v>
      </c>
      <c r="F2309" t="s">
        <v>18</v>
      </c>
      <c r="G2309" s="13">
        <v>27</v>
      </c>
      <c r="H2309" s="6">
        <v>9.98</v>
      </c>
      <c r="I2309" s="6">
        <f>ProductLine[[#This Row],[Units]]*ProductLine[[#This Row],[Dollars]]</f>
        <v>269.46000000000004</v>
      </c>
    </row>
    <row r="2310" spans="1:9" x14ac:dyDescent="0.35">
      <c r="A2310" s="2">
        <v>2309</v>
      </c>
      <c r="B2310" s="2" t="s">
        <v>12</v>
      </c>
      <c r="C2310" s="12">
        <v>44053</v>
      </c>
      <c r="D2310">
        <f t="shared" si="53"/>
        <v>2020</v>
      </c>
      <c r="E2310">
        <f>MONTH(ProductLine[[#This Row],[Date]])</f>
        <v>8</v>
      </c>
      <c r="F2310" t="s">
        <v>18</v>
      </c>
      <c r="G2310" s="13">
        <v>29</v>
      </c>
      <c r="H2310" s="6">
        <v>9.43</v>
      </c>
      <c r="I2310" s="6">
        <f>ProductLine[[#This Row],[Units]]*ProductLine[[#This Row],[Dollars]]</f>
        <v>273.46999999999997</v>
      </c>
    </row>
    <row r="2311" spans="1:9" x14ac:dyDescent="0.35">
      <c r="A2311" s="2">
        <v>2310</v>
      </c>
      <c r="B2311" s="2" t="s">
        <v>12</v>
      </c>
      <c r="C2311" s="12">
        <v>44082</v>
      </c>
      <c r="D2311">
        <f t="shared" si="53"/>
        <v>2020</v>
      </c>
      <c r="E2311">
        <f>MONTH(ProductLine[[#This Row],[Date]])</f>
        <v>9</v>
      </c>
      <c r="F2311" t="s">
        <v>18</v>
      </c>
      <c r="G2311" s="13">
        <v>26</v>
      </c>
      <c r="H2311" s="6">
        <v>9.98</v>
      </c>
      <c r="I2311" s="6">
        <f>ProductLine[[#This Row],[Units]]*ProductLine[[#This Row],[Dollars]]</f>
        <v>259.48</v>
      </c>
    </row>
    <row r="2312" spans="1:9" x14ac:dyDescent="0.35">
      <c r="A2312" s="2">
        <v>2311</v>
      </c>
      <c r="B2312" s="2" t="s">
        <v>15</v>
      </c>
      <c r="C2312" s="3">
        <v>44031</v>
      </c>
      <c r="D2312" s="2">
        <f t="shared" ref="D2312:D2326" si="54">YEAR(C2312)</f>
        <v>2020</v>
      </c>
      <c r="E2312">
        <f>MONTH(ProductLine[[#This Row],[Date]])</f>
        <v>7</v>
      </c>
      <c r="F2312" s="2" t="s">
        <v>18</v>
      </c>
      <c r="G2312" s="4">
        <v>45</v>
      </c>
      <c r="H2312" s="5">
        <v>9.43</v>
      </c>
      <c r="I2312" s="6">
        <f>ProductLine[[#This Row],[Units]]*ProductLine[[#This Row],[Dollars]]</f>
        <v>424.34999999999997</v>
      </c>
    </row>
    <row r="2313" spans="1:9" x14ac:dyDescent="0.35">
      <c r="A2313" s="2">
        <v>2312</v>
      </c>
      <c r="B2313" s="2" t="s">
        <v>15</v>
      </c>
      <c r="C2313" s="12">
        <v>44041</v>
      </c>
      <c r="D2313">
        <f t="shared" si="54"/>
        <v>2020</v>
      </c>
      <c r="E2313">
        <f>MONTH(ProductLine[[#This Row],[Date]])</f>
        <v>7</v>
      </c>
      <c r="F2313" t="s">
        <v>18</v>
      </c>
      <c r="G2313" s="13">
        <v>56</v>
      </c>
      <c r="H2313" s="6">
        <v>9.98</v>
      </c>
      <c r="I2313" s="6">
        <f>ProductLine[[#This Row],[Units]]*ProductLine[[#This Row],[Dollars]]</f>
        <v>558.88</v>
      </c>
    </row>
    <row r="2314" spans="1:9" x14ac:dyDescent="0.35">
      <c r="A2314" s="2">
        <v>2313</v>
      </c>
      <c r="B2314" s="2" t="s">
        <v>15</v>
      </c>
      <c r="C2314" s="12">
        <v>44053</v>
      </c>
      <c r="D2314">
        <f t="shared" si="54"/>
        <v>2020</v>
      </c>
      <c r="E2314">
        <f>MONTH(ProductLine[[#This Row],[Date]])</f>
        <v>8</v>
      </c>
      <c r="F2314" t="s">
        <v>18</v>
      </c>
      <c r="G2314" s="13">
        <v>62</v>
      </c>
      <c r="H2314" s="6">
        <v>9.43</v>
      </c>
      <c r="I2314" s="6">
        <f>ProductLine[[#This Row],[Units]]*ProductLine[[#This Row],[Dollars]]</f>
        <v>584.66</v>
      </c>
    </row>
    <row r="2315" spans="1:9" x14ac:dyDescent="0.35">
      <c r="A2315" s="2">
        <v>2314</v>
      </c>
      <c r="B2315" s="2" t="s">
        <v>15</v>
      </c>
      <c r="C2315" s="12">
        <v>44052</v>
      </c>
      <c r="D2315">
        <f t="shared" si="54"/>
        <v>2020</v>
      </c>
      <c r="E2315">
        <f>MONTH(ProductLine[[#This Row],[Date]])</f>
        <v>8</v>
      </c>
      <c r="F2315" t="s">
        <v>18</v>
      </c>
      <c r="G2315" s="13">
        <v>37</v>
      </c>
      <c r="H2315" s="6">
        <v>9.98</v>
      </c>
      <c r="I2315" s="6">
        <f>ProductLine[[#This Row],[Units]]*ProductLine[[#This Row],[Dollars]]</f>
        <v>369.26</v>
      </c>
    </row>
    <row r="2316" spans="1:9" x14ac:dyDescent="0.35">
      <c r="A2316" s="2">
        <v>2315</v>
      </c>
      <c r="B2316" s="2" t="s">
        <v>15</v>
      </c>
      <c r="C2316" s="12">
        <v>44083</v>
      </c>
      <c r="D2316">
        <f t="shared" si="54"/>
        <v>2020</v>
      </c>
      <c r="E2316">
        <f>MONTH(ProductLine[[#This Row],[Date]])</f>
        <v>9</v>
      </c>
      <c r="F2316" t="s">
        <v>18</v>
      </c>
      <c r="G2316" s="13">
        <v>45</v>
      </c>
      <c r="H2316" s="6">
        <v>9.43</v>
      </c>
      <c r="I2316" s="6">
        <f>ProductLine[[#This Row],[Units]]*ProductLine[[#This Row],[Dollars]]</f>
        <v>424.34999999999997</v>
      </c>
    </row>
    <row r="2317" spans="1:9" x14ac:dyDescent="0.35">
      <c r="A2317" s="2">
        <v>2316</v>
      </c>
      <c r="B2317" s="2" t="s">
        <v>15</v>
      </c>
      <c r="C2317" s="12">
        <v>44097</v>
      </c>
      <c r="D2317">
        <f t="shared" si="54"/>
        <v>2020</v>
      </c>
      <c r="E2317">
        <f>MONTH(ProductLine[[#This Row],[Date]])</f>
        <v>9</v>
      </c>
      <c r="F2317" t="s">
        <v>18</v>
      </c>
      <c r="G2317" s="13">
        <v>53</v>
      </c>
      <c r="H2317" s="6">
        <v>9.4499999999999993</v>
      </c>
      <c r="I2317" s="6">
        <f>ProductLine[[#This Row],[Units]]*ProductLine[[#This Row],[Dollars]]</f>
        <v>500.84999999999997</v>
      </c>
    </row>
    <row r="2318" spans="1:9" x14ac:dyDescent="0.35">
      <c r="A2318" s="2">
        <v>2317</v>
      </c>
      <c r="B2318" t="s">
        <v>17</v>
      </c>
      <c r="C2318" s="12">
        <v>44040</v>
      </c>
      <c r="D2318">
        <f t="shared" si="54"/>
        <v>2020</v>
      </c>
      <c r="E2318">
        <f>MONTH(ProductLine[[#This Row],[Date]])</f>
        <v>7</v>
      </c>
      <c r="F2318" t="s">
        <v>18</v>
      </c>
      <c r="G2318" s="13">
        <v>45</v>
      </c>
      <c r="H2318" s="6">
        <v>9.43</v>
      </c>
      <c r="I2318" s="6">
        <f>ProductLine[[#This Row],[Units]]*ProductLine[[#This Row],[Dollars]]</f>
        <v>424.34999999999997</v>
      </c>
    </row>
    <row r="2319" spans="1:9" x14ac:dyDescent="0.35">
      <c r="A2319" s="2">
        <v>2318</v>
      </c>
      <c r="B2319" t="s">
        <v>17</v>
      </c>
      <c r="C2319" s="12">
        <v>44037</v>
      </c>
      <c r="D2319">
        <f t="shared" si="54"/>
        <v>2020</v>
      </c>
      <c r="E2319">
        <f>MONTH(ProductLine[[#This Row],[Date]])</f>
        <v>7</v>
      </c>
      <c r="F2319" t="s">
        <v>18</v>
      </c>
      <c r="G2319" s="13">
        <v>36</v>
      </c>
      <c r="H2319" s="6">
        <v>9.98</v>
      </c>
      <c r="I2319" s="6">
        <f>ProductLine[[#This Row],[Units]]*ProductLine[[#This Row],[Dollars]]</f>
        <v>359.28000000000003</v>
      </c>
    </row>
    <row r="2320" spans="1:9" x14ac:dyDescent="0.35">
      <c r="A2320" s="2">
        <v>2319</v>
      </c>
      <c r="B2320" t="s">
        <v>23</v>
      </c>
      <c r="C2320" s="12">
        <v>44030</v>
      </c>
      <c r="D2320">
        <f t="shared" si="54"/>
        <v>2020</v>
      </c>
      <c r="E2320">
        <f>MONTH(ProductLine[[#This Row],[Date]])</f>
        <v>7</v>
      </c>
      <c r="F2320" t="s">
        <v>18</v>
      </c>
      <c r="G2320" s="13">
        <v>26</v>
      </c>
      <c r="H2320" s="6">
        <v>9.43</v>
      </c>
      <c r="I2320" s="6">
        <f>ProductLine[[#This Row],[Units]]*ProductLine[[#This Row],[Dollars]]</f>
        <v>245.18</v>
      </c>
    </row>
    <row r="2321" spans="1:9" x14ac:dyDescent="0.35">
      <c r="A2321" s="2">
        <v>2320</v>
      </c>
      <c r="B2321" t="s">
        <v>23</v>
      </c>
      <c r="C2321" s="12">
        <v>44031</v>
      </c>
      <c r="D2321">
        <f t="shared" si="54"/>
        <v>2020</v>
      </c>
      <c r="E2321">
        <f>MONTH(ProductLine[[#This Row],[Date]])</f>
        <v>7</v>
      </c>
      <c r="F2321" t="s">
        <v>18</v>
      </c>
      <c r="G2321" s="13">
        <v>45</v>
      </c>
      <c r="H2321" s="6">
        <v>9.43</v>
      </c>
      <c r="I2321" s="6">
        <f>ProductLine[[#This Row],[Units]]*ProductLine[[#This Row],[Dollars]]</f>
        <v>424.34999999999997</v>
      </c>
    </row>
    <row r="2322" spans="1:9" x14ac:dyDescent="0.35">
      <c r="A2322" s="2">
        <v>2321</v>
      </c>
      <c r="B2322" t="s">
        <v>23</v>
      </c>
      <c r="C2322" s="12">
        <v>44037</v>
      </c>
      <c r="D2322">
        <f t="shared" si="54"/>
        <v>2020</v>
      </c>
      <c r="E2322">
        <f>MONTH(ProductLine[[#This Row],[Date]])</f>
        <v>7</v>
      </c>
      <c r="F2322" t="s">
        <v>18</v>
      </c>
      <c r="G2322" s="13">
        <v>36</v>
      </c>
      <c r="H2322" s="6">
        <v>9.98</v>
      </c>
      <c r="I2322" s="6">
        <f>ProductLine[[#This Row],[Units]]*ProductLine[[#This Row],[Dollars]]</f>
        <v>359.28000000000003</v>
      </c>
    </row>
    <row r="2323" spans="1:9" x14ac:dyDescent="0.35">
      <c r="A2323" s="2">
        <v>2322</v>
      </c>
      <c r="B2323" t="s">
        <v>23</v>
      </c>
      <c r="C2323" s="12">
        <v>44053</v>
      </c>
      <c r="D2323">
        <f t="shared" si="54"/>
        <v>2020</v>
      </c>
      <c r="E2323">
        <f>MONTH(ProductLine[[#This Row],[Date]])</f>
        <v>8</v>
      </c>
      <c r="F2323" t="s">
        <v>18</v>
      </c>
      <c r="G2323" s="13">
        <v>34</v>
      </c>
      <c r="H2323" s="6">
        <v>9.43</v>
      </c>
      <c r="I2323" s="6">
        <f>ProductLine[[#This Row],[Units]]*ProductLine[[#This Row],[Dollars]]</f>
        <v>320.62</v>
      </c>
    </row>
    <row r="2324" spans="1:9" x14ac:dyDescent="0.35">
      <c r="A2324" s="2">
        <v>2323</v>
      </c>
      <c r="B2324" t="s">
        <v>23</v>
      </c>
      <c r="C2324" s="12">
        <v>44094</v>
      </c>
      <c r="D2324">
        <f t="shared" si="54"/>
        <v>2020</v>
      </c>
      <c r="E2324">
        <f>MONTH(ProductLine[[#This Row],[Date]])</f>
        <v>9</v>
      </c>
      <c r="F2324" t="s">
        <v>18</v>
      </c>
      <c r="G2324" s="13">
        <v>54</v>
      </c>
      <c r="H2324" s="6">
        <v>9.98</v>
      </c>
      <c r="I2324" s="6">
        <f>ProductLine[[#This Row],[Units]]*ProductLine[[#This Row],[Dollars]]</f>
        <v>538.92000000000007</v>
      </c>
    </row>
    <row r="2325" spans="1:9" x14ac:dyDescent="0.35">
      <c r="A2325" s="2">
        <v>2324</v>
      </c>
      <c r="B2325" t="s">
        <v>23</v>
      </c>
      <c r="C2325" s="12">
        <v>44095</v>
      </c>
      <c r="D2325">
        <f t="shared" si="54"/>
        <v>2020</v>
      </c>
      <c r="E2325">
        <f>MONTH(ProductLine[[#This Row],[Date]])</f>
        <v>9</v>
      </c>
      <c r="F2325" t="s">
        <v>18</v>
      </c>
      <c r="G2325" s="13">
        <v>34</v>
      </c>
      <c r="H2325" s="6">
        <v>9.68</v>
      </c>
      <c r="I2325" s="6">
        <f>ProductLine[[#This Row],[Units]]*ProductLine[[#This Row],[Dollars]]</f>
        <v>329.12</v>
      </c>
    </row>
    <row r="2326" spans="1:9" x14ac:dyDescent="0.35">
      <c r="A2326" s="2">
        <v>2325</v>
      </c>
      <c r="B2326" t="s">
        <v>23</v>
      </c>
      <c r="C2326" s="12">
        <v>44084</v>
      </c>
      <c r="D2326">
        <f t="shared" si="54"/>
        <v>2020</v>
      </c>
      <c r="E2326">
        <f>MONTH(ProductLine[[#This Row],[Date]])</f>
        <v>9</v>
      </c>
      <c r="F2326" t="s">
        <v>18</v>
      </c>
      <c r="G2326" s="13">
        <v>40</v>
      </c>
      <c r="H2326" s="6">
        <v>8.5500000000000007</v>
      </c>
      <c r="I2326" s="6">
        <f>ProductLine[[#This Row],[Units]]*ProductLine[[#This Row],[Dollars]]</f>
        <v>342</v>
      </c>
    </row>
    <row r="2327" spans="1:9" x14ac:dyDescent="0.35">
      <c r="A2327" s="2">
        <v>2326</v>
      </c>
      <c r="B2327" s="2" t="s">
        <v>12</v>
      </c>
      <c r="C2327" s="3">
        <v>44123</v>
      </c>
      <c r="D2327" s="2">
        <f>YEAR(C2327)</f>
        <v>2020</v>
      </c>
      <c r="E2327">
        <f>MONTH(ProductLine[[#This Row],[Date]])</f>
        <v>10</v>
      </c>
      <c r="F2327" s="2" t="s">
        <v>16</v>
      </c>
      <c r="G2327" s="4">
        <v>42</v>
      </c>
      <c r="H2327" s="5">
        <v>8.98</v>
      </c>
      <c r="I2327" s="6">
        <f>ProductLine[[#This Row],[Units]]*ProductLine[[#This Row],[Dollars]]</f>
        <v>377.16</v>
      </c>
    </row>
    <row r="2328" spans="1:9" x14ac:dyDescent="0.35">
      <c r="A2328" s="2">
        <v>2327</v>
      </c>
      <c r="B2328" s="2" t="s">
        <v>12</v>
      </c>
      <c r="C2328" s="3">
        <v>44147</v>
      </c>
      <c r="D2328" s="2">
        <f t="shared" ref="D2328:D2330" si="55">YEAR(C2328)</f>
        <v>2020</v>
      </c>
      <c r="E2328">
        <f>MONTH(ProductLine[[#This Row],[Date]])</f>
        <v>11</v>
      </c>
      <c r="F2328" s="2" t="s">
        <v>16</v>
      </c>
      <c r="G2328" s="4">
        <v>54</v>
      </c>
      <c r="H2328" s="5">
        <v>7.98</v>
      </c>
      <c r="I2328" s="6">
        <f>ProductLine[[#This Row],[Units]]*ProductLine[[#This Row],[Dollars]]</f>
        <v>430.92</v>
      </c>
    </row>
    <row r="2329" spans="1:9" x14ac:dyDescent="0.35">
      <c r="A2329" s="2">
        <v>2328</v>
      </c>
      <c r="B2329" s="2" t="s">
        <v>12</v>
      </c>
      <c r="C2329" s="12">
        <v>44185</v>
      </c>
      <c r="D2329">
        <f t="shared" si="55"/>
        <v>2020</v>
      </c>
      <c r="E2329">
        <f>MONTH(ProductLine[[#This Row],[Date]])</f>
        <v>12</v>
      </c>
      <c r="F2329" s="2" t="s">
        <v>16</v>
      </c>
      <c r="G2329" s="13">
        <v>45</v>
      </c>
      <c r="H2329" s="6">
        <v>8.98</v>
      </c>
      <c r="I2329" s="6">
        <f>ProductLine[[#This Row],[Units]]*ProductLine[[#This Row],[Dollars]]</f>
        <v>404.1</v>
      </c>
    </row>
    <row r="2330" spans="1:9" x14ac:dyDescent="0.35">
      <c r="A2330" s="2">
        <v>2329</v>
      </c>
      <c r="B2330" s="2" t="s">
        <v>12</v>
      </c>
      <c r="C2330" s="12">
        <v>44186</v>
      </c>
      <c r="D2330">
        <f t="shared" si="55"/>
        <v>2020</v>
      </c>
      <c r="E2330">
        <f>MONTH(ProductLine[[#This Row],[Date]])</f>
        <v>12</v>
      </c>
      <c r="F2330" s="2" t="s">
        <v>16</v>
      </c>
      <c r="G2330" s="13">
        <v>65</v>
      </c>
      <c r="H2330" s="6">
        <v>8.98</v>
      </c>
      <c r="I2330" s="6">
        <f>ProductLine[[#This Row],[Units]]*ProductLine[[#This Row],[Dollars]]</f>
        <v>583.70000000000005</v>
      </c>
    </row>
    <row r="2331" spans="1:9" x14ac:dyDescent="0.35">
      <c r="A2331" s="2">
        <v>2330</v>
      </c>
      <c r="B2331" s="2" t="s">
        <v>8</v>
      </c>
      <c r="C2331" s="3">
        <v>44129</v>
      </c>
      <c r="D2331" s="2">
        <f t="shared" ref="D2331:D2335" si="56">YEAR(C2331)</f>
        <v>2020</v>
      </c>
      <c r="E2331">
        <f>MONTH(ProductLine[[#This Row],[Date]])</f>
        <v>10</v>
      </c>
      <c r="F2331" s="2" t="s">
        <v>16</v>
      </c>
      <c r="G2331" s="4">
        <v>78</v>
      </c>
      <c r="H2331" s="5">
        <v>7.98</v>
      </c>
      <c r="I2331" s="6">
        <f>ProductLine[[#This Row],[Units]]*ProductLine[[#This Row],[Dollars]]</f>
        <v>622.44000000000005</v>
      </c>
    </row>
    <row r="2332" spans="1:9" x14ac:dyDescent="0.35">
      <c r="A2332" s="2">
        <v>2331</v>
      </c>
      <c r="B2332" t="s">
        <v>8</v>
      </c>
      <c r="C2332" s="12">
        <v>44131</v>
      </c>
      <c r="D2332">
        <f t="shared" si="56"/>
        <v>2020</v>
      </c>
      <c r="E2332">
        <f>MONTH(ProductLine[[#This Row],[Date]])</f>
        <v>10</v>
      </c>
      <c r="F2332" s="2" t="s">
        <v>16</v>
      </c>
      <c r="G2332" s="13">
        <v>54</v>
      </c>
      <c r="H2332" s="6">
        <v>8.98</v>
      </c>
      <c r="I2332" s="6">
        <f>ProductLine[[#This Row],[Units]]*ProductLine[[#This Row],[Dollars]]</f>
        <v>484.92</v>
      </c>
    </row>
    <row r="2333" spans="1:9" x14ac:dyDescent="0.35">
      <c r="A2333" s="2">
        <v>2332</v>
      </c>
      <c r="B2333" t="s">
        <v>8</v>
      </c>
      <c r="C2333" s="12">
        <v>44150</v>
      </c>
      <c r="D2333">
        <f t="shared" si="56"/>
        <v>2020</v>
      </c>
      <c r="E2333">
        <f>MONTH(ProductLine[[#This Row],[Date]])</f>
        <v>11</v>
      </c>
      <c r="F2333" s="2" t="s">
        <v>16</v>
      </c>
      <c r="G2333" s="13">
        <v>45</v>
      </c>
      <c r="H2333" s="6">
        <v>7.98</v>
      </c>
      <c r="I2333" s="6">
        <f>ProductLine[[#This Row],[Units]]*ProductLine[[#This Row],[Dollars]]</f>
        <v>359.1</v>
      </c>
    </row>
    <row r="2334" spans="1:9" x14ac:dyDescent="0.35">
      <c r="A2334" s="2">
        <v>2333</v>
      </c>
      <c r="B2334" t="s">
        <v>8</v>
      </c>
      <c r="C2334" s="12">
        <v>44189</v>
      </c>
      <c r="D2334">
        <f t="shared" si="56"/>
        <v>2020</v>
      </c>
      <c r="E2334">
        <f>MONTH(ProductLine[[#This Row],[Date]])</f>
        <v>12</v>
      </c>
      <c r="F2334" s="2" t="s">
        <v>16</v>
      </c>
      <c r="G2334" s="13">
        <v>58</v>
      </c>
      <c r="H2334" s="6">
        <v>8.98</v>
      </c>
      <c r="I2334" s="6">
        <f>ProductLine[[#This Row],[Units]]*ProductLine[[#This Row],[Dollars]]</f>
        <v>520.84</v>
      </c>
    </row>
    <row r="2335" spans="1:9" x14ac:dyDescent="0.35">
      <c r="A2335" s="2">
        <v>2334</v>
      </c>
      <c r="B2335" t="s">
        <v>8</v>
      </c>
      <c r="C2335" s="12">
        <v>44186</v>
      </c>
      <c r="D2335">
        <f t="shared" si="56"/>
        <v>2020</v>
      </c>
      <c r="E2335">
        <f>MONTH(ProductLine[[#This Row],[Date]])</f>
        <v>12</v>
      </c>
      <c r="F2335" s="2" t="s">
        <v>16</v>
      </c>
      <c r="G2335" s="13">
        <v>83</v>
      </c>
      <c r="H2335" s="6">
        <v>7.98</v>
      </c>
      <c r="I2335" s="6">
        <f>ProductLine[[#This Row],[Units]]*ProductLine[[#This Row],[Dollars]]</f>
        <v>662.34</v>
      </c>
    </row>
    <row r="2336" spans="1:9" x14ac:dyDescent="0.35">
      <c r="A2336" s="2">
        <v>2335</v>
      </c>
      <c r="B2336" s="2" t="s">
        <v>23</v>
      </c>
      <c r="C2336" s="3">
        <v>44127</v>
      </c>
      <c r="D2336" s="2">
        <f t="shared" ref="D2336:D2340" si="57">YEAR(C2336)</f>
        <v>2020</v>
      </c>
      <c r="E2336">
        <f>MONTH(ProductLine[[#This Row],[Date]])</f>
        <v>10</v>
      </c>
      <c r="F2336" s="2" t="s">
        <v>16</v>
      </c>
      <c r="G2336" s="4">
        <v>56</v>
      </c>
      <c r="H2336" s="5">
        <v>7.98</v>
      </c>
      <c r="I2336" s="6">
        <f>ProductLine[[#This Row],[Units]]*ProductLine[[#This Row],[Dollars]]</f>
        <v>446.88</v>
      </c>
    </row>
    <row r="2337" spans="1:9" x14ac:dyDescent="0.35">
      <c r="A2337" s="2">
        <v>2336</v>
      </c>
      <c r="B2337" s="2" t="s">
        <v>23</v>
      </c>
      <c r="C2337" s="12">
        <v>44117</v>
      </c>
      <c r="D2337">
        <f t="shared" si="57"/>
        <v>2020</v>
      </c>
      <c r="E2337">
        <f>MONTH(ProductLine[[#This Row],[Date]])</f>
        <v>10</v>
      </c>
      <c r="F2337" s="2" t="s">
        <v>16</v>
      </c>
      <c r="G2337" s="13">
        <v>50</v>
      </c>
      <c r="H2337" s="6">
        <v>8.98</v>
      </c>
      <c r="I2337" s="6">
        <f>ProductLine[[#This Row],[Units]]*ProductLine[[#This Row],[Dollars]]</f>
        <v>449</v>
      </c>
    </row>
    <row r="2338" spans="1:9" x14ac:dyDescent="0.35">
      <c r="A2338" s="2">
        <v>2337</v>
      </c>
      <c r="B2338" s="2" t="s">
        <v>23</v>
      </c>
      <c r="C2338" s="12">
        <v>44158</v>
      </c>
      <c r="D2338">
        <f t="shared" si="57"/>
        <v>2020</v>
      </c>
      <c r="E2338">
        <f>MONTH(ProductLine[[#This Row],[Date]])</f>
        <v>11</v>
      </c>
      <c r="F2338" s="2" t="s">
        <v>16</v>
      </c>
      <c r="G2338" s="13">
        <v>45</v>
      </c>
      <c r="H2338" s="6">
        <v>8.98</v>
      </c>
      <c r="I2338" s="6">
        <f>ProductLine[[#This Row],[Units]]*ProductLine[[#This Row],[Dollars]]</f>
        <v>404.1</v>
      </c>
    </row>
    <row r="2339" spans="1:9" x14ac:dyDescent="0.35">
      <c r="A2339" s="2">
        <v>2338</v>
      </c>
      <c r="B2339" s="2" t="s">
        <v>23</v>
      </c>
      <c r="C2339" s="12">
        <v>44154</v>
      </c>
      <c r="D2339">
        <f t="shared" si="57"/>
        <v>2020</v>
      </c>
      <c r="E2339">
        <f>MONTH(ProductLine[[#This Row],[Date]])</f>
        <v>11</v>
      </c>
      <c r="F2339" s="2" t="s">
        <v>16</v>
      </c>
      <c r="G2339" s="13">
        <v>46</v>
      </c>
      <c r="H2339" s="6">
        <v>7.98</v>
      </c>
      <c r="I2339" s="6">
        <f>ProductLine[[#This Row],[Units]]*ProductLine[[#This Row],[Dollars]]</f>
        <v>367.08000000000004</v>
      </c>
    </row>
    <row r="2340" spans="1:9" x14ac:dyDescent="0.35">
      <c r="A2340" s="2">
        <v>2339</v>
      </c>
      <c r="B2340" s="2" t="s">
        <v>23</v>
      </c>
      <c r="C2340" s="12">
        <v>44191</v>
      </c>
      <c r="D2340">
        <f t="shared" si="57"/>
        <v>2020</v>
      </c>
      <c r="E2340">
        <f>MONTH(ProductLine[[#This Row],[Date]])</f>
        <v>12</v>
      </c>
      <c r="F2340" s="2" t="s">
        <v>16</v>
      </c>
      <c r="G2340" s="13">
        <v>40</v>
      </c>
      <c r="H2340" s="6">
        <v>7.98</v>
      </c>
      <c r="I2340" s="6">
        <f>ProductLine[[#This Row],[Units]]*ProductLine[[#This Row],[Dollars]]</f>
        <v>319.20000000000005</v>
      </c>
    </row>
    <row r="2341" spans="1:9" x14ac:dyDescent="0.35">
      <c r="A2341" s="2">
        <v>2340</v>
      </c>
      <c r="B2341" s="2" t="s">
        <v>15</v>
      </c>
      <c r="C2341" s="3">
        <v>44123</v>
      </c>
      <c r="D2341" s="2">
        <f t="shared" ref="D2341:D2344" si="58">YEAR(C2341)</f>
        <v>2020</v>
      </c>
      <c r="E2341">
        <f>MONTH(ProductLine[[#This Row],[Date]])</f>
        <v>10</v>
      </c>
      <c r="F2341" s="2" t="s">
        <v>11</v>
      </c>
      <c r="G2341" s="4">
        <v>45</v>
      </c>
      <c r="H2341" s="5">
        <v>10.89</v>
      </c>
      <c r="I2341" s="6">
        <f>ProductLine[[#This Row],[Units]]*ProductLine[[#This Row],[Dollars]]</f>
        <v>490.05</v>
      </c>
    </row>
    <row r="2342" spans="1:9" x14ac:dyDescent="0.35">
      <c r="A2342" s="2">
        <v>2341</v>
      </c>
      <c r="B2342" s="2" t="s">
        <v>15</v>
      </c>
      <c r="C2342" s="12">
        <v>44115</v>
      </c>
      <c r="D2342">
        <f t="shared" si="58"/>
        <v>2020</v>
      </c>
      <c r="E2342">
        <f>MONTH(ProductLine[[#This Row],[Date]])</f>
        <v>10</v>
      </c>
      <c r="F2342" s="2" t="s">
        <v>11</v>
      </c>
      <c r="G2342" s="13">
        <v>51</v>
      </c>
      <c r="H2342" s="6">
        <v>13.98</v>
      </c>
      <c r="I2342" s="6">
        <f>ProductLine[[#This Row],[Units]]*ProductLine[[#This Row],[Dollars]]</f>
        <v>712.98</v>
      </c>
    </row>
    <row r="2343" spans="1:9" x14ac:dyDescent="0.35">
      <c r="A2343" s="2">
        <v>2342</v>
      </c>
      <c r="B2343" s="2" t="s">
        <v>15</v>
      </c>
      <c r="C2343" s="12">
        <v>44156</v>
      </c>
      <c r="D2343">
        <f t="shared" si="58"/>
        <v>2020</v>
      </c>
      <c r="E2343">
        <f>MONTH(ProductLine[[#This Row],[Date]])</f>
        <v>11</v>
      </c>
      <c r="F2343" s="2" t="s">
        <v>11</v>
      </c>
      <c r="G2343" s="13">
        <v>56</v>
      </c>
      <c r="H2343" s="5">
        <v>10.89</v>
      </c>
      <c r="I2343" s="6">
        <f>ProductLine[[#This Row],[Units]]*ProductLine[[#This Row],[Dollars]]</f>
        <v>609.84</v>
      </c>
    </row>
    <row r="2344" spans="1:9" x14ac:dyDescent="0.35">
      <c r="A2344" s="2">
        <v>2343</v>
      </c>
      <c r="B2344" s="2" t="s">
        <v>15</v>
      </c>
      <c r="C2344" s="12">
        <v>44160</v>
      </c>
      <c r="D2344">
        <f t="shared" si="58"/>
        <v>2020</v>
      </c>
      <c r="E2344">
        <f>MONTH(ProductLine[[#This Row],[Date]])</f>
        <v>11</v>
      </c>
      <c r="F2344" s="2" t="s">
        <v>11</v>
      </c>
      <c r="G2344" s="13">
        <v>39</v>
      </c>
      <c r="H2344" s="6">
        <v>13.98</v>
      </c>
      <c r="I2344" s="6">
        <f>ProductLine[[#This Row],[Units]]*ProductLine[[#This Row],[Dollars]]</f>
        <v>545.22</v>
      </c>
    </row>
    <row r="2345" spans="1:9" x14ac:dyDescent="0.35">
      <c r="A2345" s="2">
        <v>2344</v>
      </c>
      <c r="B2345" s="2" t="s">
        <v>8</v>
      </c>
      <c r="C2345" s="3">
        <v>44128</v>
      </c>
      <c r="D2345" s="2">
        <f t="shared" ref="D2345:D2351" si="59">YEAR(C2345)</f>
        <v>2020</v>
      </c>
      <c r="E2345">
        <f>MONTH(ProductLine[[#This Row],[Date]])</f>
        <v>10</v>
      </c>
      <c r="F2345" s="2" t="s">
        <v>9</v>
      </c>
      <c r="G2345" s="4">
        <v>49</v>
      </c>
      <c r="H2345" s="5">
        <v>5.47</v>
      </c>
      <c r="I2345" s="6">
        <f>ProductLine[[#This Row],[Units]]*ProductLine[[#This Row],[Dollars]]</f>
        <v>268.02999999999997</v>
      </c>
    </row>
    <row r="2346" spans="1:9" x14ac:dyDescent="0.35">
      <c r="A2346" s="2">
        <v>2345</v>
      </c>
      <c r="B2346" t="s">
        <v>17</v>
      </c>
      <c r="C2346" s="12">
        <v>44123</v>
      </c>
      <c r="D2346">
        <f t="shared" si="59"/>
        <v>2020</v>
      </c>
      <c r="E2346">
        <f>MONTH(ProductLine[[#This Row],[Date]])</f>
        <v>10</v>
      </c>
      <c r="F2346" t="s">
        <v>9</v>
      </c>
      <c r="G2346" s="13">
        <v>40</v>
      </c>
      <c r="H2346" s="6">
        <v>8.4600000000000009</v>
      </c>
      <c r="I2346" s="6">
        <f>ProductLine[[#This Row],[Units]]*ProductLine[[#This Row],[Dollars]]</f>
        <v>338.40000000000003</v>
      </c>
    </row>
    <row r="2347" spans="1:9" x14ac:dyDescent="0.35">
      <c r="A2347" s="2">
        <v>2346</v>
      </c>
      <c r="B2347" t="s">
        <v>17</v>
      </c>
      <c r="C2347" s="12">
        <v>44129</v>
      </c>
      <c r="D2347">
        <f t="shared" si="59"/>
        <v>2020</v>
      </c>
      <c r="E2347">
        <f>MONTH(ProductLine[[#This Row],[Date]])</f>
        <v>10</v>
      </c>
      <c r="F2347" t="s">
        <v>9</v>
      </c>
      <c r="G2347" s="13">
        <v>45</v>
      </c>
      <c r="H2347" s="6">
        <v>5.47</v>
      </c>
      <c r="I2347" s="6">
        <f>ProductLine[[#This Row],[Units]]*ProductLine[[#This Row],[Dollars]]</f>
        <v>246.14999999999998</v>
      </c>
    </row>
    <row r="2348" spans="1:9" x14ac:dyDescent="0.35">
      <c r="A2348" s="2">
        <v>2347</v>
      </c>
      <c r="B2348" t="s">
        <v>17</v>
      </c>
      <c r="C2348" s="12">
        <v>44178</v>
      </c>
      <c r="D2348">
        <f t="shared" si="59"/>
        <v>2020</v>
      </c>
      <c r="E2348">
        <f>MONTH(ProductLine[[#This Row],[Date]])</f>
        <v>12</v>
      </c>
      <c r="F2348" t="s">
        <v>9</v>
      </c>
      <c r="G2348" s="13">
        <v>55</v>
      </c>
      <c r="H2348" s="6">
        <v>8.4600000000000009</v>
      </c>
      <c r="I2348" s="6">
        <f>ProductLine[[#This Row],[Units]]*ProductLine[[#This Row],[Dollars]]</f>
        <v>465.30000000000007</v>
      </c>
    </row>
    <row r="2349" spans="1:9" x14ac:dyDescent="0.35">
      <c r="A2349" s="2">
        <v>2348</v>
      </c>
      <c r="B2349" t="s">
        <v>23</v>
      </c>
      <c r="C2349" s="12">
        <v>44128</v>
      </c>
      <c r="D2349">
        <f t="shared" si="59"/>
        <v>2020</v>
      </c>
      <c r="E2349">
        <f>MONTH(ProductLine[[#This Row],[Date]])</f>
        <v>10</v>
      </c>
      <c r="F2349" t="s">
        <v>9</v>
      </c>
      <c r="G2349" s="13">
        <v>40</v>
      </c>
      <c r="H2349" s="6">
        <v>5.47</v>
      </c>
      <c r="I2349" s="6">
        <f>ProductLine[[#This Row],[Units]]*ProductLine[[#This Row],[Dollars]]</f>
        <v>218.79999999999998</v>
      </c>
    </row>
    <row r="2350" spans="1:9" x14ac:dyDescent="0.35">
      <c r="A2350" s="2">
        <v>2349</v>
      </c>
      <c r="B2350" t="s">
        <v>23</v>
      </c>
      <c r="C2350" s="12">
        <v>44154</v>
      </c>
      <c r="D2350">
        <f t="shared" si="59"/>
        <v>2020</v>
      </c>
      <c r="E2350">
        <f>MONTH(ProductLine[[#This Row],[Date]])</f>
        <v>11</v>
      </c>
      <c r="F2350" t="s">
        <v>9</v>
      </c>
      <c r="G2350" s="13">
        <v>39</v>
      </c>
      <c r="H2350" s="6">
        <v>8.4600000000000009</v>
      </c>
      <c r="I2350" s="6">
        <f>ProductLine[[#This Row],[Units]]*ProductLine[[#This Row],[Dollars]]</f>
        <v>329.94000000000005</v>
      </c>
    </row>
    <row r="2351" spans="1:9" x14ac:dyDescent="0.35">
      <c r="A2351" s="2">
        <v>2350</v>
      </c>
      <c r="B2351" t="s">
        <v>23</v>
      </c>
      <c r="C2351" s="12">
        <v>44185</v>
      </c>
      <c r="D2351">
        <f t="shared" si="59"/>
        <v>2020</v>
      </c>
      <c r="E2351">
        <f>MONTH(ProductLine[[#This Row],[Date]])</f>
        <v>12</v>
      </c>
      <c r="F2351" t="s">
        <v>9</v>
      </c>
      <c r="G2351" s="13">
        <v>48</v>
      </c>
      <c r="H2351" s="6">
        <v>8.4600000000000009</v>
      </c>
      <c r="I2351" s="6">
        <f>ProductLine[[#This Row],[Units]]*ProductLine[[#This Row],[Dollars]]</f>
        <v>406.08000000000004</v>
      </c>
    </row>
    <row r="2352" spans="1:9" x14ac:dyDescent="0.35">
      <c r="A2352" s="2">
        <v>2351</v>
      </c>
      <c r="B2352" t="s">
        <v>23</v>
      </c>
      <c r="C2352" s="3">
        <v>44193</v>
      </c>
      <c r="D2352" s="2">
        <f>YEAR(C2352)</f>
        <v>2020</v>
      </c>
      <c r="E2352">
        <f>MONTH(ProductLine[[#This Row],[Date]])</f>
        <v>12</v>
      </c>
      <c r="F2352" s="2" t="s">
        <v>9</v>
      </c>
      <c r="G2352" s="4">
        <v>52</v>
      </c>
      <c r="H2352" s="5">
        <v>8.4600000000000009</v>
      </c>
      <c r="I2352" s="6">
        <f>ProductLine[[#This Row],[Units]]*ProductLine[[#This Row],[Dollars]]</f>
        <v>439.92000000000007</v>
      </c>
    </row>
    <row r="2353" spans="1:9" x14ac:dyDescent="0.35">
      <c r="A2353" s="2">
        <v>2352</v>
      </c>
      <c r="B2353" s="2" t="s">
        <v>12</v>
      </c>
      <c r="C2353" s="3">
        <v>44109</v>
      </c>
      <c r="D2353" s="2">
        <f t="shared" ref="D2353:D2357" si="60">YEAR(C2353)</f>
        <v>2020</v>
      </c>
      <c r="E2353">
        <f>MONTH(ProductLine[[#This Row],[Date]])</f>
        <v>10</v>
      </c>
      <c r="F2353" s="2" t="s">
        <v>13</v>
      </c>
      <c r="G2353" s="4">
        <v>30</v>
      </c>
      <c r="H2353" s="5">
        <v>6.99</v>
      </c>
      <c r="I2353" s="6">
        <f>ProductLine[[#This Row],[Units]]*ProductLine[[#This Row],[Dollars]]</f>
        <v>209.70000000000002</v>
      </c>
    </row>
    <row r="2354" spans="1:9" x14ac:dyDescent="0.35">
      <c r="A2354" s="2">
        <v>2353</v>
      </c>
      <c r="B2354" s="2" t="s">
        <v>12</v>
      </c>
      <c r="C2354" s="12">
        <v>44116</v>
      </c>
      <c r="D2354">
        <f t="shared" si="60"/>
        <v>2020</v>
      </c>
      <c r="E2354">
        <f>MONTH(ProductLine[[#This Row],[Date]])</f>
        <v>10</v>
      </c>
      <c r="F2354" s="2" t="s">
        <v>13</v>
      </c>
      <c r="G2354" s="13">
        <v>24</v>
      </c>
      <c r="H2354" s="6">
        <v>8.89</v>
      </c>
      <c r="I2354" s="6">
        <f>ProductLine[[#This Row],[Units]]*ProductLine[[#This Row],[Dollars]]</f>
        <v>213.36</v>
      </c>
    </row>
    <row r="2355" spans="1:9" x14ac:dyDescent="0.35">
      <c r="A2355" s="2">
        <v>2354</v>
      </c>
      <c r="B2355" s="2" t="s">
        <v>12</v>
      </c>
      <c r="C2355" s="12">
        <v>44150</v>
      </c>
      <c r="D2355">
        <f t="shared" si="60"/>
        <v>2020</v>
      </c>
      <c r="E2355">
        <f>MONTH(ProductLine[[#This Row],[Date]])</f>
        <v>11</v>
      </c>
      <c r="F2355" s="2" t="s">
        <v>13</v>
      </c>
      <c r="G2355" s="13">
        <v>32</v>
      </c>
      <c r="H2355" s="6">
        <v>10.97</v>
      </c>
      <c r="I2355" s="6">
        <f>ProductLine[[#This Row],[Units]]*ProductLine[[#This Row],[Dollars]]</f>
        <v>351.04</v>
      </c>
    </row>
    <row r="2356" spans="1:9" x14ac:dyDescent="0.35">
      <c r="A2356" s="2">
        <v>2355</v>
      </c>
      <c r="B2356" s="2" t="s">
        <v>12</v>
      </c>
      <c r="C2356" s="12">
        <v>44137</v>
      </c>
      <c r="D2356">
        <f t="shared" si="60"/>
        <v>2020</v>
      </c>
      <c r="E2356">
        <f>MONTH(ProductLine[[#This Row],[Date]])</f>
        <v>11</v>
      </c>
      <c r="F2356" s="2" t="s">
        <v>13</v>
      </c>
      <c r="G2356" s="13">
        <v>22</v>
      </c>
      <c r="H2356" s="6">
        <v>6.99</v>
      </c>
      <c r="I2356" s="6">
        <f>ProductLine[[#This Row],[Units]]*ProductLine[[#This Row],[Dollars]]</f>
        <v>153.78</v>
      </c>
    </row>
    <row r="2357" spans="1:9" x14ac:dyDescent="0.35">
      <c r="A2357" s="2">
        <v>2356</v>
      </c>
      <c r="B2357" s="2" t="s">
        <v>12</v>
      </c>
      <c r="C2357" s="12">
        <v>44168</v>
      </c>
      <c r="D2357">
        <f t="shared" si="60"/>
        <v>2020</v>
      </c>
      <c r="E2357">
        <f>MONTH(ProductLine[[#This Row],[Date]])</f>
        <v>12</v>
      </c>
      <c r="F2357" s="2" t="s">
        <v>13</v>
      </c>
      <c r="G2357" s="13">
        <v>26</v>
      </c>
      <c r="H2357" s="6">
        <v>10.97</v>
      </c>
      <c r="I2357" s="6">
        <f>ProductLine[[#This Row],[Units]]*ProductLine[[#This Row],[Dollars]]</f>
        <v>285.22000000000003</v>
      </c>
    </row>
    <row r="2358" spans="1:9" x14ac:dyDescent="0.35">
      <c r="A2358" s="2">
        <v>2357</v>
      </c>
      <c r="B2358" s="2" t="s">
        <v>8</v>
      </c>
      <c r="C2358" s="3">
        <v>44150</v>
      </c>
      <c r="D2358" s="2">
        <f t="shared" ref="D2358:D2359" si="61">YEAR(C2358)</f>
        <v>2020</v>
      </c>
      <c r="E2358">
        <f>MONTH(ProductLine[[#This Row],[Date]])</f>
        <v>11</v>
      </c>
      <c r="F2358" s="2" t="s">
        <v>13</v>
      </c>
      <c r="G2358" s="4">
        <v>45</v>
      </c>
      <c r="H2358" s="5">
        <v>6.99</v>
      </c>
      <c r="I2358" s="6">
        <f>ProductLine[[#This Row],[Units]]*ProductLine[[#This Row],[Dollars]]</f>
        <v>314.55</v>
      </c>
    </row>
    <row r="2359" spans="1:9" x14ac:dyDescent="0.35">
      <c r="A2359" s="2">
        <v>2358</v>
      </c>
      <c r="B2359" s="2" t="s">
        <v>8</v>
      </c>
      <c r="C2359" s="12">
        <v>44152</v>
      </c>
      <c r="D2359">
        <f t="shared" si="61"/>
        <v>2020</v>
      </c>
      <c r="E2359">
        <f>MONTH(ProductLine[[#This Row],[Date]])</f>
        <v>11</v>
      </c>
      <c r="F2359" s="2" t="s">
        <v>13</v>
      </c>
      <c r="G2359" s="13">
        <v>56</v>
      </c>
      <c r="H2359" s="6">
        <v>10.97</v>
      </c>
      <c r="I2359" s="6">
        <f>ProductLine[[#This Row],[Units]]*ProductLine[[#This Row],[Dollars]]</f>
        <v>614.32000000000005</v>
      </c>
    </row>
    <row r="2360" spans="1:9" x14ac:dyDescent="0.35">
      <c r="A2360" s="2">
        <v>2359</v>
      </c>
      <c r="B2360" s="2" t="s">
        <v>15</v>
      </c>
      <c r="C2360" s="3">
        <v>44123</v>
      </c>
      <c r="D2360" s="2">
        <f t="shared" ref="D2360:D2365" si="62">YEAR(C2360)</f>
        <v>2020</v>
      </c>
      <c r="E2360">
        <f>MONTH(ProductLine[[#This Row],[Date]])</f>
        <v>10</v>
      </c>
      <c r="F2360" s="2" t="s">
        <v>13</v>
      </c>
      <c r="G2360" s="4">
        <v>43</v>
      </c>
      <c r="H2360" s="5">
        <v>10.97</v>
      </c>
      <c r="I2360" s="6">
        <f>ProductLine[[#This Row],[Units]]*ProductLine[[#This Row],[Dollars]]</f>
        <v>471.71000000000004</v>
      </c>
    </row>
    <row r="2361" spans="1:9" x14ac:dyDescent="0.35">
      <c r="A2361" s="2">
        <v>2360</v>
      </c>
      <c r="B2361" s="2" t="s">
        <v>15</v>
      </c>
      <c r="C2361" s="12">
        <v>44116</v>
      </c>
      <c r="D2361">
        <f t="shared" si="62"/>
        <v>2020</v>
      </c>
      <c r="E2361">
        <f>MONTH(ProductLine[[#This Row],[Date]])</f>
        <v>10</v>
      </c>
      <c r="F2361" s="2" t="s">
        <v>13</v>
      </c>
      <c r="G2361" s="13">
        <v>65</v>
      </c>
      <c r="H2361" s="6">
        <v>6.99</v>
      </c>
      <c r="I2361" s="6">
        <f>ProductLine[[#This Row],[Units]]*ProductLine[[#This Row],[Dollars]]</f>
        <v>454.35</v>
      </c>
    </row>
    <row r="2362" spans="1:9" x14ac:dyDescent="0.35">
      <c r="A2362" s="2">
        <v>2361</v>
      </c>
      <c r="B2362" s="2" t="s">
        <v>15</v>
      </c>
      <c r="C2362" s="12">
        <v>44165</v>
      </c>
      <c r="D2362">
        <f t="shared" si="62"/>
        <v>2020</v>
      </c>
      <c r="E2362">
        <f>MONTH(ProductLine[[#This Row],[Date]])</f>
        <v>11</v>
      </c>
      <c r="F2362" s="2" t="s">
        <v>13</v>
      </c>
      <c r="G2362" s="13">
        <v>56</v>
      </c>
      <c r="H2362" s="6">
        <v>8.89</v>
      </c>
      <c r="I2362" s="6">
        <f>ProductLine[[#This Row],[Units]]*ProductLine[[#This Row],[Dollars]]</f>
        <v>497.84000000000003</v>
      </c>
    </row>
    <row r="2363" spans="1:9" x14ac:dyDescent="0.35">
      <c r="A2363" s="2">
        <v>2362</v>
      </c>
      <c r="B2363" s="2" t="s">
        <v>15</v>
      </c>
      <c r="C2363" s="12">
        <v>44160</v>
      </c>
      <c r="D2363">
        <f t="shared" si="62"/>
        <v>2020</v>
      </c>
      <c r="E2363">
        <f>MONTH(ProductLine[[#This Row],[Date]])</f>
        <v>11</v>
      </c>
      <c r="F2363" s="2" t="s">
        <v>13</v>
      </c>
      <c r="G2363" s="13">
        <v>46</v>
      </c>
      <c r="H2363" s="6">
        <v>10.97</v>
      </c>
      <c r="I2363" s="6">
        <f>ProductLine[[#This Row],[Units]]*ProductLine[[#This Row],[Dollars]]</f>
        <v>504.62</v>
      </c>
    </row>
    <row r="2364" spans="1:9" x14ac:dyDescent="0.35">
      <c r="A2364" s="2">
        <v>2363</v>
      </c>
      <c r="B2364" s="2" t="s">
        <v>15</v>
      </c>
      <c r="C2364" s="12">
        <v>44159</v>
      </c>
      <c r="D2364">
        <f t="shared" si="62"/>
        <v>2020</v>
      </c>
      <c r="E2364">
        <f>MONTH(ProductLine[[#This Row],[Date]])</f>
        <v>11</v>
      </c>
      <c r="F2364" s="2" t="s">
        <v>13</v>
      </c>
      <c r="G2364" s="13">
        <v>35</v>
      </c>
      <c r="H2364" s="6">
        <v>8.89</v>
      </c>
      <c r="I2364" s="6">
        <f>ProductLine[[#This Row],[Units]]*ProductLine[[#This Row],[Dollars]]</f>
        <v>311.15000000000003</v>
      </c>
    </row>
    <row r="2365" spans="1:9" x14ac:dyDescent="0.35">
      <c r="A2365" s="2">
        <v>2364</v>
      </c>
      <c r="B2365" s="2" t="s">
        <v>15</v>
      </c>
      <c r="C2365" s="12">
        <v>44179</v>
      </c>
      <c r="D2365">
        <f t="shared" si="62"/>
        <v>2020</v>
      </c>
      <c r="E2365">
        <f>MONTH(ProductLine[[#This Row],[Date]])</f>
        <v>12</v>
      </c>
      <c r="F2365" s="2" t="s">
        <v>13</v>
      </c>
      <c r="G2365" s="13">
        <v>50</v>
      </c>
      <c r="H2365" s="6">
        <v>6.99</v>
      </c>
      <c r="I2365" s="6">
        <f>ProductLine[[#This Row],[Units]]*ProductLine[[#This Row],[Dollars]]</f>
        <v>349.5</v>
      </c>
    </row>
    <row r="2366" spans="1:9" x14ac:dyDescent="0.35">
      <c r="A2366" s="2">
        <v>2365</v>
      </c>
      <c r="B2366" s="2" t="s">
        <v>17</v>
      </c>
      <c r="C2366" s="3">
        <v>44127</v>
      </c>
      <c r="D2366" s="2">
        <f t="shared" ref="D2366:D2369" si="63">YEAR(C2366)</f>
        <v>2020</v>
      </c>
      <c r="E2366">
        <f>MONTH(ProductLine[[#This Row],[Date]])</f>
        <v>10</v>
      </c>
      <c r="F2366" s="2" t="s">
        <v>13</v>
      </c>
      <c r="G2366" s="4">
        <v>40</v>
      </c>
      <c r="H2366" s="5">
        <v>6.99</v>
      </c>
      <c r="I2366" s="6">
        <f>ProductLine[[#This Row],[Units]]*ProductLine[[#This Row],[Dollars]]</f>
        <v>279.60000000000002</v>
      </c>
    </row>
    <row r="2367" spans="1:9" x14ac:dyDescent="0.35">
      <c r="A2367" s="2">
        <v>2366</v>
      </c>
      <c r="B2367" s="2" t="s">
        <v>17</v>
      </c>
      <c r="C2367" s="12">
        <v>44119</v>
      </c>
      <c r="D2367">
        <f t="shared" si="63"/>
        <v>2020</v>
      </c>
      <c r="E2367">
        <f>MONTH(ProductLine[[#This Row],[Date]])</f>
        <v>10</v>
      </c>
      <c r="F2367" s="2" t="s">
        <v>13</v>
      </c>
      <c r="G2367" s="13">
        <v>62</v>
      </c>
      <c r="H2367" s="6">
        <v>10.97</v>
      </c>
      <c r="I2367" s="6">
        <f>ProductLine[[#This Row],[Units]]*ProductLine[[#This Row],[Dollars]]</f>
        <v>680.14</v>
      </c>
    </row>
    <row r="2368" spans="1:9" x14ac:dyDescent="0.35">
      <c r="A2368" s="2">
        <v>2367</v>
      </c>
      <c r="B2368" t="s">
        <v>23</v>
      </c>
      <c r="C2368" s="12">
        <v>44143</v>
      </c>
      <c r="D2368">
        <f t="shared" si="63"/>
        <v>2020</v>
      </c>
      <c r="E2368">
        <f>MONTH(ProductLine[[#This Row],[Date]])</f>
        <v>11</v>
      </c>
      <c r="F2368" s="2" t="s">
        <v>13</v>
      </c>
      <c r="G2368" s="13">
        <v>36</v>
      </c>
      <c r="H2368" s="6">
        <v>10.97</v>
      </c>
      <c r="I2368" s="6">
        <f>ProductLine[[#This Row],[Units]]*ProductLine[[#This Row],[Dollars]]</f>
        <v>394.92</v>
      </c>
    </row>
    <row r="2369" spans="1:9" x14ac:dyDescent="0.35">
      <c r="A2369" s="2">
        <v>2368</v>
      </c>
      <c r="B2369" t="s">
        <v>23</v>
      </c>
      <c r="C2369" s="12">
        <v>44161</v>
      </c>
      <c r="D2369">
        <f t="shared" si="63"/>
        <v>2020</v>
      </c>
      <c r="E2369">
        <f>MONTH(ProductLine[[#This Row],[Date]])</f>
        <v>11</v>
      </c>
      <c r="F2369" s="2" t="s">
        <v>13</v>
      </c>
      <c r="G2369" s="13">
        <v>28</v>
      </c>
      <c r="H2369" s="6">
        <v>6.99</v>
      </c>
      <c r="I2369" s="6">
        <f>ProductLine[[#This Row],[Units]]*ProductLine[[#This Row],[Dollars]]</f>
        <v>195.72</v>
      </c>
    </row>
    <row r="2370" spans="1:9" x14ac:dyDescent="0.35">
      <c r="A2370" s="2">
        <v>2369</v>
      </c>
      <c r="B2370" s="2" t="s">
        <v>12</v>
      </c>
      <c r="C2370" s="3">
        <v>44109</v>
      </c>
      <c r="D2370" s="2">
        <f t="shared" ref="D2370:D2381" si="64">YEAR(C2370)</f>
        <v>2020</v>
      </c>
      <c r="E2370">
        <f>MONTH(ProductLine[[#This Row],[Date]])</f>
        <v>10</v>
      </c>
      <c r="F2370" s="2" t="s">
        <v>18</v>
      </c>
      <c r="G2370" s="4">
        <v>35</v>
      </c>
      <c r="H2370" s="5">
        <v>9.43</v>
      </c>
      <c r="I2370" s="6">
        <f>ProductLine[[#This Row],[Units]]*ProductLine[[#This Row],[Dollars]]</f>
        <v>330.05</v>
      </c>
    </row>
    <row r="2371" spans="1:9" x14ac:dyDescent="0.35">
      <c r="A2371" s="2">
        <v>2370</v>
      </c>
      <c r="B2371" s="2" t="s">
        <v>12</v>
      </c>
      <c r="C2371" s="12">
        <v>44119</v>
      </c>
      <c r="D2371">
        <f t="shared" si="64"/>
        <v>2020</v>
      </c>
      <c r="E2371">
        <f>MONTH(ProductLine[[#This Row],[Date]])</f>
        <v>10</v>
      </c>
      <c r="F2371" s="2" t="s">
        <v>18</v>
      </c>
      <c r="G2371" s="13">
        <v>46</v>
      </c>
      <c r="H2371" s="6">
        <v>8.5500000000000007</v>
      </c>
      <c r="I2371" s="6">
        <f>ProductLine[[#This Row],[Units]]*ProductLine[[#This Row],[Dollars]]</f>
        <v>393.3</v>
      </c>
    </row>
    <row r="2372" spans="1:9" x14ac:dyDescent="0.35">
      <c r="A2372" s="2">
        <v>2371</v>
      </c>
      <c r="B2372" s="2" t="s">
        <v>12</v>
      </c>
      <c r="C2372" s="12">
        <v>44147</v>
      </c>
      <c r="D2372">
        <f t="shared" si="64"/>
        <v>2020</v>
      </c>
      <c r="E2372">
        <f>MONTH(ProductLine[[#This Row],[Date]])</f>
        <v>11</v>
      </c>
      <c r="F2372" s="2" t="s">
        <v>18</v>
      </c>
      <c r="G2372" s="13">
        <v>42</v>
      </c>
      <c r="H2372" s="6">
        <v>9.98</v>
      </c>
      <c r="I2372" s="6">
        <f>ProductLine[[#This Row],[Units]]*ProductLine[[#This Row],[Dollars]]</f>
        <v>419.16</v>
      </c>
    </row>
    <row r="2373" spans="1:9" x14ac:dyDescent="0.35">
      <c r="A2373" s="2">
        <v>2372</v>
      </c>
      <c r="B2373" s="2" t="s">
        <v>12</v>
      </c>
      <c r="C2373" s="12">
        <v>44180</v>
      </c>
      <c r="D2373">
        <f t="shared" si="64"/>
        <v>2020</v>
      </c>
      <c r="E2373">
        <f>MONTH(ProductLine[[#This Row],[Date]])</f>
        <v>12</v>
      </c>
      <c r="F2373" s="2" t="s">
        <v>18</v>
      </c>
      <c r="G2373" s="13">
        <v>54</v>
      </c>
      <c r="H2373" s="6">
        <v>9.43</v>
      </c>
      <c r="I2373" s="6">
        <f>ProductLine[[#This Row],[Units]]*ProductLine[[#This Row],[Dollars]]</f>
        <v>509.21999999999997</v>
      </c>
    </row>
    <row r="2374" spans="1:9" x14ac:dyDescent="0.35">
      <c r="A2374" s="2">
        <v>2373</v>
      </c>
      <c r="B2374" s="2" t="s">
        <v>12</v>
      </c>
      <c r="C2374" s="12">
        <v>44188</v>
      </c>
      <c r="D2374">
        <f t="shared" si="64"/>
        <v>2020</v>
      </c>
      <c r="E2374">
        <f>MONTH(ProductLine[[#This Row],[Date]])</f>
        <v>12</v>
      </c>
      <c r="F2374" s="2" t="s">
        <v>18</v>
      </c>
      <c r="G2374" s="13">
        <v>69</v>
      </c>
      <c r="H2374" s="6">
        <v>8.5500000000000007</v>
      </c>
      <c r="I2374" s="6">
        <f>ProductLine[[#This Row],[Units]]*ProductLine[[#This Row],[Dollars]]</f>
        <v>589.95000000000005</v>
      </c>
    </row>
    <row r="2375" spans="1:9" x14ac:dyDescent="0.35">
      <c r="A2375" s="2">
        <v>2374</v>
      </c>
      <c r="B2375" t="s">
        <v>8</v>
      </c>
      <c r="C2375" s="12">
        <v>44147</v>
      </c>
      <c r="D2375">
        <f t="shared" si="64"/>
        <v>2020</v>
      </c>
      <c r="E2375">
        <f>MONTH(ProductLine[[#This Row],[Date]])</f>
        <v>11</v>
      </c>
      <c r="F2375" s="2" t="s">
        <v>18</v>
      </c>
      <c r="G2375" s="13">
        <v>59</v>
      </c>
      <c r="H2375" s="6">
        <v>8.5500000000000007</v>
      </c>
      <c r="I2375" s="6">
        <f>ProductLine[[#This Row],[Units]]*ProductLine[[#This Row],[Dollars]]</f>
        <v>504.45000000000005</v>
      </c>
    </row>
    <row r="2376" spans="1:9" x14ac:dyDescent="0.35">
      <c r="A2376" s="2">
        <v>2375</v>
      </c>
      <c r="B2376" t="s">
        <v>8</v>
      </c>
      <c r="C2376" s="12">
        <v>44160</v>
      </c>
      <c r="D2376">
        <f t="shared" si="64"/>
        <v>2020</v>
      </c>
      <c r="E2376">
        <f>MONTH(ProductLine[[#This Row],[Date]])</f>
        <v>11</v>
      </c>
      <c r="F2376" s="2" t="s">
        <v>18</v>
      </c>
      <c r="G2376" s="13">
        <v>60</v>
      </c>
      <c r="H2376" s="6">
        <v>9.98</v>
      </c>
      <c r="I2376" s="6">
        <f>ProductLine[[#This Row],[Units]]*ProductLine[[#This Row],[Dollars]]</f>
        <v>598.80000000000007</v>
      </c>
    </row>
    <row r="2377" spans="1:9" x14ac:dyDescent="0.35">
      <c r="A2377" s="2">
        <v>2376</v>
      </c>
      <c r="B2377" t="s">
        <v>15</v>
      </c>
      <c r="C2377" s="12">
        <v>44116</v>
      </c>
      <c r="D2377">
        <f t="shared" si="64"/>
        <v>2020</v>
      </c>
      <c r="E2377">
        <f>MONTH(ProductLine[[#This Row],[Date]])</f>
        <v>10</v>
      </c>
      <c r="F2377" s="2" t="s">
        <v>18</v>
      </c>
      <c r="G2377" s="13">
        <v>17</v>
      </c>
      <c r="H2377" s="6">
        <v>8.5500000000000007</v>
      </c>
      <c r="I2377" s="6">
        <f>ProductLine[[#This Row],[Units]]*ProductLine[[#This Row],[Dollars]]</f>
        <v>145.35000000000002</v>
      </c>
    </row>
    <row r="2378" spans="1:9" x14ac:dyDescent="0.35">
      <c r="A2378" s="2">
        <v>2377</v>
      </c>
      <c r="B2378" t="s">
        <v>15</v>
      </c>
      <c r="C2378" s="12">
        <v>44106</v>
      </c>
      <c r="D2378">
        <f t="shared" si="64"/>
        <v>2020</v>
      </c>
      <c r="E2378">
        <f>MONTH(ProductLine[[#This Row],[Date]])</f>
        <v>10</v>
      </c>
      <c r="F2378" s="2" t="s">
        <v>18</v>
      </c>
      <c r="G2378" s="13">
        <v>28</v>
      </c>
      <c r="H2378" s="6">
        <v>9.43</v>
      </c>
      <c r="I2378" s="6">
        <f>ProductLine[[#This Row],[Units]]*ProductLine[[#This Row],[Dollars]]</f>
        <v>264.03999999999996</v>
      </c>
    </row>
    <row r="2379" spans="1:9" x14ac:dyDescent="0.35">
      <c r="A2379" s="2">
        <v>2378</v>
      </c>
      <c r="B2379" t="s">
        <v>15</v>
      </c>
      <c r="C2379" s="12">
        <v>44153</v>
      </c>
      <c r="D2379">
        <f t="shared" si="64"/>
        <v>2020</v>
      </c>
      <c r="E2379">
        <f>MONTH(ProductLine[[#This Row],[Date]])</f>
        <v>11</v>
      </c>
      <c r="F2379" s="2" t="s">
        <v>18</v>
      </c>
      <c r="G2379" s="13">
        <v>39</v>
      </c>
      <c r="H2379" s="6">
        <v>9.98</v>
      </c>
      <c r="I2379" s="6">
        <f>ProductLine[[#This Row],[Units]]*ProductLine[[#This Row],[Dollars]]</f>
        <v>389.22</v>
      </c>
    </row>
    <row r="2380" spans="1:9" x14ac:dyDescent="0.35">
      <c r="A2380" s="2">
        <v>2379</v>
      </c>
      <c r="B2380" t="s">
        <v>15</v>
      </c>
      <c r="C2380" s="12">
        <v>44160</v>
      </c>
      <c r="D2380">
        <f t="shared" si="64"/>
        <v>2020</v>
      </c>
      <c r="E2380">
        <f>MONTH(ProductLine[[#This Row],[Date]])</f>
        <v>11</v>
      </c>
      <c r="F2380" s="2" t="s">
        <v>18</v>
      </c>
      <c r="G2380" s="13">
        <v>49</v>
      </c>
      <c r="H2380" s="6">
        <v>9.98</v>
      </c>
      <c r="I2380" s="6">
        <f>ProductLine[[#This Row],[Units]]*ProductLine[[#This Row],[Dollars]]</f>
        <v>489.02000000000004</v>
      </c>
    </row>
    <row r="2381" spans="1:9" x14ac:dyDescent="0.35">
      <c r="A2381" s="2">
        <v>2380</v>
      </c>
      <c r="B2381" t="s">
        <v>15</v>
      </c>
      <c r="C2381" s="12">
        <v>44195</v>
      </c>
      <c r="D2381">
        <f t="shared" si="64"/>
        <v>2020</v>
      </c>
      <c r="E2381">
        <f>MONTH(ProductLine[[#This Row],[Date]])</f>
        <v>12</v>
      </c>
      <c r="F2381" s="2" t="s">
        <v>18</v>
      </c>
      <c r="G2381" s="13">
        <v>56</v>
      </c>
      <c r="H2381" s="6">
        <v>9.98</v>
      </c>
      <c r="I2381" s="6">
        <f>ProductLine[[#This Row],[Units]]*ProductLine[[#This Row],[Dollars]]</f>
        <v>558.88</v>
      </c>
    </row>
    <row r="2382" spans="1:9" x14ac:dyDescent="0.35">
      <c r="A2382" s="2">
        <v>2381</v>
      </c>
      <c r="B2382" s="2" t="s">
        <v>17</v>
      </c>
      <c r="C2382" s="3">
        <v>44106</v>
      </c>
      <c r="D2382" s="2">
        <f t="shared" ref="D2382:D2387" si="65">YEAR(C2382)</f>
        <v>2020</v>
      </c>
      <c r="E2382">
        <f>MONTH(ProductLine[[#This Row],[Date]])</f>
        <v>10</v>
      </c>
      <c r="F2382" s="2" t="s">
        <v>18</v>
      </c>
      <c r="G2382" s="4">
        <v>24</v>
      </c>
      <c r="H2382" s="5">
        <v>9.43</v>
      </c>
      <c r="I2382" s="6">
        <f>ProductLine[[#This Row],[Units]]*ProductLine[[#This Row],[Dollars]]</f>
        <v>226.32</v>
      </c>
    </row>
    <row r="2383" spans="1:9" x14ac:dyDescent="0.35">
      <c r="A2383" s="2">
        <v>2382</v>
      </c>
      <c r="B2383" s="2" t="s">
        <v>17</v>
      </c>
      <c r="C2383" s="12">
        <v>44109</v>
      </c>
      <c r="D2383">
        <f t="shared" si="65"/>
        <v>2020</v>
      </c>
      <c r="E2383">
        <f>MONTH(ProductLine[[#This Row],[Date]])</f>
        <v>10</v>
      </c>
      <c r="F2383" s="2" t="s">
        <v>18</v>
      </c>
      <c r="G2383" s="13">
        <v>36</v>
      </c>
      <c r="H2383" s="6">
        <v>9.98</v>
      </c>
      <c r="I2383" s="6">
        <f>ProductLine[[#This Row],[Units]]*ProductLine[[#This Row],[Dollars]]</f>
        <v>359.28000000000003</v>
      </c>
    </row>
    <row r="2384" spans="1:9" x14ac:dyDescent="0.35">
      <c r="A2384" s="2">
        <v>2383</v>
      </c>
      <c r="B2384" s="2" t="s">
        <v>17</v>
      </c>
      <c r="C2384" s="12">
        <v>44113</v>
      </c>
      <c r="D2384">
        <f t="shared" si="65"/>
        <v>2020</v>
      </c>
      <c r="E2384">
        <f>MONTH(ProductLine[[#This Row],[Date]])</f>
        <v>10</v>
      </c>
      <c r="F2384" s="2" t="s">
        <v>18</v>
      </c>
      <c r="G2384" s="13">
        <v>28</v>
      </c>
      <c r="H2384" s="6">
        <v>8.5500000000000007</v>
      </c>
      <c r="I2384" s="6">
        <f>ProductLine[[#This Row],[Units]]*ProductLine[[#This Row],[Dollars]]</f>
        <v>239.40000000000003</v>
      </c>
    </row>
    <row r="2385" spans="1:9" x14ac:dyDescent="0.35">
      <c r="A2385" s="2">
        <v>2384</v>
      </c>
      <c r="B2385" s="2" t="s">
        <v>17</v>
      </c>
      <c r="C2385" s="12">
        <v>44155</v>
      </c>
      <c r="D2385">
        <f t="shared" si="65"/>
        <v>2020</v>
      </c>
      <c r="E2385">
        <f>MONTH(ProductLine[[#This Row],[Date]])</f>
        <v>11</v>
      </c>
      <c r="F2385" s="2" t="s">
        <v>18</v>
      </c>
      <c r="G2385" s="13">
        <v>30</v>
      </c>
      <c r="H2385" s="6">
        <v>8.5500000000000007</v>
      </c>
      <c r="I2385" s="6">
        <f>ProductLine[[#This Row],[Units]]*ProductLine[[#This Row],[Dollars]]</f>
        <v>256.5</v>
      </c>
    </row>
    <row r="2386" spans="1:9" x14ac:dyDescent="0.35">
      <c r="A2386" s="2">
        <v>2385</v>
      </c>
      <c r="B2386" s="2" t="s">
        <v>17</v>
      </c>
      <c r="C2386" s="12">
        <v>44166</v>
      </c>
      <c r="D2386">
        <f t="shared" si="65"/>
        <v>2020</v>
      </c>
      <c r="E2386">
        <f>MONTH(ProductLine[[#This Row],[Date]])</f>
        <v>12</v>
      </c>
      <c r="F2386" s="2" t="s">
        <v>18</v>
      </c>
      <c r="G2386" s="13">
        <v>42</v>
      </c>
      <c r="H2386" s="6">
        <v>9.98</v>
      </c>
      <c r="I2386" s="6">
        <f>ProductLine[[#This Row],[Units]]*ProductLine[[#This Row],[Dollars]]</f>
        <v>419.16</v>
      </c>
    </row>
    <row r="2387" spans="1:9" x14ac:dyDescent="0.35">
      <c r="A2387" s="2">
        <v>2386</v>
      </c>
      <c r="B2387" s="2" t="s">
        <v>17</v>
      </c>
      <c r="C2387" s="12">
        <v>44171</v>
      </c>
      <c r="D2387">
        <f t="shared" si="65"/>
        <v>2020</v>
      </c>
      <c r="E2387">
        <f>MONTH(ProductLine[[#This Row],[Date]])</f>
        <v>12</v>
      </c>
      <c r="F2387" s="2" t="s">
        <v>18</v>
      </c>
      <c r="G2387" s="13">
        <v>58</v>
      </c>
      <c r="H2387" s="6">
        <v>9.43</v>
      </c>
      <c r="I2387" s="6">
        <f>ProductLine[[#This Row],[Units]]*ProductLine[[#This Row],[Dollars]]</f>
        <v>546.93999999999994</v>
      </c>
    </row>
    <row r="2388" spans="1:9" x14ac:dyDescent="0.35">
      <c r="A2388" s="2">
        <v>2387</v>
      </c>
      <c r="B2388" s="2" t="s">
        <v>23</v>
      </c>
      <c r="C2388" s="3">
        <v>44109</v>
      </c>
      <c r="D2388" s="2">
        <f t="shared" ref="D2388:D2392" si="66">YEAR(C2388)</f>
        <v>2020</v>
      </c>
      <c r="E2388">
        <f>MONTH(ProductLine[[#This Row],[Date]])</f>
        <v>10</v>
      </c>
      <c r="F2388" s="2" t="s">
        <v>18</v>
      </c>
      <c r="G2388" s="4">
        <v>40</v>
      </c>
      <c r="H2388" s="5">
        <v>9.43</v>
      </c>
      <c r="I2388" s="6">
        <f>ProductLine[[#This Row],[Units]]*ProductLine[[#This Row],[Dollars]]</f>
        <v>377.2</v>
      </c>
    </row>
    <row r="2389" spans="1:9" x14ac:dyDescent="0.35">
      <c r="A2389" s="2">
        <v>2388</v>
      </c>
      <c r="B2389" s="2" t="s">
        <v>23</v>
      </c>
      <c r="C2389" s="12">
        <v>44110</v>
      </c>
      <c r="D2389">
        <f t="shared" si="66"/>
        <v>2020</v>
      </c>
      <c r="E2389">
        <f>MONTH(ProductLine[[#This Row],[Date]])</f>
        <v>10</v>
      </c>
      <c r="F2389" s="2" t="s">
        <v>18</v>
      </c>
      <c r="G2389" s="13">
        <v>45</v>
      </c>
      <c r="H2389" s="6">
        <v>9.43</v>
      </c>
      <c r="I2389" s="6">
        <f>ProductLine[[#This Row],[Units]]*ProductLine[[#This Row],[Dollars]]</f>
        <v>424.34999999999997</v>
      </c>
    </row>
    <row r="2390" spans="1:9" x14ac:dyDescent="0.35">
      <c r="A2390" s="2">
        <v>2389</v>
      </c>
      <c r="B2390" s="2" t="s">
        <v>23</v>
      </c>
      <c r="C2390" s="12">
        <v>44148</v>
      </c>
      <c r="D2390">
        <f t="shared" si="66"/>
        <v>2020</v>
      </c>
      <c r="E2390">
        <f>MONTH(ProductLine[[#This Row],[Date]])</f>
        <v>11</v>
      </c>
      <c r="F2390" s="2" t="s">
        <v>18</v>
      </c>
      <c r="G2390" s="13">
        <v>66</v>
      </c>
      <c r="H2390" s="6">
        <v>9.98</v>
      </c>
      <c r="I2390" s="6">
        <f>ProductLine[[#This Row],[Units]]*ProductLine[[#This Row],[Dollars]]</f>
        <v>658.68000000000006</v>
      </c>
    </row>
    <row r="2391" spans="1:9" x14ac:dyDescent="0.35">
      <c r="A2391" s="2">
        <v>2390</v>
      </c>
      <c r="B2391" s="2" t="s">
        <v>23</v>
      </c>
      <c r="C2391" s="12">
        <v>44182</v>
      </c>
      <c r="D2391">
        <f t="shared" si="66"/>
        <v>2020</v>
      </c>
      <c r="E2391">
        <f>MONTH(ProductLine[[#This Row],[Date]])</f>
        <v>12</v>
      </c>
      <c r="F2391" s="2" t="s">
        <v>18</v>
      </c>
      <c r="G2391" s="13">
        <v>76</v>
      </c>
      <c r="H2391" s="6">
        <v>9.98</v>
      </c>
      <c r="I2391" s="6">
        <f>ProductLine[[#This Row],[Units]]*ProductLine[[#This Row],[Dollars]]</f>
        <v>758.48</v>
      </c>
    </row>
    <row r="2392" spans="1:9" x14ac:dyDescent="0.35">
      <c r="A2392" s="2">
        <v>2391</v>
      </c>
      <c r="B2392" s="2" t="s">
        <v>23</v>
      </c>
      <c r="C2392" s="12">
        <v>44185</v>
      </c>
      <c r="D2392">
        <f t="shared" si="66"/>
        <v>2020</v>
      </c>
      <c r="E2392">
        <f>MONTH(ProductLine[[#This Row],[Date]])</f>
        <v>12</v>
      </c>
      <c r="F2392" s="2" t="s">
        <v>18</v>
      </c>
      <c r="G2392" s="13">
        <v>62</v>
      </c>
      <c r="H2392" s="6">
        <v>9.43</v>
      </c>
      <c r="I2392" s="6">
        <f>ProductLine[[#This Row],[Units]]*ProductLine[[#This Row],[Dollars]]</f>
        <v>584.66</v>
      </c>
    </row>
    <row r="2393" spans="1:9" x14ac:dyDescent="0.35">
      <c r="A2393" s="2">
        <v>2392</v>
      </c>
      <c r="B2393" s="2" t="s">
        <v>8</v>
      </c>
      <c r="C2393" s="3">
        <v>44201</v>
      </c>
      <c r="D2393" s="2">
        <f t="shared" ref="D2393:D2397" si="67">YEAR(C2393)</f>
        <v>2021</v>
      </c>
      <c r="E2393">
        <f>MONTH(ProductLine[[#This Row],[Date]])</f>
        <v>1</v>
      </c>
      <c r="F2393" s="2" t="s">
        <v>16</v>
      </c>
      <c r="G2393" s="4">
        <v>52</v>
      </c>
      <c r="H2393" s="5">
        <v>8.98</v>
      </c>
      <c r="I2393" s="6">
        <f>ProductLine[[#This Row],[Units]]*ProductLine[[#This Row],[Dollars]]</f>
        <v>466.96000000000004</v>
      </c>
    </row>
    <row r="2394" spans="1:9" x14ac:dyDescent="0.35">
      <c r="A2394" s="2">
        <v>2393</v>
      </c>
      <c r="B2394" s="2" t="s">
        <v>8</v>
      </c>
      <c r="C2394" s="12">
        <v>44223</v>
      </c>
      <c r="D2394">
        <f t="shared" si="67"/>
        <v>2021</v>
      </c>
      <c r="E2394">
        <f>MONTH(ProductLine[[#This Row],[Date]])</f>
        <v>1</v>
      </c>
      <c r="F2394" s="2" t="s">
        <v>16</v>
      </c>
      <c r="G2394" s="13">
        <v>32</v>
      </c>
      <c r="H2394" s="6">
        <v>7.98</v>
      </c>
      <c r="I2394" s="6">
        <f>ProductLine[[#This Row],[Units]]*ProductLine[[#This Row],[Dollars]]</f>
        <v>255.36</v>
      </c>
    </row>
    <row r="2395" spans="1:9" x14ac:dyDescent="0.35">
      <c r="A2395" s="2">
        <v>2394</v>
      </c>
      <c r="B2395" s="2" t="s">
        <v>8</v>
      </c>
      <c r="C2395" s="12">
        <v>44241</v>
      </c>
      <c r="D2395">
        <f t="shared" si="67"/>
        <v>2021</v>
      </c>
      <c r="E2395">
        <f>MONTH(ProductLine[[#This Row],[Date]])</f>
        <v>2</v>
      </c>
      <c r="F2395" s="2" t="s">
        <v>16</v>
      </c>
      <c r="G2395" s="13">
        <v>44</v>
      </c>
      <c r="H2395" s="6">
        <v>7.98</v>
      </c>
      <c r="I2395" s="6">
        <f>ProductLine[[#This Row],[Units]]*ProductLine[[#This Row],[Dollars]]</f>
        <v>351.12</v>
      </c>
    </row>
    <row r="2396" spans="1:9" x14ac:dyDescent="0.35">
      <c r="A2396" s="2">
        <v>2395</v>
      </c>
      <c r="B2396" s="2" t="s">
        <v>8</v>
      </c>
      <c r="C2396" s="12">
        <v>44255</v>
      </c>
      <c r="D2396">
        <f t="shared" si="67"/>
        <v>2021</v>
      </c>
      <c r="E2396">
        <f>MONTH(ProductLine[[#This Row],[Date]])</f>
        <v>2</v>
      </c>
      <c r="F2396" s="2" t="s">
        <v>16</v>
      </c>
      <c r="G2396" s="13">
        <v>34</v>
      </c>
      <c r="H2396" s="6">
        <v>7.98</v>
      </c>
      <c r="I2396" s="6">
        <f>ProductLine[[#This Row],[Units]]*ProductLine[[#This Row],[Dollars]]</f>
        <v>271.32</v>
      </c>
    </row>
    <row r="2397" spans="1:9" x14ac:dyDescent="0.35">
      <c r="A2397" s="2">
        <v>2396</v>
      </c>
      <c r="B2397" s="2" t="s">
        <v>8</v>
      </c>
      <c r="C2397" s="12">
        <v>44258</v>
      </c>
      <c r="D2397">
        <f t="shared" si="67"/>
        <v>2021</v>
      </c>
      <c r="E2397">
        <f>MONTH(ProductLine[[#This Row],[Date]])</f>
        <v>3</v>
      </c>
      <c r="F2397" s="2" t="s">
        <v>16</v>
      </c>
      <c r="G2397" s="13">
        <v>26</v>
      </c>
      <c r="H2397" s="6">
        <v>8.98</v>
      </c>
      <c r="I2397" s="6">
        <f>ProductLine[[#This Row],[Units]]*ProductLine[[#This Row],[Dollars]]</f>
        <v>233.48000000000002</v>
      </c>
    </row>
    <row r="2398" spans="1:9" x14ac:dyDescent="0.35">
      <c r="A2398" s="2">
        <v>2397</v>
      </c>
      <c r="B2398" s="2" t="s">
        <v>23</v>
      </c>
      <c r="C2398" s="3">
        <v>44219</v>
      </c>
      <c r="D2398" s="2">
        <f t="shared" ref="D2398:D2401" si="68">YEAR(C2398)</f>
        <v>2021</v>
      </c>
      <c r="E2398">
        <f>MONTH(ProductLine[[#This Row],[Date]])</f>
        <v>1</v>
      </c>
      <c r="F2398" s="2" t="s">
        <v>16</v>
      </c>
      <c r="G2398" s="4">
        <v>25</v>
      </c>
      <c r="H2398" s="5">
        <v>8.98</v>
      </c>
      <c r="I2398" s="6">
        <f>ProductLine[[#This Row],[Units]]*ProductLine[[#This Row],[Dollars]]</f>
        <v>224.5</v>
      </c>
    </row>
    <row r="2399" spans="1:9" x14ac:dyDescent="0.35">
      <c r="A2399" s="2">
        <v>2398</v>
      </c>
      <c r="B2399" s="2" t="s">
        <v>23</v>
      </c>
      <c r="C2399" s="12">
        <v>44216</v>
      </c>
      <c r="D2399">
        <f t="shared" si="68"/>
        <v>2021</v>
      </c>
      <c r="E2399">
        <f>MONTH(ProductLine[[#This Row],[Date]])</f>
        <v>1</v>
      </c>
      <c r="F2399" s="2" t="s">
        <v>16</v>
      </c>
      <c r="G2399" s="13">
        <v>28</v>
      </c>
      <c r="H2399" s="6">
        <v>7.98</v>
      </c>
      <c r="I2399" s="6">
        <f>ProductLine[[#This Row],[Units]]*ProductLine[[#This Row],[Dollars]]</f>
        <v>223.44</v>
      </c>
    </row>
    <row r="2400" spans="1:9" x14ac:dyDescent="0.35">
      <c r="A2400" s="2">
        <v>2399</v>
      </c>
      <c r="B2400" s="2" t="s">
        <v>23</v>
      </c>
      <c r="C2400" s="12">
        <v>44229</v>
      </c>
      <c r="D2400">
        <f t="shared" si="68"/>
        <v>2021</v>
      </c>
      <c r="E2400">
        <f>MONTH(ProductLine[[#This Row],[Date]])</f>
        <v>2</v>
      </c>
      <c r="F2400" s="2" t="s">
        <v>16</v>
      </c>
      <c r="G2400" s="13">
        <v>56</v>
      </c>
      <c r="H2400" s="6">
        <v>7.98</v>
      </c>
      <c r="I2400" s="6">
        <f>ProductLine[[#This Row],[Units]]*ProductLine[[#This Row],[Dollars]]</f>
        <v>446.88</v>
      </c>
    </row>
    <row r="2401" spans="1:9" x14ac:dyDescent="0.35">
      <c r="A2401" s="2">
        <v>2400</v>
      </c>
      <c r="B2401" s="2" t="s">
        <v>23</v>
      </c>
      <c r="C2401" s="12">
        <v>44264</v>
      </c>
      <c r="D2401">
        <f t="shared" si="68"/>
        <v>2021</v>
      </c>
      <c r="E2401">
        <f>MONTH(ProductLine[[#This Row],[Date]])</f>
        <v>3</v>
      </c>
      <c r="F2401" s="2" t="s">
        <v>16</v>
      </c>
      <c r="G2401" s="13">
        <v>64</v>
      </c>
      <c r="H2401" s="6">
        <v>8.98</v>
      </c>
      <c r="I2401" s="6">
        <f>ProductLine[[#This Row],[Units]]*ProductLine[[#This Row],[Dollars]]</f>
        <v>574.72</v>
      </c>
    </row>
    <row r="2402" spans="1:9" x14ac:dyDescent="0.35">
      <c r="A2402" s="2">
        <v>2401</v>
      </c>
      <c r="B2402" s="2" t="s">
        <v>22</v>
      </c>
      <c r="C2402" s="3">
        <v>44229</v>
      </c>
      <c r="D2402" s="2">
        <f t="shared" ref="D2402:D2405" si="69">YEAR(C2402)</f>
        <v>2021</v>
      </c>
      <c r="E2402">
        <f>MONTH(ProductLine[[#This Row],[Date]])</f>
        <v>2</v>
      </c>
      <c r="F2402" s="2" t="s">
        <v>16</v>
      </c>
      <c r="G2402" s="4">
        <v>48</v>
      </c>
      <c r="H2402" s="5">
        <v>7.98</v>
      </c>
      <c r="I2402" s="6">
        <f>ProductLine[[#This Row],[Units]]*ProductLine[[#This Row],[Dollars]]</f>
        <v>383.04</v>
      </c>
    </row>
    <row r="2403" spans="1:9" x14ac:dyDescent="0.35">
      <c r="A2403" s="2">
        <v>2402</v>
      </c>
      <c r="B2403" s="2" t="s">
        <v>22</v>
      </c>
      <c r="C2403" s="12">
        <v>44257</v>
      </c>
      <c r="D2403">
        <f t="shared" si="69"/>
        <v>2021</v>
      </c>
      <c r="E2403">
        <f>MONTH(ProductLine[[#This Row],[Date]])</f>
        <v>3</v>
      </c>
      <c r="F2403" s="2" t="s">
        <v>16</v>
      </c>
      <c r="G2403" s="13">
        <v>34</v>
      </c>
      <c r="H2403" s="6">
        <v>8.98</v>
      </c>
      <c r="I2403" s="6">
        <f>ProductLine[[#This Row],[Units]]*ProductLine[[#This Row],[Dollars]]</f>
        <v>305.32</v>
      </c>
    </row>
    <row r="2404" spans="1:9" x14ac:dyDescent="0.35">
      <c r="A2404" s="2">
        <v>2403</v>
      </c>
      <c r="B2404" s="2" t="s">
        <v>22</v>
      </c>
      <c r="C2404" s="12">
        <v>44267</v>
      </c>
      <c r="D2404">
        <f t="shared" si="69"/>
        <v>2021</v>
      </c>
      <c r="E2404">
        <f>MONTH(ProductLine[[#This Row],[Date]])</f>
        <v>3</v>
      </c>
      <c r="F2404" s="2" t="s">
        <v>16</v>
      </c>
      <c r="G2404" s="13">
        <v>48</v>
      </c>
      <c r="H2404" s="6">
        <v>7.98</v>
      </c>
      <c r="I2404" s="6">
        <f>ProductLine[[#This Row],[Units]]*ProductLine[[#This Row],[Dollars]]</f>
        <v>383.04</v>
      </c>
    </row>
    <row r="2405" spans="1:9" x14ac:dyDescent="0.35">
      <c r="A2405" s="2">
        <v>2404</v>
      </c>
      <c r="B2405" s="2" t="s">
        <v>22</v>
      </c>
      <c r="C2405" s="12">
        <v>44270</v>
      </c>
      <c r="D2405">
        <f t="shared" si="69"/>
        <v>2021</v>
      </c>
      <c r="E2405">
        <f>MONTH(ProductLine[[#This Row],[Date]])</f>
        <v>3</v>
      </c>
      <c r="F2405" s="2" t="s">
        <v>16</v>
      </c>
      <c r="G2405" s="13">
        <v>54</v>
      </c>
      <c r="H2405" s="6">
        <v>8.98</v>
      </c>
      <c r="I2405" s="6">
        <f>ProductLine[[#This Row],[Units]]*ProductLine[[#This Row],[Dollars]]</f>
        <v>484.92</v>
      </c>
    </row>
    <row r="2406" spans="1:9" x14ac:dyDescent="0.35">
      <c r="A2406" s="2">
        <v>2405</v>
      </c>
      <c r="B2406" s="2" t="s">
        <v>12</v>
      </c>
      <c r="C2406" s="3">
        <v>44208</v>
      </c>
      <c r="D2406" s="2">
        <f t="shared" ref="D2406:D2409" si="70">YEAR(C2406)</f>
        <v>2021</v>
      </c>
      <c r="E2406">
        <f>MONTH(ProductLine[[#This Row],[Date]])</f>
        <v>1</v>
      </c>
      <c r="F2406" s="2" t="s">
        <v>11</v>
      </c>
      <c r="G2406" s="4">
        <v>44</v>
      </c>
      <c r="H2406" s="5">
        <v>13.98</v>
      </c>
      <c r="I2406" s="6">
        <f>ProductLine[[#This Row],[Units]]*ProductLine[[#This Row],[Dollars]]</f>
        <v>615.12</v>
      </c>
    </row>
    <row r="2407" spans="1:9" x14ac:dyDescent="0.35">
      <c r="A2407" s="2">
        <v>2406</v>
      </c>
      <c r="B2407" s="2" t="s">
        <v>12</v>
      </c>
      <c r="C2407" s="12">
        <v>44229</v>
      </c>
      <c r="D2407">
        <f t="shared" si="70"/>
        <v>2021</v>
      </c>
      <c r="E2407">
        <f>MONTH(ProductLine[[#This Row],[Date]])</f>
        <v>2</v>
      </c>
      <c r="F2407" s="2" t="s">
        <v>11</v>
      </c>
      <c r="G2407" s="13">
        <v>34</v>
      </c>
      <c r="H2407" s="6">
        <v>10.89</v>
      </c>
      <c r="I2407" s="6">
        <f>ProductLine[[#This Row],[Units]]*ProductLine[[#This Row],[Dollars]]</f>
        <v>370.26</v>
      </c>
    </row>
    <row r="2408" spans="1:9" x14ac:dyDescent="0.35">
      <c r="A2408" s="2">
        <v>2407</v>
      </c>
      <c r="B2408" s="2" t="s">
        <v>12</v>
      </c>
      <c r="C2408" s="12">
        <v>44260</v>
      </c>
      <c r="D2408">
        <f t="shared" si="70"/>
        <v>2021</v>
      </c>
      <c r="E2408">
        <f>MONTH(ProductLine[[#This Row],[Date]])</f>
        <v>3</v>
      </c>
      <c r="F2408" s="2" t="s">
        <v>11</v>
      </c>
      <c r="G2408" s="13">
        <v>27</v>
      </c>
      <c r="H2408" s="6">
        <v>9.9700000000000006</v>
      </c>
      <c r="I2408" s="6">
        <f>ProductLine[[#This Row],[Units]]*ProductLine[[#This Row],[Dollars]]</f>
        <v>269.19</v>
      </c>
    </row>
    <row r="2409" spans="1:9" x14ac:dyDescent="0.35">
      <c r="A2409" s="2">
        <v>2408</v>
      </c>
      <c r="B2409" s="2" t="s">
        <v>12</v>
      </c>
      <c r="C2409" s="12">
        <v>44259</v>
      </c>
      <c r="D2409">
        <f t="shared" si="70"/>
        <v>2021</v>
      </c>
      <c r="E2409">
        <f>MONTH(ProductLine[[#This Row],[Date]])</f>
        <v>3</v>
      </c>
      <c r="F2409" s="2" t="s">
        <v>11</v>
      </c>
      <c r="G2409" s="13">
        <v>37</v>
      </c>
      <c r="H2409" s="6">
        <v>10.89</v>
      </c>
      <c r="I2409" s="6">
        <f>ProductLine[[#This Row],[Units]]*ProductLine[[#This Row],[Dollars]]</f>
        <v>402.93</v>
      </c>
    </row>
    <row r="2410" spans="1:9" x14ac:dyDescent="0.35">
      <c r="A2410" s="2">
        <v>2409</v>
      </c>
      <c r="B2410" s="2" t="s">
        <v>21</v>
      </c>
      <c r="C2410" s="3">
        <v>44236</v>
      </c>
      <c r="D2410" s="2">
        <f t="shared" ref="D2410:D2412" si="71">YEAR(C2410)</f>
        <v>2021</v>
      </c>
      <c r="E2410">
        <f>MONTH(ProductLine[[#This Row],[Date]])</f>
        <v>2</v>
      </c>
      <c r="F2410" s="2" t="s">
        <v>11</v>
      </c>
      <c r="G2410" s="4">
        <v>48</v>
      </c>
      <c r="H2410" s="5">
        <v>9.9700000000000006</v>
      </c>
      <c r="I2410" s="6">
        <f>ProductLine[[#This Row],[Units]]*ProductLine[[#This Row],[Dollars]]</f>
        <v>478.56000000000006</v>
      </c>
    </row>
    <row r="2411" spans="1:9" x14ac:dyDescent="0.35">
      <c r="A2411" s="2">
        <v>2410</v>
      </c>
      <c r="B2411" s="2" t="s">
        <v>21</v>
      </c>
      <c r="C2411" s="12">
        <v>44269</v>
      </c>
      <c r="D2411">
        <f t="shared" si="71"/>
        <v>2021</v>
      </c>
      <c r="E2411">
        <f>MONTH(ProductLine[[#This Row],[Date]])</f>
        <v>3</v>
      </c>
      <c r="F2411" s="2" t="s">
        <v>11</v>
      </c>
      <c r="G2411" s="13">
        <v>36</v>
      </c>
      <c r="H2411" s="6">
        <v>10.89</v>
      </c>
      <c r="I2411" s="6">
        <f>ProductLine[[#This Row],[Units]]*ProductLine[[#This Row],[Dollars]]</f>
        <v>392.04</v>
      </c>
    </row>
    <row r="2412" spans="1:9" x14ac:dyDescent="0.35">
      <c r="A2412" s="2">
        <v>2411</v>
      </c>
      <c r="B2412" s="2" t="s">
        <v>21</v>
      </c>
      <c r="C2412" s="12">
        <v>44279</v>
      </c>
      <c r="D2412">
        <f t="shared" si="71"/>
        <v>2021</v>
      </c>
      <c r="E2412">
        <f>MONTH(ProductLine[[#This Row],[Date]])</f>
        <v>3</v>
      </c>
      <c r="F2412" s="2" t="s">
        <v>11</v>
      </c>
      <c r="G2412" s="13">
        <v>48</v>
      </c>
      <c r="H2412" s="6">
        <v>10.89</v>
      </c>
      <c r="I2412" s="6">
        <f>ProductLine[[#This Row],[Units]]*ProductLine[[#This Row],[Dollars]]</f>
        <v>522.72</v>
      </c>
    </row>
    <row r="2413" spans="1:9" x14ac:dyDescent="0.35">
      <c r="A2413" s="2">
        <v>2412</v>
      </c>
      <c r="B2413" s="2" t="s">
        <v>17</v>
      </c>
      <c r="C2413" s="3">
        <v>44219</v>
      </c>
      <c r="D2413" s="2">
        <f t="shared" ref="D2413:D2414" si="72">YEAR(C2413)</f>
        <v>2021</v>
      </c>
      <c r="E2413">
        <f>MONTH(ProductLine[[#This Row],[Date]])</f>
        <v>1</v>
      </c>
      <c r="F2413" s="2" t="s">
        <v>11</v>
      </c>
      <c r="G2413" s="4">
        <v>58</v>
      </c>
      <c r="H2413" s="5">
        <v>10.89</v>
      </c>
      <c r="I2413" s="6">
        <f>ProductLine[[#This Row],[Units]]*ProductLine[[#This Row],[Dollars]]</f>
        <v>631.62</v>
      </c>
    </row>
    <row r="2414" spans="1:9" x14ac:dyDescent="0.35">
      <c r="A2414" s="2">
        <v>2413</v>
      </c>
      <c r="B2414" s="2" t="s">
        <v>17</v>
      </c>
      <c r="C2414" s="12">
        <v>44221</v>
      </c>
      <c r="D2414">
        <f t="shared" si="72"/>
        <v>2021</v>
      </c>
      <c r="E2414">
        <f>MONTH(ProductLine[[#This Row],[Date]])</f>
        <v>1</v>
      </c>
      <c r="F2414" s="2" t="s">
        <v>11</v>
      </c>
      <c r="G2414" s="13">
        <v>42</v>
      </c>
      <c r="H2414" s="6">
        <v>9.9700000000000006</v>
      </c>
      <c r="I2414" s="6">
        <f>ProductLine[[#This Row],[Units]]*ProductLine[[#This Row],[Dollars]]</f>
        <v>418.74</v>
      </c>
    </row>
    <row r="2415" spans="1:9" x14ac:dyDescent="0.35">
      <c r="A2415" s="2">
        <v>2414</v>
      </c>
      <c r="B2415" s="2" t="s">
        <v>23</v>
      </c>
      <c r="C2415" s="3">
        <v>44224</v>
      </c>
      <c r="D2415" s="2">
        <f t="shared" ref="D2415:D2416" si="73">YEAR(C2415)</f>
        <v>2021</v>
      </c>
      <c r="E2415">
        <f>MONTH(ProductLine[[#This Row],[Date]])</f>
        <v>1</v>
      </c>
      <c r="F2415" s="2" t="s">
        <v>11</v>
      </c>
      <c r="G2415" s="4">
        <v>21</v>
      </c>
      <c r="H2415" s="5">
        <v>10.89</v>
      </c>
      <c r="I2415" s="6">
        <f>ProductLine[[#This Row],[Units]]*ProductLine[[#This Row],[Dollars]]</f>
        <v>228.69</v>
      </c>
    </row>
    <row r="2416" spans="1:9" x14ac:dyDescent="0.35">
      <c r="A2416" s="2">
        <v>2415</v>
      </c>
      <c r="B2416" s="2" t="s">
        <v>23</v>
      </c>
      <c r="C2416" s="12">
        <v>44250</v>
      </c>
      <c r="D2416">
        <f t="shared" si="73"/>
        <v>2021</v>
      </c>
      <c r="E2416">
        <f>MONTH(ProductLine[[#This Row],[Date]])</f>
        <v>2</v>
      </c>
      <c r="F2416" s="2" t="s">
        <v>11</v>
      </c>
      <c r="G2416" s="13">
        <v>39</v>
      </c>
      <c r="H2416" s="6">
        <v>9.9700000000000006</v>
      </c>
      <c r="I2416" s="6">
        <f>ProductLine[[#This Row],[Units]]*ProductLine[[#This Row],[Dollars]]</f>
        <v>388.83000000000004</v>
      </c>
    </row>
    <row r="2417" spans="1:9" x14ac:dyDescent="0.35">
      <c r="A2417" s="2">
        <v>2416</v>
      </c>
      <c r="B2417" s="2" t="s">
        <v>24</v>
      </c>
      <c r="C2417" s="3">
        <v>44222</v>
      </c>
      <c r="D2417" s="2">
        <f t="shared" ref="D2417:D2420" si="74">YEAR(C2417)</f>
        <v>2021</v>
      </c>
      <c r="E2417">
        <f>MONTH(ProductLine[[#This Row],[Date]])</f>
        <v>1</v>
      </c>
      <c r="F2417" s="2" t="s">
        <v>11</v>
      </c>
      <c r="G2417" s="4">
        <v>41</v>
      </c>
      <c r="H2417" s="5">
        <v>9.9700000000000006</v>
      </c>
      <c r="I2417" s="6">
        <f>ProductLine[[#This Row],[Units]]*ProductLine[[#This Row],[Dollars]]</f>
        <v>408.77000000000004</v>
      </c>
    </row>
    <row r="2418" spans="1:9" x14ac:dyDescent="0.35">
      <c r="A2418" s="2">
        <v>2417</v>
      </c>
      <c r="B2418" s="2" t="s">
        <v>24</v>
      </c>
      <c r="C2418" s="12">
        <v>44240</v>
      </c>
      <c r="D2418">
        <f t="shared" si="74"/>
        <v>2021</v>
      </c>
      <c r="E2418">
        <f>MONTH(ProductLine[[#This Row],[Date]])</f>
        <v>2</v>
      </c>
      <c r="F2418" s="2" t="s">
        <v>11</v>
      </c>
      <c r="G2418" s="13">
        <v>44</v>
      </c>
      <c r="H2418" s="6">
        <v>13.98</v>
      </c>
      <c r="I2418" s="6">
        <f>ProductLine[[#This Row],[Units]]*ProductLine[[#This Row],[Dollars]]</f>
        <v>615.12</v>
      </c>
    </row>
    <row r="2419" spans="1:9" x14ac:dyDescent="0.35">
      <c r="A2419" s="2">
        <v>2418</v>
      </c>
      <c r="B2419" s="2" t="s">
        <v>24</v>
      </c>
      <c r="C2419" s="12">
        <v>44259</v>
      </c>
      <c r="D2419">
        <f t="shared" si="74"/>
        <v>2021</v>
      </c>
      <c r="E2419">
        <f>MONTH(ProductLine[[#This Row],[Date]])</f>
        <v>3</v>
      </c>
      <c r="F2419" s="2" t="s">
        <v>11</v>
      </c>
      <c r="G2419" s="13">
        <v>48</v>
      </c>
      <c r="H2419" s="6">
        <v>10.89</v>
      </c>
      <c r="I2419" s="6">
        <f>ProductLine[[#This Row],[Units]]*ProductLine[[#This Row],[Dollars]]</f>
        <v>522.72</v>
      </c>
    </row>
    <row r="2420" spans="1:9" x14ac:dyDescent="0.35">
      <c r="A2420" s="2">
        <v>2419</v>
      </c>
      <c r="B2420" s="2" t="s">
        <v>24</v>
      </c>
      <c r="C2420" s="12">
        <v>44262</v>
      </c>
      <c r="D2420">
        <f t="shared" si="74"/>
        <v>2021</v>
      </c>
      <c r="E2420">
        <f>MONTH(ProductLine[[#This Row],[Date]])</f>
        <v>3</v>
      </c>
      <c r="F2420" s="2" t="s">
        <v>11</v>
      </c>
      <c r="G2420" s="13">
        <v>37</v>
      </c>
      <c r="H2420" s="6">
        <v>13.98</v>
      </c>
      <c r="I2420" s="6">
        <f>ProductLine[[#This Row],[Units]]*ProductLine[[#This Row],[Dollars]]</f>
        <v>517.26</v>
      </c>
    </row>
    <row r="2421" spans="1:9" x14ac:dyDescent="0.35">
      <c r="A2421" s="2">
        <v>2420</v>
      </c>
      <c r="B2421" s="2" t="s">
        <v>12</v>
      </c>
      <c r="C2421" s="3">
        <v>44219</v>
      </c>
      <c r="D2421" s="2">
        <f t="shared" ref="D2421:D2425" si="75">YEAR(C2421)</f>
        <v>2021</v>
      </c>
      <c r="E2421">
        <f>MONTH(ProductLine[[#This Row],[Date]])</f>
        <v>1</v>
      </c>
      <c r="F2421" s="2" t="s">
        <v>9</v>
      </c>
      <c r="G2421" s="4">
        <v>45</v>
      </c>
      <c r="H2421" s="5">
        <v>8.4600000000000009</v>
      </c>
      <c r="I2421" s="6">
        <f>ProductLine[[#This Row],[Units]]*ProductLine[[#This Row],[Dollars]]</f>
        <v>380.70000000000005</v>
      </c>
    </row>
    <row r="2422" spans="1:9" x14ac:dyDescent="0.35">
      <c r="A2422" s="2">
        <v>2421</v>
      </c>
      <c r="B2422" s="2" t="s">
        <v>12</v>
      </c>
      <c r="C2422" s="12">
        <v>44251</v>
      </c>
      <c r="D2422">
        <f t="shared" si="75"/>
        <v>2021</v>
      </c>
      <c r="E2422">
        <f>MONTH(ProductLine[[#This Row],[Date]])</f>
        <v>2</v>
      </c>
      <c r="F2422" s="2" t="s">
        <v>9</v>
      </c>
      <c r="G2422" s="13">
        <v>34</v>
      </c>
      <c r="H2422" s="6">
        <v>5.47</v>
      </c>
      <c r="I2422" s="6">
        <f>ProductLine[[#This Row],[Units]]*ProductLine[[#This Row],[Dollars]]</f>
        <v>185.98</v>
      </c>
    </row>
    <row r="2423" spans="1:9" x14ac:dyDescent="0.35">
      <c r="A2423" s="2">
        <v>2422</v>
      </c>
      <c r="B2423" s="2" t="s">
        <v>12</v>
      </c>
      <c r="C2423" s="12">
        <v>44205</v>
      </c>
      <c r="D2423">
        <f t="shared" si="75"/>
        <v>2021</v>
      </c>
      <c r="E2423">
        <f>MONTH(ProductLine[[#This Row],[Date]])</f>
        <v>1</v>
      </c>
      <c r="F2423" s="2" t="s">
        <v>9</v>
      </c>
      <c r="G2423" s="13">
        <v>45</v>
      </c>
      <c r="H2423" s="6">
        <v>8.4600000000000009</v>
      </c>
      <c r="I2423" s="6">
        <f>ProductLine[[#This Row],[Units]]*ProductLine[[#This Row],[Dollars]]</f>
        <v>380.70000000000005</v>
      </c>
    </row>
    <row r="2424" spans="1:9" x14ac:dyDescent="0.35">
      <c r="A2424" s="2">
        <v>2423</v>
      </c>
      <c r="B2424" s="2" t="s">
        <v>12</v>
      </c>
      <c r="C2424" s="12">
        <v>44269</v>
      </c>
      <c r="D2424">
        <f t="shared" si="75"/>
        <v>2021</v>
      </c>
      <c r="E2424">
        <f>MONTH(ProductLine[[#This Row],[Date]])</f>
        <v>3</v>
      </c>
      <c r="F2424" s="2" t="s">
        <v>9</v>
      </c>
      <c r="G2424" s="13">
        <v>56</v>
      </c>
      <c r="H2424" s="6">
        <v>8.4600000000000009</v>
      </c>
      <c r="I2424" s="6">
        <f>ProductLine[[#This Row],[Units]]*ProductLine[[#This Row],[Dollars]]</f>
        <v>473.76000000000005</v>
      </c>
    </row>
    <row r="2425" spans="1:9" x14ac:dyDescent="0.35">
      <c r="A2425" s="2">
        <v>2424</v>
      </c>
      <c r="B2425" s="2" t="s">
        <v>12</v>
      </c>
      <c r="C2425" s="12">
        <v>44279</v>
      </c>
      <c r="D2425">
        <f t="shared" si="75"/>
        <v>2021</v>
      </c>
      <c r="E2425">
        <f>MONTH(ProductLine[[#This Row],[Date]])</f>
        <v>3</v>
      </c>
      <c r="F2425" s="2" t="s">
        <v>9</v>
      </c>
      <c r="G2425" s="13">
        <v>58</v>
      </c>
      <c r="H2425" s="6">
        <v>8.4600000000000009</v>
      </c>
      <c r="I2425" s="6">
        <f>ProductLine[[#This Row],[Units]]*ProductLine[[#This Row],[Dollars]]</f>
        <v>490.68000000000006</v>
      </c>
    </row>
    <row r="2426" spans="1:9" x14ac:dyDescent="0.35">
      <c r="A2426" s="2">
        <v>2425</v>
      </c>
      <c r="B2426" s="2" t="s">
        <v>15</v>
      </c>
      <c r="C2426" s="3">
        <v>44219</v>
      </c>
      <c r="D2426" s="2">
        <f t="shared" ref="D2426:D2428" si="76">YEAR(C2426)</f>
        <v>2021</v>
      </c>
      <c r="E2426">
        <f>MONTH(ProductLine[[#This Row],[Date]])</f>
        <v>1</v>
      </c>
      <c r="F2426" s="2" t="s">
        <v>9</v>
      </c>
      <c r="G2426" s="4">
        <v>48</v>
      </c>
      <c r="H2426" s="5">
        <v>5.47</v>
      </c>
      <c r="I2426" s="6">
        <f>ProductLine[[#This Row],[Units]]*ProductLine[[#This Row],[Dollars]]</f>
        <v>262.56</v>
      </c>
    </row>
    <row r="2427" spans="1:9" x14ac:dyDescent="0.35">
      <c r="A2427" s="2">
        <v>2426</v>
      </c>
      <c r="B2427" s="2" t="s">
        <v>15</v>
      </c>
      <c r="C2427" s="12">
        <v>44250</v>
      </c>
      <c r="D2427">
        <f t="shared" si="76"/>
        <v>2021</v>
      </c>
      <c r="E2427">
        <f>MONTH(ProductLine[[#This Row],[Date]])</f>
        <v>2</v>
      </c>
      <c r="F2427" s="2" t="s">
        <v>9</v>
      </c>
      <c r="G2427" s="13">
        <v>78</v>
      </c>
      <c r="H2427" s="6">
        <v>5.47</v>
      </c>
      <c r="I2427" s="6">
        <f>ProductLine[[#This Row],[Units]]*ProductLine[[#This Row],[Dollars]]</f>
        <v>426.65999999999997</v>
      </c>
    </row>
    <row r="2428" spans="1:9" x14ac:dyDescent="0.35">
      <c r="A2428" s="2">
        <v>2427</v>
      </c>
      <c r="B2428" s="2" t="s">
        <v>15</v>
      </c>
      <c r="C2428" s="12">
        <v>44252</v>
      </c>
      <c r="D2428">
        <f t="shared" si="76"/>
        <v>2021</v>
      </c>
      <c r="E2428">
        <f>MONTH(ProductLine[[#This Row],[Date]])</f>
        <v>2</v>
      </c>
      <c r="F2428" s="2" t="s">
        <v>9</v>
      </c>
      <c r="G2428" s="13">
        <v>66</v>
      </c>
      <c r="H2428" s="6">
        <v>5.47</v>
      </c>
      <c r="I2428" s="6">
        <f>ProductLine[[#This Row],[Units]]*ProductLine[[#This Row],[Dollars]]</f>
        <v>361.02</v>
      </c>
    </row>
    <row r="2429" spans="1:9" x14ac:dyDescent="0.35">
      <c r="A2429" s="2">
        <v>2428</v>
      </c>
      <c r="B2429" s="2" t="s">
        <v>17</v>
      </c>
      <c r="C2429" s="3">
        <v>44254</v>
      </c>
      <c r="D2429" s="2">
        <f t="shared" ref="D2429:D2435" si="77">YEAR(C2429)</f>
        <v>2021</v>
      </c>
      <c r="E2429">
        <f>MONTH(ProductLine[[#This Row],[Date]])</f>
        <v>2</v>
      </c>
      <c r="F2429" s="2" t="s">
        <v>9</v>
      </c>
      <c r="G2429" s="4">
        <v>53</v>
      </c>
      <c r="H2429" s="5">
        <v>8.4600000000000009</v>
      </c>
      <c r="I2429" s="6">
        <f>ProductLine[[#This Row],[Units]]*ProductLine[[#This Row],[Dollars]]</f>
        <v>448.38000000000005</v>
      </c>
    </row>
    <row r="2430" spans="1:9" x14ac:dyDescent="0.35">
      <c r="A2430" s="2">
        <v>2429</v>
      </c>
      <c r="B2430" t="s">
        <v>23</v>
      </c>
      <c r="C2430" s="12">
        <v>44284</v>
      </c>
      <c r="D2430">
        <f t="shared" si="77"/>
        <v>2021</v>
      </c>
      <c r="E2430">
        <f>MONTH(ProductLine[[#This Row],[Date]])</f>
        <v>3</v>
      </c>
      <c r="F2430" s="2" t="s">
        <v>9</v>
      </c>
      <c r="G2430" s="13">
        <v>63</v>
      </c>
      <c r="H2430" s="6">
        <v>8.4600000000000009</v>
      </c>
      <c r="I2430" s="6">
        <f>ProductLine[[#This Row],[Units]]*ProductLine[[#This Row],[Dollars]]</f>
        <v>532.98</v>
      </c>
    </row>
    <row r="2431" spans="1:9" x14ac:dyDescent="0.35">
      <c r="A2431" s="2">
        <v>2430</v>
      </c>
      <c r="B2431" t="s">
        <v>24</v>
      </c>
      <c r="C2431" s="12">
        <v>44210</v>
      </c>
      <c r="D2431">
        <f t="shared" si="77"/>
        <v>2021</v>
      </c>
      <c r="E2431">
        <f>MONTH(ProductLine[[#This Row],[Date]])</f>
        <v>1</v>
      </c>
      <c r="F2431" s="2" t="s">
        <v>9</v>
      </c>
      <c r="G2431" s="13">
        <v>45</v>
      </c>
      <c r="H2431" s="6">
        <v>8.4600000000000009</v>
      </c>
      <c r="I2431" s="6">
        <f>ProductLine[[#This Row],[Units]]*ProductLine[[#This Row],[Dollars]]</f>
        <v>380.70000000000005</v>
      </c>
    </row>
    <row r="2432" spans="1:9" x14ac:dyDescent="0.35">
      <c r="A2432" s="2">
        <v>2431</v>
      </c>
      <c r="B2432" t="s">
        <v>24</v>
      </c>
      <c r="C2432" s="12">
        <v>44215</v>
      </c>
      <c r="D2432">
        <f t="shared" si="77"/>
        <v>2021</v>
      </c>
      <c r="E2432">
        <f>MONTH(ProductLine[[#This Row],[Date]])</f>
        <v>1</v>
      </c>
      <c r="F2432" s="2" t="s">
        <v>9</v>
      </c>
      <c r="G2432" s="13">
        <v>60</v>
      </c>
      <c r="H2432" s="6">
        <v>8.4600000000000009</v>
      </c>
      <c r="I2432" s="6">
        <f>ProductLine[[#This Row],[Units]]*ProductLine[[#This Row],[Dollars]]</f>
        <v>507.6</v>
      </c>
    </row>
    <row r="2433" spans="1:9" x14ac:dyDescent="0.35">
      <c r="A2433" s="2">
        <v>2432</v>
      </c>
      <c r="B2433" t="s">
        <v>24</v>
      </c>
      <c r="C2433" s="12">
        <v>44250</v>
      </c>
      <c r="D2433">
        <f t="shared" si="77"/>
        <v>2021</v>
      </c>
      <c r="E2433">
        <f>MONTH(ProductLine[[#This Row],[Date]])</f>
        <v>2</v>
      </c>
      <c r="F2433" s="2" t="s">
        <v>9</v>
      </c>
      <c r="G2433" s="13">
        <v>28</v>
      </c>
      <c r="H2433" s="6">
        <v>5.47</v>
      </c>
      <c r="I2433" s="6">
        <f>ProductLine[[#This Row],[Units]]*ProductLine[[#This Row],[Dollars]]</f>
        <v>153.16</v>
      </c>
    </row>
    <row r="2434" spans="1:9" x14ac:dyDescent="0.35">
      <c r="A2434" s="2">
        <v>2433</v>
      </c>
      <c r="B2434" t="s">
        <v>24</v>
      </c>
      <c r="C2434" s="12">
        <v>44251</v>
      </c>
      <c r="D2434">
        <f t="shared" si="77"/>
        <v>2021</v>
      </c>
      <c r="E2434">
        <f>MONTH(ProductLine[[#This Row],[Date]])</f>
        <v>2</v>
      </c>
      <c r="F2434" s="2" t="s">
        <v>9</v>
      </c>
      <c r="G2434" s="13">
        <v>30</v>
      </c>
      <c r="H2434" s="6">
        <v>8.4600000000000009</v>
      </c>
      <c r="I2434" s="6">
        <f>ProductLine[[#This Row],[Units]]*ProductLine[[#This Row],[Dollars]]</f>
        <v>253.8</v>
      </c>
    </row>
    <row r="2435" spans="1:9" x14ac:dyDescent="0.35">
      <c r="A2435" s="2">
        <v>2434</v>
      </c>
      <c r="B2435" t="s">
        <v>24</v>
      </c>
      <c r="C2435" s="12">
        <v>44271</v>
      </c>
      <c r="D2435">
        <f t="shared" si="77"/>
        <v>2021</v>
      </c>
      <c r="E2435">
        <f>MONTH(ProductLine[[#This Row],[Date]])</f>
        <v>3</v>
      </c>
      <c r="F2435" s="2" t="s">
        <v>9</v>
      </c>
      <c r="G2435" s="13">
        <v>26</v>
      </c>
      <c r="H2435" s="6">
        <v>8.4600000000000009</v>
      </c>
      <c r="I2435" s="6">
        <f>ProductLine[[#This Row],[Units]]*ProductLine[[#This Row],[Dollars]]</f>
        <v>219.96000000000004</v>
      </c>
    </row>
    <row r="2436" spans="1:9" x14ac:dyDescent="0.35">
      <c r="A2436" s="2">
        <v>2435</v>
      </c>
      <c r="B2436" s="2" t="s">
        <v>12</v>
      </c>
      <c r="C2436" s="3">
        <v>44208</v>
      </c>
      <c r="D2436" s="2">
        <f t="shared" ref="D2436:D2439" si="78">YEAR(C2436)</f>
        <v>2021</v>
      </c>
      <c r="E2436">
        <f>MONTH(ProductLine[[#This Row],[Date]])</f>
        <v>1</v>
      </c>
      <c r="F2436" s="2" t="s">
        <v>13</v>
      </c>
      <c r="G2436" s="4">
        <v>76</v>
      </c>
      <c r="H2436" s="5">
        <v>10.97</v>
      </c>
      <c r="I2436" s="6">
        <f>ProductLine[[#This Row],[Units]]*ProductLine[[#This Row],[Dollars]]</f>
        <v>833.72</v>
      </c>
    </row>
    <row r="2437" spans="1:9" x14ac:dyDescent="0.35">
      <c r="A2437" s="2">
        <v>2436</v>
      </c>
      <c r="B2437" s="2" t="s">
        <v>12</v>
      </c>
      <c r="C2437" s="12">
        <v>44239</v>
      </c>
      <c r="D2437">
        <f t="shared" si="78"/>
        <v>2021</v>
      </c>
      <c r="E2437">
        <f>MONTH(ProductLine[[#This Row],[Date]])</f>
        <v>2</v>
      </c>
      <c r="F2437" s="2" t="s">
        <v>13</v>
      </c>
      <c r="G2437" s="13">
        <v>67</v>
      </c>
      <c r="H2437" s="6">
        <v>6.99</v>
      </c>
      <c r="I2437" s="6">
        <f>ProductLine[[#This Row],[Units]]*ProductLine[[#This Row],[Dollars]]</f>
        <v>468.33000000000004</v>
      </c>
    </row>
    <row r="2438" spans="1:9" x14ac:dyDescent="0.35">
      <c r="A2438" s="2">
        <v>2437</v>
      </c>
      <c r="B2438" s="2" t="s">
        <v>12</v>
      </c>
      <c r="C2438" s="12">
        <v>44270</v>
      </c>
      <c r="D2438">
        <f t="shared" si="78"/>
        <v>2021</v>
      </c>
      <c r="E2438">
        <f>MONTH(ProductLine[[#This Row],[Date]])</f>
        <v>3</v>
      </c>
      <c r="F2438" s="2" t="s">
        <v>13</v>
      </c>
      <c r="G2438" s="13">
        <v>54</v>
      </c>
      <c r="H2438" s="6">
        <v>8.89</v>
      </c>
      <c r="I2438" s="6">
        <f>ProductLine[[#This Row],[Units]]*ProductLine[[#This Row],[Dollars]]</f>
        <v>480.06000000000006</v>
      </c>
    </row>
    <row r="2439" spans="1:9" x14ac:dyDescent="0.35">
      <c r="A2439" s="2">
        <v>2438</v>
      </c>
      <c r="B2439" s="2" t="s">
        <v>12</v>
      </c>
      <c r="C2439" s="12">
        <v>44271</v>
      </c>
      <c r="D2439">
        <f t="shared" si="78"/>
        <v>2021</v>
      </c>
      <c r="E2439">
        <f>MONTH(ProductLine[[#This Row],[Date]])</f>
        <v>3</v>
      </c>
      <c r="F2439" s="2" t="s">
        <v>13</v>
      </c>
      <c r="G2439" s="13">
        <v>46</v>
      </c>
      <c r="H2439" s="6">
        <v>6.99</v>
      </c>
      <c r="I2439" s="6">
        <f>ProductLine[[#This Row],[Units]]*ProductLine[[#This Row],[Dollars]]</f>
        <v>321.54000000000002</v>
      </c>
    </row>
    <row r="2440" spans="1:9" x14ac:dyDescent="0.35">
      <c r="A2440" s="2">
        <v>2439</v>
      </c>
      <c r="B2440" s="2" t="s">
        <v>17</v>
      </c>
      <c r="C2440" s="3">
        <v>44205</v>
      </c>
      <c r="D2440" s="2">
        <f t="shared" ref="D2440:D2441" si="79">YEAR(C2440)</f>
        <v>2021</v>
      </c>
      <c r="E2440">
        <f>MONTH(ProductLine[[#This Row],[Date]])</f>
        <v>1</v>
      </c>
      <c r="F2440" s="2" t="s">
        <v>13</v>
      </c>
      <c r="G2440" s="4">
        <v>56</v>
      </c>
      <c r="H2440" s="5">
        <v>6.99</v>
      </c>
      <c r="I2440" s="6">
        <f>ProductLine[[#This Row],[Units]]*ProductLine[[#This Row],[Dollars]]</f>
        <v>391.44</v>
      </c>
    </row>
    <row r="2441" spans="1:9" x14ac:dyDescent="0.35">
      <c r="A2441" s="2">
        <v>2440</v>
      </c>
      <c r="B2441" s="2" t="s">
        <v>17</v>
      </c>
      <c r="C2441" s="12">
        <v>44241</v>
      </c>
      <c r="D2441">
        <f t="shared" si="79"/>
        <v>2021</v>
      </c>
      <c r="E2441">
        <f>MONTH(ProductLine[[#This Row],[Date]])</f>
        <v>2</v>
      </c>
      <c r="F2441" s="2" t="s">
        <v>13</v>
      </c>
      <c r="G2441" s="13">
        <v>49</v>
      </c>
      <c r="H2441" s="6">
        <v>8.89</v>
      </c>
      <c r="I2441" s="6">
        <f>ProductLine[[#This Row],[Units]]*ProductLine[[#This Row],[Dollars]]</f>
        <v>435.61</v>
      </c>
    </row>
    <row r="2442" spans="1:9" x14ac:dyDescent="0.35">
      <c r="A2442" s="2">
        <v>2441</v>
      </c>
      <c r="B2442" s="2" t="s">
        <v>21</v>
      </c>
      <c r="C2442" s="3">
        <v>44205</v>
      </c>
      <c r="D2442" s="2">
        <f t="shared" ref="D2442:D2446" si="80">YEAR(C2442)</f>
        <v>2021</v>
      </c>
      <c r="E2442">
        <f>MONTH(ProductLine[[#This Row],[Date]])</f>
        <v>1</v>
      </c>
      <c r="F2442" s="2" t="s">
        <v>13</v>
      </c>
      <c r="G2442" s="4">
        <v>45</v>
      </c>
      <c r="H2442" s="5">
        <v>10.97</v>
      </c>
      <c r="I2442" s="6">
        <f>ProductLine[[#This Row],[Units]]*ProductLine[[#This Row],[Dollars]]</f>
        <v>493.65000000000003</v>
      </c>
    </row>
    <row r="2443" spans="1:9" x14ac:dyDescent="0.35">
      <c r="A2443" s="2">
        <v>2442</v>
      </c>
      <c r="B2443" s="2" t="s">
        <v>21</v>
      </c>
      <c r="C2443" s="12">
        <v>44221</v>
      </c>
      <c r="D2443">
        <f t="shared" si="80"/>
        <v>2021</v>
      </c>
      <c r="E2443">
        <f>MONTH(ProductLine[[#This Row],[Date]])</f>
        <v>1</v>
      </c>
      <c r="F2443" s="2" t="s">
        <v>13</v>
      </c>
      <c r="G2443" s="13">
        <v>34</v>
      </c>
      <c r="H2443" s="6">
        <v>6.99</v>
      </c>
      <c r="I2443" s="6">
        <f>ProductLine[[#This Row],[Units]]*ProductLine[[#This Row],[Dollars]]</f>
        <v>237.66</v>
      </c>
    </row>
    <row r="2444" spans="1:9" x14ac:dyDescent="0.35">
      <c r="A2444" s="2">
        <v>2443</v>
      </c>
      <c r="B2444" s="2" t="s">
        <v>21</v>
      </c>
      <c r="C2444" s="12">
        <v>44251</v>
      </c>
      <c r="D2444">
        <f t="shared" si="80"/>
        <v>2021</v>
      </c>
      <c r="E2444">
        <f>MONTH(ProductLine[[#This Row],[Date]])</f>
        <v>2</v>
      </c>
      <c r="F2444" s="2" t="s">
        <v>13</v>
      </c>
      <c r="G2444" s="13">
        <v>40</v>
      </c>
      <c r="H2444" s="6">
        <v>6.99</v>
      </c>
      <c r="I2444" s="6">
        <f>ProductLine[[#This Row],[Units]]*ProductLine[[#This Row],[Dollars]]</f>
        <v>279.60000000000002</v>
      </c>
    </row>
    <row r="2445" spans="1:9" x14ac:dyDescent="0.35">
      <c r="A2445" s="2">
        <v>2444</v>
      </c>
      <c r="B2445" s="2" t="s">
        <v>21</v>
      </c>
      <c r="C2445" s="12">
        <v>44230</v>
      </c>
      <c r="D2445">
        <f t="shared" si="80"/>
        <v>2021</v>
      </c>
      <c r="E2445">
        <f>MONTH(ProductLine[[#This Row],[Date]])</f>
        <v>2</v>
      </c>
      <c r="F2445" s="2" t="s">
        <v>13</v>
      </c>
      <c r="G2445" s="13">
        <v>23</v>
      </c>
      <c r="H2445" s="6">
        <v>8.89</v>
      </c>
      <c r="I2445" s="6">
        <f>ProductLine[[#This Row],[Units]]*ProductLine[[#This Row],[Dollars]]</f>
        <v>204.47000000000003</v>
      </c>
    </row>
    <row r="2446" spans="1:9" x14ac:dyDescent="0.35">
      <c r="A2446" s="2">
        <v>2445</v>
      </c>
      <c r="B2446" s="2" t="s">
        <v>21</v>
      </c>
      <c r="C2446" s="12">
        <v>44270</v>
      </c>
      <c r="D2446">
        <f t="shared" si="80"/>
        <v>2021</v>
      </c>
      <c r="E2446">
        <f>MONTH(ProductLine[[#This Row],[Date]])</f>
        <v>3</v>
      </c>
      <c r="F2446" s="2" t="s">
        <v>13</v>
      </c>
      <c r="G2446" s="13">
        <v>45</v>
      </c>
      <c r="H2446" s="6">
        <v>10.97</v>
      </c>
      <c r="I2446" s="6">
        <f>ProductLine[[#This Row],[Units]]*ProductLine[[#This Row],[Dollars]]</f>
        <v>493.65000000000003</v>
      </c>
    </row>
    <row r="2447" spans="1:9" x14ac:dyDescent="0.35">
      <c r="A2447" s="2">
        <v>2446</v>
      </c>
      <c r="B2447" s="2" t="s">
        <v>12</v>
      </c>
      <c r="C2447" s="3">
        <v>44219</v>
      </c>
      <c r="D2447" s="2">
        <f t="shared" ref="D2447:D2449" si="81">YEAR(C2447)</f>
        <v>2021</v>
      </c>
      <c r="E2447">
        <f>MONTH(ProductLine[[#This Row],[Date]])</f>
        <v>1</v>
      </c>
      <c r="F2447" s="2" t="s">
        <v>18</v>
      </c>
      <c r="G2447" s="4">
        <v>68</v>
      </c>
      <c r="H2447" s="5">
        <v>9.43</v>
      </c>
      <c r="I2447" s="6">
        <f>ProductLine[[#This Row],[Units]]*ProductLine[[#This Row],[Dollars]]</f>
        <v>641.24</v>
      </c>
    </row>
    <row r="2448" spans="1:9" x14ac:dyDescent="0.35">
      <c r="A2448" s="2">
        <v>2447</v>
      </c>
      <c r="B2448" s="2" t="s">
        <v>12</v>
      </c>
      <c r="C2448" s="12">
        <v>44240</v>
      </c>
      <c r="D2448">
        <f t="shared" si="81"/>
        <v>2021</v>
      </c>
      <c r="E2448">
        <f>MONTH(ProductLine[[#This Row],[Date]])</f>
        <v>2</v>
      </c>
      <c r="F2448" t="s">
        <v>18</v>
      </c>
      <c r="G2448" s="13">
        <v>45</v>
      </c>
      <c r="H2448" s="6">
        <v>9.98</v>
      </c>
      <c r="I2448" s="6">
        <f>ProductLine[[#This Row],[Units]]*ProductLine[[#This Row],[Dollars]]</f>
        <v>449.1</v>
      </c>
    </row>
    <row r="2449" spans="1:9" x14ac:dyDescent="0.35">
      <c r="A2449" s="2">
        <v>2448</v>
      </c>
      <c r="B2449" s="2" t="s">
        <v>12</v>
      </c>
      <c r="C2449" s="12">
        <v>44284</v>
      </c>
      <c r="D2449">
        <f t="shared" si="81"/>
        <v>2021</v>
      </c>
      <c r="E2449">
        <f>MONTH(ProductLine[[#This Row],[Date]])</f>
        <v>3</v>
      </c>
      <c r="F2449" t="s">
        <v>18</v>
      </c>
      <c r="G2449" s="13">
        <v>46</v>
      </c>
      <c r="H2449" s="6">
        <v>9.98</v>
      </c>
      <c r="I2449" s="6">
        <f>ProductLine[[#This Row],[Units]]*ProductLine[[#This Row],[Dollars]]</f>
        <v>459.08000000000004</v>
      </c>
    </row>
    <row r="2450" spans="1:9" x14ac:dyDescent="0.35">
      <c r="A2450" s="2">
        <v>2449</v>
      </c>
      <c r="B2450" s="2" t="s">
        <v>21</v>
      </c>
      <c r="C2450" s="3">
        <v>44220</v>
      </c>
      <c r="D2450" s="2">
        <f t="shared" ref="D2450:D2453" si="82">YEAR(C2450)</f>
        <v>2021</v>
      </c>
      <c r="E2450">
        <f>MONTH(ProductLine[[#This Row],[Date]])</f>
        <v>1</v>
      </c>
      <c r="F2450" t="s">
        <v>18</v>
      </c>
      <c r="G2450" s="4">
        <v>34</v>
      </c>
      <c r="H2450" s="5">
        <v>9.43</v>
      </c>
      <c r="I2450" s="6">
        <f>ProductLine[[#This Row],[Units]]*ProductLine[[#This Row],[Dollars]]</f>
        <v>320.62</v>
      </c>
    </row>
    <row r="2451" spans="1:9" x14ac:dyDescent="0.35">
      <c r="A2451" s="2">
        <v>2450</v>
      </c>
      <c r="B2451" s="2" t="s">
        <v>21</v>
      </c>
      <c r="C2451" s="12">
        <v>44247</v>
      </c>
      <c r="D2451">
        <f t="shared" si="82"/>
        <v>2021</v>
      </c>
      <c r="E2451">
        <f>MONTH(ProductLine[[#This Row],[Date]])</f>
        <v>2</v>
      </c>
      <c r="F2451" t="s">
        <v>18</v>
      </c>
      <c r="G2451" s="13">
        <v>45</v>
      </c>
      <c r="H2451" s="6">
        <v>9.98</v>
      </c>
      <c r="I2451" s="6">
        <f>ProductLine[[#This Row],[Units]]*ProductLine[[#This Row],[Dollars]]</f>
        <v>449.1</v>
      </c>
    </row>
    <row r="2452" spans="1:9" x14ac:dyDescent="0.35">
      <c r="A2452" s="2">
        <v>2451</v>
      </c>
      <c r="B2452" s="2" t="s">
        <v>21</v>
      </c>
      <c r="C2452" s="12">
        <v>44256</v>
      </c>
      <c r="D2452">
        <f t="shared" si="82"/>
        <v>2021</v>
      </c>
      <c r="E2452">
        <f>MONTH(ProductLine[[#This Row],[Date]])</f>
        <v>3</v>
      </c>
      <c r="F2452" t="s">
        <v>18</v>
      </c>
      <c r="G2452" s="13">
        <v>54</v>
      </c>
      <c r="H2452" s="6">
        <v>9.98</v>
      </c>
      <c r="I2452" s="6">
        <f>ProductLine[[#This Row],[Units]]*ProductLine[[#This Row],[Dollars]]</f>
        <v>538.92000000000007</v>
      </c>
    </row>
    <row r="2453" spans="1:9" x14ac:dyDescent="0.35">
      <c r="A2453" s="2">
        <v>2452</v>
      </c>
      <c r="B2453" s="2" t="s">
        <v>21</v>
      </c>
      <c r="C2453" s="12">
        <v>44281</v>
      </c>
      <c r="D2453">
        <f t="shared" si="82"/>
        <v>2021</v>
      </c>
      <c r="E2453">
        <f>MONTH(ProductLine[[#This Row],[Date]])</f>
        <v>3</v>
      </c>
      <c r="F2453" t="s">
        <v>18</v>
      </c>
      <c r="G2453" s="13">
        <v>46</v>
      </c>
      <c r="H2453" s="6">
        <v>8.5500000000000007</v>
      </c>
      <c r="I2453" s="6">
        <f>ProductLine[[#This Row],[Units]]*ProductLine[[#This Row],[Dollars]]</f>
        <v>393.3</v>
      </c>
    </row>
    <row r="2454" spans="1:9" x14ac:dyDescent="0.35">
      <c r="A2454" s="2">
        <v>2453</v>
      </c>
      <c r="B2454" s="2" t="s">
        <v>24</v>
      </c>
      <c r="C2454" s="3">
        <v>44211</v>
      </c>
      <c r="D2454" s="2">
        <f t="shared" ref="D2454:D2456" si="83">YEAR(C2454)</f>
        <v>2021</v>
      </c>
      <c r="E2454">
        <f>MONTH(ProductLine[[#This Row],[Date]])</f>
        <v>1</v>
      </c>
      <c r="F2454" t="s">
        <v>18</v>
      </c>
      <c r="G2454" s="4">
        <v>70</v>
      </c>
      <c r="H2454" s="5">
        <v>8.5500000000000007</v>
      </c>
      <c r="I2454" s="6">
        <f>ProductLine[[#This Row],[Units]]*ProductLine[[#This Row],[Dollars]]</f>
        <v>598.5</v>
      </c>
    </row>
    <row r="2455" spans="1:9" x14ac:dyDescent="0.35">
      <c r="A2455" s="2">
        <v>2454</v>
      </c>
      <c r="B2455" s="2" t="s">
        <v>24</v>
      </c>
      <c r="C2455" s="12">
        <v>44271</v>
      </c>
      <c r="D2455">
        <f t="shared" si="83"/>
        <v>2021</v>
      </c>
      <c r="E2455">
        <f>MONTH(ProductLine[[#This Row],[Date]])</f>
        <v>3</v>
      </c>
      <c r="F2455" t="s">
        <v>18</v>
      </c>
      <c r="G2455" s="13">
        <v>49</v>
      </c>
      <c r="H2455" s="6">
        <v>9.43</v>
      </c>
      <c r="I2455" s="6">
        <f>ProductLine[[#This Row],[Units]]*ProductLine[[#This Row],[Dollars]]</f>
        <v>462.07</v>
      </c>
    </row>
    <row r="2456" spans="1:9" x14ac:dyDescent="0.35">
      <c r="A2456" s="2">
        <v>2455</v>
      </c>
      <c r="B2456" s="2" t="s">
        <v>24</v>
      </c>
      <c r="C2456" s="12">
        <v>44284</v>
      </c>
      <c r="D2456">
        <f t="shared" si="83"/>
        <v>2021</v>
      </c>
      <c r="E2456">
        <f>MONTH(ProductLine[[#This Row],[Date]])</f>
        <v>3</v>
      </c>
      <c r="F2456" t="s">
        <v>18</v>
      </c>
      <c r="G2456" s="13">
        <v>68</v>
      </c>
      <c r="H2456" s="6">
        <v>8.5500000000000007</v>
      </c>
      <c r="I2456" s="6">
        <f>ProductLine[[#This Row],[Units]]*ProductLine[[#This Row],[Dollars]]</f>
        <v>581.40000000000009</v>
      </c>
    </row>
    <row r="2457" spans="1:9" x14ac:dyDescent="0.35">
      <c r="A2457" s="2">
        <v>2456</v>
      </c>
      <c r="B2457" s="2" t="s">
        <v>12</v>
      </c>
      <c r="C2457" s="3">
        <v>44301</v>
      </c>
      <c r="D2457" s="2">
        <f t="shared" ref="D2457:D2459" si="84">YEAR(C2457)</f>
        <v>2021</v>
      </c>
      <c r="E2457">
        <f>MONTH(ProductLine[[#This Row],[Date]])</f>
        <v>4</v>
      </c>
      <c r="F2457" s="2" t="s">
        <v>16</v>
      </c>
      <c r="G2457" s="4">
        <v>75</v>
      </c>
      <c r="H2457" s="5">
        <v>8.98</v>
      </c>
      <c r="I2457" s="6">
        <f>ProductLine[[#This Row],[Units]]*ProductLine[[#This Row],[Dollars]]</f>
        <v>673.5</v>
      </c>
    </row>
    <row r="2458" spans="1:9" x14ac:dyDescent="0.35">
      <c r="A2458" s="2">
        <v>2457</v>
      </c>
      <c r="B2458" s="2" t="s">
        <v>12</v>
      </c>
      <c r="C2458" s="12">
        <v>44341</v>
      </c>
      <c r="D2458">
        <f t="shared" si="84"/>
        <v>2021</v>
      </c>
      <c r="E2458">
        <f>MONTH(ProductLine[[#This Row],[Date]])</f>
        <v>5</v>
      </c>
      <c r="F2458" s="2" t="s">
        <v>16</v>
      </c>
      <c r="G2458" s="13">
        <v>80</v>
      </c>
      <c r="H2458" s="6">
        <v>7.98</v>
      </c>
      <c r="I2458" s="6">
        <f>ProductLine[[#This Row],[Units]]*ProductLine[[#This Row],[Dollars]]</f>
        <v>638.40000000000009</v>
      </c>
    </row>
    <row r="2459" spans="1:9" x14ac:dyDescent="0.35">
      <c r="A2459" s="2">
        <v>2458</v>
      </c>
      <c r="B2459" s="2" t="s">
        <v>12</v>
      </c>
      <c r="C2459" s="12">
        <v>44303</v>
      </c>
      <c r="D2459">
        <f t="shared" si="84"/>
        <v>2021</v>
      </c>
      <c r="E2459">
        <f>MONTH(ProductLine[[#This Row],[Date]])</f>
        <v>4</v>
      </c>
      <c r="F2459" s="2" t="s">
        <v>16</v>
      </c>
      <c r="G2459" s="13">
        <v>60</v>
      </c>
      <c r="H2459" s="6">
        <v>7.98</v>
      </c>
      <c r="I2459" s="6">
        <f>ProductLine[[#This Row],[Units]]*ProductLine[[#This Row],[Dollars]]</f>
        <v>478.8</v>
      </c>
    </row>
    <row r="2460" spans="1:9" x14ac:dyDescent="0.35">
      <c r="A2460" s="2">
        <v>2459</v>
      </c>
      <c r="B2460" s="2" t="s">
        <v>21</v>
      </c>
      <c r="C2460" s="3">
        <v>44332</v>
      </c>
      <c r="D2460" s="2">
        <f t="shared" ref="D2460:D2465" si="85">YEAR(C2460)</f>
        <v>2021</v>
      </c>
      <c r="E2460">
        <f>MONTH(ProductLine[[#This Row],[Date]])</f>
        <v>5</v>
      </c>
      <c r="F2460" s="2" t="s">
        <v>16</v>
      </c>
      <c r="G2460" s="4">
        <v>46</v>
      </c>
      <c r="H2460" s="5">
        <v>7.98</v>
      </c>
      <c r="I2460" s="6">
        <f>ProductLine[[#This Row],[Units]]*ProductLine[[#This Row],[Dollars]]</f>
        <v>367.08000000000004</v>
      </c>
    </row>
    <row r="2461" spans="1:9" x14ac:dyDescent="0.35">
      <c r="A2461" s="2">
        <v>2460</v>
      </c>
      <c r="B2461" s="2" t="s">
        <v>21</v>
      </c>
      <c r="C2461" s="12">
        <v>44306</v>
      </c>
      <c r="D2461">
        <f t="shared" si="85"/>
        <v>2021</v>
      </c>
      <c r="E2461">
        <f>MONTH(ProductLine[[#This Row],[Date]])</f>
        <v>4</v>
      </c>
      <c r="F2461" s="2" t="s">
        <v>16</v>
      </c>
      <c r="G2461" s="13">
        <v>56</v>
      </c>
      <c r="H2461" s="6">
        <v>8.98</v>
      </c>
      <c r="I2461" s="6">
        <f>ProductLine[[#This Row],[Units]]*ProductLine[[#This Row],[Dollars]]</f>
        <v>502.88</v>
      </c>
    </row>
    <row r="2462" spans="1:9" x14ac:dyDescent="0.35">
      <c r="A2462" s="2">
        <v>2461</v>
      </c>
      <c r="B2462" s="2" t="s">
        <v>21</v>
      </c>
      <c r="C2462" s="12">
        <v>44342</v>
      </c>
      <c r="D2462">
        <f t="shared" si="85"/>
        <v>2021</v>
      </c>
      <c r="E2462">
        <f>MONTH(ProductLine[[#This Row],[Date]])</f>
        <v>5</v>
      </c>
      <c r="F2462" s="2" t="s">
        <v>16</v>
      </c>
      <c r="G2462" s="13">
        <v>29</v>
      </c>
      <c r="H2462" s="5">
        <v>9.98</v>
      </c>
      <c r="I2462" s="6">
        <f>ProductLine[[#This Row],[Units]]*ProductLine[[#This Row],[Dollars]]</f>
        <v>289.42</v>
      </c>
    </row>
    <row r="2463" spans="1:9" x14ac:dyDescent="0.35">
      <c r="A2463" s="2">
        <v>2462</v>
      </c>
      <c r="B2463" s="2" t="s">
        <v>21</v>
      </c>
      <c r="C2463" s="12">
        <v>44370</v>
      </c>
      <c r="D2463">
        <f t="shared" si="85"/>
        <v>2021</v>
      </c>
      <c r="E2463">
        <f>MONTH(ProductLine[[#This Row],[Date]])</f>
        <v>6</v>
      </c>
      <c r="F2463" s="2" t="s">
        <v>16</v>
      </c>
      <c r="G2463" s="13">
        <v>34</v>
      </c>
      <c r="H2463" s="6">
        <v>10.98</v>
      </c>
      <c r="I2463" s="6">
        <f>ProductLine[[#This Row],[Units]]*ProductLine[[#This Row],[Dollars]]</f>
        <v>373.32</v>
      </c>
    </row>
    <row r="2464" spans="1:9" x14ac:dyDescent="0.35">
      <c r="A2464" s="2">
        <v>2463</v>
      </c>
      <c r="B2464" s="2" t="s">
        <v>21</v>
      </c>
      <c r="C2464" s="12">
        <v>44354</v>
      </c>
      <c r="D2464">
        <f t="shared" si="85"/>
        <v>2021</v>
      </c>
      <c r="E2464">
        <f>MONTH(ProductLine[[#This Row],[Date]])</f>
        <v>6</v>
      </c>
      <c r="F2464" s="2" t="s">
        <v>16</v>
      </c>
      <c r="G2464" s="13">
        <v>58</v>
      </c>
      <c r="H2464" s="5">
        <v>7.98</v>
      </c>
      <c r="I2464" s="6">
        <f>ProductLine[[#This Row],[Units]]*ProductLine[[#This Row],[Dollars]]</f>
        <v>462.84000000000003</v>
      </c>
    </row>
    <row r="2465" spans="1:9" x14ac:dyDescent="0.35">
      <c r="A2465" s="2">
        <v>2464</v>
      </c>
      <c r="B2465" s="2" t="s">
        <v>21</v>
      </c>
      <c r="C2465" s="12">
        <v>44304</v>
      </c>
      <c r="D2465">
        <f t="shared" si="85"/>
        <v>2021</v>
      </c>
      <c r="E2465">
        <f>MONTH(ProductLine[[#This Row],[Date]])</f>
        <v>4</v>
      </c>
      <c r="F2465" s="2" t="s">
        <v>16</v>
      </c>
      <c r="G2465" s="13">
        <v>66</v>
      </c>
      <c r="H2465" s="6">
        <v>8.98</v>
      </c>
      <c r="I2465" s="6">
        <f>ProductLine[[#This Row],[Units]]*ProductLine[[#This Row],[Dollars]]</f>
        <v>592.68000000000006</v>
      </c>
    </row>
    <row r="2466" spans="1:9" x14ac:dyDescent="0.35">
      <c r="A2466" s="2">
        <v>2465</v>
      </c>
      <c r="B2466" s="2" t="s">
        <v>15</v>
      </c>
      <c r="C2466" s="3">
        <v>44313</v>
      </c>
      <c r="D2466" s="2">
        <f t="shared" ref="D2466:D2471" si="86">YEAR(C2466)</f>
        <v>2021</v>
      </c>
      <c r="E2466">
        <f>MONTH(ProductLine[[#This Row],[Date]])</f>
        <v>4</v>
      </c>
      <c r="F2466" s="2" t="s">
        <v>16</v>
      </c>
      <c r="G2466" s="4">
        <v>45</v>
      </c>
      <c r="H2466" s="5">
        <v>8.98</v>
      </c>
      <c r="I2466" s="6">
        <f>ProductLine[[#This Row],[Units]]*ProductLine[[#This Row],[Dollars]]</f>
        <v>404.1</v>
      </c>
    </row>
    <row r="2467" spans="1:9" x14ac:dyDescent="0.35">
      <c r="A2467" s="2">
        <v>2466</v>
      </c>
      <c r="B2467" t="s">
        <v>17</v>
      </c>
      <c r="C2467" s="12">
        <v>44301</v>
      </c>
      <c r="D2467">
        <f t="shared" si="86"/>
        <v>2021</v>
      </c>
      <c r="E2467">
        <f>MONTH(ProductLine[[#This Row],[Date]])</f>
        <v>4</v>
      </c>
      <c r="F2467" s="2" t="s">
        <v>16</v>
      </c>
      <c r="G2467" s="13">
        <v>76</v>
      </c>
      <c r="H2467" s="6">
        <v>7.98</v>
      </c>
      <c r="I2467" s="6">
        <f>ProductLine[[#This Row],[Units]]*ProductLine[[#This Row],[Dollars]]</f>
        <v>606.48</v>
      </c>
    </row>
    <row r="2468" spans="1:9" x14ac:dyDescent="0.35">
      <c r="A2468" s="2">
        <v>2467</v>
      </c>
      <c r="B2468" t="s">
        <v>15</v>
      </c>
      <c r="C2468" s="12">
        <v>44303</v>
      </c>
      <c r="D2468">
        <f t="shared" si="86"/>
        <v>2021</v>
      </c>
      <c r="E2468">
        <f>MONTH(ProductLine[[#This Row],[Date]])</f>
        <v>4</v>
      </c>
      <c r="F2468" s="2" t="s">
        <v>16</v>
      </c>
      <c r="G2468" s="13">
        <v>34</v>
      </c>
      <c r="H2468" s="6">
        <v>8.98</v>
      </c>
      <c r="I2468" s="6">
        <f>ProductLine[[#This Row],[Units]]*ProductLine[[#This Row],[Dollars]]</f>
        <v>305.32</v>
      </c>
    </row>
    <row r="2469" spans="1:9" x14ac:dyDescent="0.35">
      <c r="A2469" s="2">
        <v>2468</v>
      </c>
      <c r="B2469" t="s">
        <v>17</v>
      </c>
      <c r="C2469" s="12">
        <v>44345</v>
      </c>
      <c r="D2469">
        <f t="shared" si="86"/>
        <v>2021</v>
      </c>
      <c r="E2469">
        <f>MONTH(ProductLine[[#This Row],[Date]])</f>
        <v>5</v>
      </c>
      <c r="F2469" s="2" t="s">
        <v>16</v>
      </c>
      <c r="G2469" s="13">
        <v>24</v>
      </c>
      <c r="H2469" s="6">
        <v>7.98</v>
      </c>
      <c r="I2469" s="6">
        <f>ProductLine[[#This Row],[Units]]*ProductLine[[#This Row],[Dollars]]</f>
        <v>191.52</v>
      </c>
    </row>
    <row r="2470" spans="1:9" x14ac:dyDescent="0.35">
      <c r="A2470" s="2">
        <v>2469</v>
      </c>
      <c r="B2470" t="s">
        <v>24</v>
      </c>
      <c r="C2470" s="12">
        <v>44312</v>
      </c>
      <c r="D2470">
        <f t="shared" si="86"/>
        <v>2021</v>
      </c>
      <c r="E2470">
        <f>MONTH(ProductLine[[#This Row],[Date]])</f>
        <v>4</v>
      </c>
      <c r="F2470" s="2" t="s">
        <v>16</v>
      </c>
      <c r="G2470" s="13">
        <v>28</v>
      </c>
      <c r="H2470" s="6">
        <v>8.98</v>
      </c>
      <c r="I2470" s="6">
        <f>ProductLine[[#This Row],[Units]]*ProductLine[[#This Row],[Dollars]]</f>
        <v>251.44</v>
      </c>
    </row>
    <row r="2471" spans="1:9" x14ac:dyDescent="0.35">
      <c r="A2471" s="2">
        <v>2470</v>
      </c>
      <c r="B2471" t="s">
        <v>24</v>
      </c>
      <c r="C2471" s="12">
        <v>44298</v>
      </c>
      <c r="D2471">
        <f t="shared" si="86"/>
        <v>2021</v>
      </c>
      <c r="E2471">
        <f>MONTH(ProductLine[[#This Row],[Date]])</f>
        <v>4</v>
      </c>
      <c r="F2471" s="2" t="s">
        <v>16</v>
      </c>
      <c r="G2471" s="13">
        <v>48</v>
      </c>
      <c r="H2471" s="6">
        <v>7.98</v>
      </c>
      <c r="I2471" s="6">
        <f>ProductLine[[#This Row],[Units]]*ProductLine[[#This Row],[Dollars]]</f>
        <v>383.04</v>
      </c>
    </row>
    <row r="2472" spans="1:9" x14ac:dyDescent="0.35">
      <c r="A2472" s="2">
        <v>2471</v>
      </c>
      <c r="B2472" s="2" t="s">
        <v>8</v>
      </c>
      <c r="C2472" s="3">
        <v>44307</v>
      </c>
      <c r="D2472" s="2">
        <f t="shared" ref="D2472:D2475" si="87">YEAR(C2472)</f>
        <v>2021</v>
      </c>
      <c r="E2472">
        <f>MONTH(ProductLine[[#This Row],[Date]])</f>
        <v>4</v>
      </c>
      <c r="F2472" s="2" t="s">
        <v>11</v>
      </c>
      <c r="G2472" s="4">
        <v>58</v>
      </c>
      <c r="H2472" s="5">
        <v>10.89</v>
      </c>
      <c r="I2472" s="6">
        <f>ProductLine[[#This Row],[Units]]*ProductLine[[#This Row],[Dollars]]</f>
        <v>631.62</v>
      </c>
    </row>
    <row r="2473" spans="1:9" x14ac:dyDescent="0.35">
      <c r="A2473" s="2">
        <v>2472</v>
      </c>
      <c r="B2473" s="2" t="s">
        <v>8</v>
      </c>
      <c r="C2473" s="12">
        <v>44332</v>
      </c>
      <c r="D2473">
        <f t="shared" si="87"/>
        <v>2021</v>
      </c>
      <c r="E2473">
        <f>MONTH(ProductLine[[#This Row],[Date]])</f>
        <v>5</v>
      </c>
      <c r="F2473" s="2" t="s">
        <v>11</v>
      </c>
      <c r="G2473" s="13">
        <v>48</v>
      </c>
      <c r="H2473" s="6">
        <v>13.98</v>
      </c>
      <c r="I2473" s="6">
        <f>ProductLine[[#This Row],[Units]]*ProductLine[[#This Row],[Dollars]]</f>
        <v>671.04</v>
      </c>
    </row>
    <row r="2474" spans="1:9" x14ac:dyDescent="0.35">
      <c r="A2474" s="2">
        <v>2473</v>
      </c>
      <c r="B2474" s="2" t="s">
        <v>8</v>
      </c>
      <c r="C2474" s="12">
        <v>44317</v>
      </c>
      <c r="D2474">
        <f t="shared" si="87"/>
        <v>2021</v>
      </c>
      <c r="E2474">
        <f>MONTH(ProductLine[[#This Row],[Date]])</f>
        <v>5</v>
      </c>
      <c r="F2474" s="2" t="s">
        <v>11</v>
      </c>
      <c r="G2474" s="13">
        <v>29</v>
      </c>
      <c r="H2474" s="6">
        <v>9.9700000000000006</v>
      </c>
      <c r="I2474" s="6">
        <f>ProductLine[[#This Row],[Units]]*ProductLine[[#This Row],[Dollars]]</f>
        <v>289.13</v>
      </c>
    </row>
    <row r="2475" spans="1:9" x14ac:dyDescent="0.35">
      <c r="A2475" s="2">
        <v>2474</v>
      </c>
      <c r="B2475" s="2" t="s">
        <v>8</v>
      </c>
      <c r="C2475" s="12">
        <v>44354</v>
      </c>
      <c r="D2475">
        <f t="shared" si="87"/>
        <v>2021</v>
      </c>
      <c r="E2475">
        <f>MONTH(ProductLine[[#This Row],[Date]])</f>
        <v>6</v>
      </c>
      <c r="F2475" s="2" t="s">
        <v>11</v>
      </c>
      <c r="G2475" s="13">
        <v>60</v>
      </c>
      <c r="H2475" s="6">
        <v>13.98</v>
      </c>
      <c r="I2475" s="6">
        <f>ProductLine[[#This Row],[Units]]*ProductLine[[#This Row],[Dollars]]</f>
        <v>838.80000000000007</v>
      </c>
    </row>
    <row r="2476" spans="1:9" x14ac:dyDescent="0.35">
      <c r="A2476" s="2">
        <v>2475</v>
      </c>
      <c r="B2476" s="2" t="s">
        <v>15</v>
      </c>
      <c r="C2476" s="3">
        <v>44294</v>
      </c>
      <c r="D2476" s="2">
        <f>YEAR(C2476)</f>
        <v>2021</v>
      </c>
      <c r="E2476">
        <f>MONTH(ProductLine[[#This Row],[Date]])</f>
        <v>4</v>
      </c>
      <c r="F2476" s="2" t="s">
        <v>11</v>
      </c>
      <c r="G2476" s="4">
        <v>45</v>
      </c>
      <c r="H2476" s="5">
        <v>13.98</v>
      </c>
      <c r="I2476" s="6">
        <f>ProductLine[[#This Row],[Units]]*ProductLine[[#This Row],[Dollars]]</f>
        <v>629.1</v>
      </c>
    </row>
    <row r="2477" spans="1:9" x14ac:dyDescent="0.35">
      <c r="A2477" s="2">
        <v>2476</v>
      </c>
      <c r="B2477" s="2" t="s">
        <v>15</v>
      </c>
      <c r="C2477" s="3">
        <v>44292</v>
      </c>
      <c r="D2477" s="2">
        <f t="shared" ref="D2477:D2480" si="88">YEAR(C2477)</f>
        <v>2021</v>
      </c>
      <c r="E2477">
        <f>MONTH(ProductLine[[#This Row],[Date]])</f>
        <v>4</v>
      </c>
      <c r="F2477" s="2" t="s">
        <v>11</v>
      </c>
      <c r="G2477" s="4">
        <v>39</v>
      </c>
      <c r="H2477" s="5">
        <v>9.9700000000000006</v>
      </c>
      <c r="I2477" s="6">
        <f>ProductLine[[#This Row],[Units]]*ProductLine[[#This Row],[Dollars]]</f>
        <v>388.83000000000004</v>
      </c>
    </row>
    <row r="2478" spans="1:9" x14ac:dyDescent="0.35">
      <c r="A2478" s="2">
        <v>2477</v>
      </c>
      <c r="B2478" s="2" t="s">
        <v>15</v>
      </c>
      <c r="C2478" s="12">
        <v>44322</v>
      </c>
      <c r="D2478">
        <f t="shared" si="88"/>
        <v>2021</v>
      </c>
      <c r="E2478">
        <f>MONTH(ProductLine[[#This Row],[Date]])</f>
        <v>5</v>
      </c>
      <c r="F2478" s="2" t="s">
        <v>11</v>
      </c>
      <c r="G2478" s="13">
        <v>65</v>
      </c>
      <c r="H2478" s="6">
        <v>10.89</v>
      </c>
      <c r="I2478" s="6">
        <f>ProductLine[[#This Row],[Units]]*ProductLine[[#This Row],[Dollars]]</f>
        <v>707.85</v>
      </c>
    </row>
    <row r="2479" spans="1:9" x14ac:dyDescent="0.35">
      <c r="A2479" s="2">
        <v>2478</v>
      </c>
      <c r="B2479" s="2" t="s">
        <v>15</v>
      </c>
      <c r="C2479" s="12">
        <v>44326</v>
      </c>
      <c r="D2479">
        <f t="shared" si="88"/>
        <v>2021</v>
      </c>
      <c r="E2479">
        <f>MONTH(ProductLine[[#This Row],[Date]])</f>
        <v>5</v>
      </c>
      <c r="F2479" s="2" t="s">
        <v>11</v>
      </c>
      <c r="G2479" s="13">
        <v>69</v>
      </c>
      <c r="H2479" s="6">
        <v>9.9700000000000006</v>
      </c>
      <c r="I2479" s="6">
        <f>ProductLine[[#This Row],[Units]]*ProductLine[[#This Row],[Dollars]]</f>
        <v>687.93000000000006</v>
      </c>
    </row>
    <row r="2480" spans="1:9" x14ac:dyDescent="0.35">
      <c r="A2480" s="2">
        <v>2479</v>
      </c>
      <c r="B2480" s="2" t="s">
        <v>15</v>
      </c>
      <c r="C2480" s="12">
        <v>44367</v>
      </c>
      <c r="D2480">
        <f t="shared" si="88"/>
        <v>2021</v>
      </c>
      <c r="E2480">
        <f>MONTH(ProductLine[[#This Row],[Date]])</f>
        <v>6</v>
      </c>
      <c r="F2480" s="2" t="s">
        <v>11</v>
      </c>
      <c r="G2480" s="13">
        <v>39</v>
      </c>
      <c r="H2480" s="6">
        <v>13.98</v>
      </c>
      <c r="I2480" s="6">
        <f>ProductLine[[#This Row],[Units]]*ProductLine[[#This Row],[Dollars]]</f>
        <v>545.22</v>
      </c>
    </row>
    <row r="2481" spans="1:9" x14ac:dyDescent="0.35">
      <c r="A2481" s="2">
        <v>2480</v>
      </c>
      <c r="B2481" s="2" t="s">
        <v>23</v>
      </c>
      <c r="C2481" s="3">
        <v>44295</v>
      </c>
      <c r="D2481" s="2">
        <f t="shared" ref="D2481:D2484" si="89">YEAR(C2481)</f>
        <v>2021</v>
      </c>
      <c r="E2481">
        <f>MONTH(ProductLine[[#This Row],[Date]])</f>
        <v>4</v>
      </c>
      <c r="F2481" s="2" t="s">
        <v>11</v>
      </c>
      <c r="G2481" s="4">
        <v>40</v>
      </c>
      <c r="H2481" s="5">
        <v>10.89</v>
      </c>
      <c r="I2481" s="6">
        <f>ProductLine[[#This Row],[Units]]*ProductLine[[#This Row],[Dollars]]</f>
        <v>435.6</v>
      </c>
    </row>
    <row r="2482" spans="1:9" x14ac:dyDescent="0.35">
      <c r="A2482" s="2">
        <v>2481</v>
      </c>
      <c r="B2482" t="s">
        <v>23</v>
      </c>
      <c r="C2482" s="12">
        <v>44326</v>
      </c>
      <c r="D2482">
        <f t="shared" si="89"/>
        <v>2021</v>
      </c>
      <c r="E2482">
        <f>MONTH(ProductLine[[#This Row],[Date]])</f>
        <v>5</v>
      </c>
      <c r="F2482" s="2" t="s">
        <v>11</v>
      </c>
      <c r="G2482" s="13">
        <v>56</v>
      </c>
      <c r="H2482" s="6">
        <v>13.98</v>
      </c>
      <c r="I2482" s="6">
        <f>ProductLine[[#This Row],[Units]]*ProductLine[[#This Row],[Dollars]]</f>
        <v>782.88</v>
      </c>
    </row>
    <row r="2483" spans="1:9" x14ac:dyDescent="0.35">
      <c r="A2483" s="2">
        <v>2482</v>
      </c>
      <c r="B2483" t="s">
        <v>23</v>
      </c>
      <c r="C2483" s="12">
        <v>44334</v>
      </c>
      <c r="D2483">
        <f t="shared" si="89"/>
        <v>2021</v>
      </c>
      <c r="E2483">
        <f>MONTH(ProductLine[[#This Row],[Date]])</f>
        <v>5</v>
      </c>
      <c r="F2483" s="2" t="s">
        <v>11</v>
      </c>
      <c r="G2483" s="13">
        <v>68</v>
      </c>
      <c r="H2483" s="6">
        <v>10.89</v>
      </c>
      <c r="I2483" s="6">
        <f>ProductLine[[#This Row],[Units]]*ProductLine[[#This Row],[Dollars]]</f>
        <v>740.52</v>
      </c>
    </row>
    <row r="2484" spans="1:9" x14ac:dyDescent="0.35">
      <c r="A2484" s="2">
        <v>2483</v>
      </c>
      <c r="B2484" t="s">
        <v>23</v>
      </c>
      <c r="C2484" s="12">
        <v>44366</v>
      </c>
      <c r="D2484">
        <f t="shared" si="89"/>
        <v>2021</v>
      </c>
      <c r="E2484">
        <f>MONTH(ProductLine[[#This Row],[Date]])</f>
        <v>6</v>
      </c>
      <c r="F2484" s="2" t="s">
        <v>11</v>
      </c>
      <c r="G2484" s="13">
        <v>70</v>
      </c>
      <c r="H2484" s="6">
        <v>10.89</v>
      </c>
      <c r="I2484" s="6">
        <f>ProductLine[[#This Row],[Units]]*ProductLine[[#This Row],[Dollars]]</f>
        <v>762.30000000000007</v>
      </c>
    </row>
    <row r="2485" spans="1:9" x14ac:dyDescent="0.35">
      <c r="A2485" s="2">
        <v>2484</v>
      </c>
      <c r="B2485" s="2" t="s">
        <v>22</v>
      </c>
      <c r="C2485" s="3">
        <v>44318</v>
      </c>
      <c r="D2485" s="2">
        <f t="shared" ref="D2485:D2486" si="90">YEAR(C2485)</f>
        <v>2021</v>
      </c>
      <c r="E2485">
        <f>MONTH(ProductLine[[#This Row],[Date]])</f>
        <v>5</v>
      </c>
      <c r="F2485" s="2" t="s">
        <v>11</v>
      </c>
      <c r="G2485" s="4">
        <v>80</v>
      </c>
      <c r="H2485" s="6">
        <v>10.89</v>
      </c>
      <c r="I2485" s="6">
        <f>ProductLine[[#This Row],[Units]]*ProductLine[[#This Row],[Dollars]]</f>
        <v>871.2</v>
      </c>
    </row>
    <row r="2486" spans="1:9" x14ac:dyDescent="0.35">
      <c r="A2486" s="2">
        <v>2485</v>
      </c>
      <c r="B2486" t="s">
        <v>22</v>
      </c>
      <c r="C2486" s="12">
        <v>44340</v>
      </c>
      <c r="D2486">
        <f t="shared" si="90"/>
        <v>2021</v>
      </c>
      <c r="E2486">
        <f>MONTH(ProductLine[[#This Row],[Date]])</f>
        <v>5</v>
      </c>
      <c r="F2486" s="2" t="s">
        <v>11</v>
      </c>
      <c r="G2486" s="13">
        <v>53</v>
      </c>
      <c r="H2486" s="6">
        <v>10.89</v>
      </c>
      <c r="I2486" s="6">
        <f>ProductLine[[#This Row],[Units]]*ProductLine[[#This Row],[Dollars]]</f>
        <v>577.17000000000007</v>
      </c>
    </row>
    <row r="2487" spans="1:9" x14ac:dyDescent="0.35">
      <c r="A2487" s="2">
        <v>2486</v>
      </c>
      <c r="B2487" s="2" t="s">
        <v>23</v>
      </c>
      <c r="C2487" s="3">
        <v>44304</v>
      </c>
      <c r="D2487" s="2">
        <f t="shared" ref="D2487:D2491" si="91">YEAR(C2487)</f>
        <v>2021</v>
      </c>
      <c r="E2487">
        <f>MONTH(ProductLine[[#This Row],[Date]])</f>
        <v>4</v>
      </c>
      <c r="F2487" s="2" t="s">
        <v>9</v>
      </c>
      <c r="G2487" s="4">
        <v>63</v>
      </c>
      <c r="H2487" s="5">
        <v>5.47</v>
      </c>
      <c r="I2487" s="6">
        <f>ProductLine[[#This Row],[Units]]*ProductLine[[#This Row],[Dollars]]</f>
        <v>344.60999999999996</v>
      </c>
    </row>
    <row r="2488" spans="1:9" x14ac:dyDescent="0.35">
      <c r="A2488" s="2">
        <v>2487</v>
      </c>
      <c r="B2488" s="2" t="s">
        <v>23</v>
      </c>
      <c r="C2488" s="12">
        <v>44302</v>
      </c>
      <c r="D2488">
        <f t="shared" si="91"/>
        <v>2021</v>
      </c>
      <c r="E2488">
        <f>MONTH(ProductLine[[#This Row],[Date]])</f>
        <v>4</v>
      </c>
      <c r="F2488" s="2" t="s">
        <v>9</v>
      </c>
      <c r="G2488" s="13">
        <v>76</v>
      </c>
      <c r="H2488" s="6">
        <v>8.4600000000000009</v>
      </c>
      <c r="I2488" s="6">
        <f>ProductLine[[#This Row],[Units]]*ProductLine[[#This Row],[Dollars]]</f>
        <v>642.96</v>
      </c>
    </row>
    <row r="2489" spans="1:9" x14ac:dyDescent="0.35">
      <c r="A2489" s="2">
        <v>2488</v>
      </c>
      <c r="B2489" s="2" t="s">
        <v>23</v>
      </c>
      <c r="C2489" s="12">
        <v>44336</v>
      </c>
      <c r="D2489">
        <f t="shared" si="91"/>
        <v>2021</v>
      </c>
      <c r="E2489">
        <f>MONTH(ProductLine[[#This Row],[Date]])</f>
        <v>5</v>
      </c>
      <c r="F2489" s="2" t="s">
        <v>9</v>
      </c>
      <c r="G2489" s="13">
        <v>36</v>
      </c>
      <c r="H2489" s="6">
        <v>5.47</v>
      </c>
      <c r="I2489" s="6">
        <f>ProductLine[[#This Row],[Units]]*ProductLine[[#This Row],[Dollars]]</f>
        <v>196.92</v>
      </c>
    </row>
    <row r="2490" spans="1:9" x14ac:dyDescent="0.35">
      <c r="A2490" s="2">
        <v>2489</v>
      </c>
      <c r="B2490" s="2" t="s">
        <v>23</v>
      </c>
      <c r="C2490" s="12">
        <v>44338</v>
      </c>
      <c r="D2490">
        <f t="shared" si="91"/>
        <v>2021</v>
      </c>
      <c r="E2490">
        <f>MONTH(ProductLine[[#This Row],[Date]])</f>
        <v>5</v>
      </c>
      <c r="F2490" s="2" t="s">
        <v>9</v>
      </c>
      <c r="G2490" s="13">
        <v>42</v>
      </c>
      <c r="H2490" s="6">
        <v>8.4600000000000009</v>
      </c>
      <c r="I2490" s="6">
        <f>ProductLine[[#This Row],[Units]]*ProductLine[[#This Row],[Dollars]]</f>
        <v>355.32000000000005</v>
      </c>
    </row>
    <row r="2491" spans="1:9" x14ac:dyDescent="0.35">
      <c r="A2491" s="2">
        <v>2490</v>
      </c>
      <c r="B2491" s="2" t="s">
        <v>23</v>
      </c>
      <c r="C2491" s="12">
        <v>44364</v>
      </c>
      <c r="D2491">
        <f t="shared" si="91"/>
        <v>2021</v>
      </c>
      <c r="E2491">
        <f>MONTH(ProductLine[[#This Row],[Date]])</f>
        <v>6</v>
      </c>
      <c r="F2491" s="2" t="s">
        <v>9</v>
      </c>
      <c r="G2491" s="13">
        <v>27</v>
      </c>
      <c r="H2491" s="6">
        <v>8.4600000000000009</v>
      </c>
      <c r="I2491" s="6">
        <f>ProductLine[[#This Row],[Units]]*ProductLine[[#This Row],[Dollars]]</f>
        <v>228.42000000000002</v>
      </c>
    </row>
    <row r="2492" spans="1:9" x14ac:dyDescent="0.35">
      <c r="A2492" s="2">
        <v>2491</v>
      </c>
      <c r="B2492" s="2" t="s">
        <v>22</v>
      </c>
      <c r="C2492" s="3">
        <v>44366</v>
      </c>
      <c r="D2492" s="2">
        <f t="shared" ref="D2492:D2494" si="92">YEAR(C2492)</f>
        <v>2021</v>
      </c>
      <c r="E2492">
        <f>MONTH(ProductLine[[#This Row],[Date]])</f>
        <v>6</v>
      </c>
      <c r="F2492" s="2" t="s">
        <v>9</v>
      </c>
      <c r="G2492" s="4">
        <v>30</v>
      </c>
      <c r="H2492" s="5">
        <v>5.47</v>
      </c>
      <c r="I2492" s="6">
        <f>ProductLine[[#This Row],[Units]]*ProductLine[[#This Row],[Dollars]]</f>
        <v>164.1</v>
      </c>
    </row>
    <row r="2493" spans="1:9" x14ac:dyDescent="0.35">
      <c r="A2493" s="2">
        <v>2492</v>
      </c>
      <c r="B2493" s="2" t="s">
        <v>22</v>
      </c>
      <c r="C2493" s="12">
        <v>44375</v>
      </c>
      <c r="D2493">
        <f t="shared" si="92"/>
        <v>2021</v>
      </c>
      <c r="E2493">
        <f>MONTH(ProductLine[[#This Row],[Date]])</f>
        <v>6</v>
      </c>
      <c r="F2493" s="2" t="s">
        <v>9</v>
      </c>
      <c r="G2493" s="13">
        <v>56</v>
      </c>
      <c r="H2493" s="6">
        <v>5.47</v>
      </c>
      <c r="I2493" s="6">
        <f>ProductLine[[#This Row],[Units]]*ProductLine[[#This Row],[Dollars]]</f>
        <v>306.32</v>
      </c>
    </row>
    <row r="2494" spans="1:9" x14ac:dyDescent="0.35">
      <c r="A2494" s="2">
        <v>2493</v>
      </c>
      <c r="B2494" s="2" t="s">
        <v>22</v>
      </c>
      <c r="C2494" s="12">
        <v>44363</v>
      </c>
      <c r="D2494">
        <f t="shared" si="92"/>
        <v>2021</v>
      </c>
      <c r="E2494">
        <f>MONTH(ProductLine[[#This Row],[Date]])</f>
        <v>6</v>
      </c>
      <c r="F2494" s="2" t="s">
        <v>9</v>
      </c>
      <c r="G2494" s="13">
        <v>42</v>
      </c>
      <c r="H2494" s="6">
        <v>8.4600000000000009</v>
      </c>
      <c r="I2494" s="6">
        <f>ProductLine[[#This Row],[Units]]*ProductLine[[#This Row],[Dollars]]</f>
        <v>355.32000000000005</v>
      </c>
    </row>
    <row r="2495" spans="1:9" x14ac:dyDescent="0.35">
      <c r="A2495" s="2">
        <v>2494</v>
      </c>
      <c r="B2495" s="2" t="s">
        <v>12</v>
      </c>
      <c r="C2495" s="3">
        <v>44301</v>
      </c>
      <c r="D2495" s="2">
        <f t="shared" ref="D2495:D2498" si="93">YEAR(C2495)</f>
        <v>2021</v>
      </c>
      <c r="E2495">
        <f>MONTH(ProductLine[[#This Row],[Date]])</f>
        <v>4</v>
      </c>
      <c r="F2495" s="2" t="s">
        <v>13</v>
      </c>
      <c r="G2495" s="4">
        <v>40</v>
      </c>
      <c r="H2495" s="5">
        <v>8.89</v>
      </c>
      <c r="I2495" s="6">
        <f>ProductLine[[#This Row],[Units]]*ProductLine[[#This Row],[Dollars]]</f>
        <v>355.6</v>
      </c>
    </row>
    <row r="2496" spans="1:9" x14ac:dyDescent="0.35">
      <c r="A2496" s="2">
        <v>2495</v>
      </c>
      <c r="B2496" s="2" t="s">
        <v>12</v>
      </c>
      <c r="C2496" s="12">
        <v>44305</v>
      </c>
      <c r="D2496">
        <f t="shared" si="93"/>
        <v>2021</v>
      </c>
      <c r="E2496">
        <f>MONTH(ProductLine[[#This Row],[Date]])</f>
        <v>4</v>
      </c>
      <c r="F2496" s="2" t="s">
        <v>13</v>
      </c>
      <c r="G2496" s="13">
        <v>58</v>
      </c>
      <c r="H2496" s="6">
        <v>8.89</v>
      </c>
      <c r="I2496" s="6">
        <f>ProductLine[[#This Row],[Units]]*ProductLine[[#This Row],[Dollars]]</f>
        <v>515.62</v>
      </c>
    </row>
    <row r="2497" spans="1:9" x14ac:dyDescent="0.35">
      <c r="A2497" s="2">
        <v>2496</v>
      </c>
      <c r="B2497" s="2" t="s">
        <v>12</v>
      </c>
      <c r="C2497" s="12">
        <v>44332</v>
      </c>
      <c r="D2497">
        <f t="shared" si="93"/>
        <v>2021</v>
      </c>
      <c r="E2497">
        <f>MONTH(ProductLine[[#This Row],[Date]])</f>
        <v>5</v>
      </c>
      <c r="F2497" s="2" t="s">
        <v>13</v>
      </c>
      <c r="G2497" s="13">
        <v>35</v>
      </c>
      <c r="H2497" s="6">
        <v>6.99</v>
      </c>
      <c r="I2497" s="6">
        <f>ProductLine[[#This Row],[Units]]*ProductLine[[#This Row],[Dollars]]</f>
        <v>244.65</v>
      </c>
    </row>
    <row r="2498" spans="1:9" x14ac:dyDescent="0.35">
      <c r="A2498" s="2">
        <v>2497</v>
      </c>
      <c r="B2498" s="2" t="s">
        <v>12</v>
      </c>
      <c r="C2498" s="12">
        <v>44326</v>
      </c>
      <c r="D2498">
        <f t="shared" si="93"/>
        <v>2021</v>
      </c>
      <c r="E2498">
        <f>MONTH(ProductLine[[#This Row],[Date]])</f>
        <v>5</v>
      </c>
      <c r="F2498" s="2" t="s">
        <v>13</v>
      </c>
      <c r="G2498" s="13">
        <v>40</v>
      </c>
      <c r="H2498" s="6">
        <v>6.99</v>
      </c>
      <c r="I2498" s="6">
        <f>ProductLine[[#This Row],[Units]]*ProductLine[[#This Row],[Dollars]]</f>
        <v>279.60000000000002</v>
      </c>
    </row>
    <row r="2499" spans="1:9" x14ac:dyDescent="0.35">
      <c r="A2499" s="2">
        <v>2498</v>
      </c>
      <c r="B2499" s="2" t="s">
        <v>8</v>
      </c>
      <c r="C2499" s="3">
        <v>44302</v>
      </c>
      <c r="D2499" s="2">
        <f t="shared" ref="D2499:D2503" si="94">YEAR(C2499)</f>
        <v>2021</v>
      </c>
      <c r="E2499">
        <f>MONTH(ProductLine[[#This Row],[Date]])</f>
        <v>4</v>
      </c>
      <c r="F2499" s="2" t="s">
        <v>13</v>
      </c>
      <c r="G2499" s="4">
        <v>54</v>
      </c>
      <c r="H2499" s="5">
        <v>10.97</v>
      </c>
      <c r="I2499" s="6">
        <f>ProductLine[[#This Row],[Units]]*ProductLine[[#This Row],[Dollars]]</f>
        <v>592.38</v>
      </c>
    </row>
    <row r="2500" spans="1:9" x14ac:dyDescent="0.35">
      <c r="A2500" s="2">
        <v>2499</v>
      </c>
      <c r="B2500" s="2" t="s">
        <v>8</v>
      </c>
      <c r="C2500" s="12">
        <v>44335</v>
      </c>
      <c r="D2500">
        <f t="shared" si="94"/>
        <v>2021</v>
      </c>
      <c r="E2500">
        <f>MONTH(ProductLine[[#This Row],[Date]])</f>
        <v>5</v>
      </c>
      <c r="F2500" s="2" t="s">
        <v>13</v>
      </c>
      <c r="G2500" s="13">
        <v>56</v>
      </c>
      <c r="H2500" s="6">
        <v>10.97</v>
      </c>
      <c r="I2500" s="6">
        <f>ProductLine[[#This Row],[Units]]*ProductLine[[#This Row],[Dollars]]</f>
        <v>614.32000000000005</v>
      </c>
    </row>
    <row r="2501" spans="1:9" x14ac:dyDescent="0.35">
      <c r="A2501" s="2">
        <v>2500</v>
      </c>
      <c r="B2501" s="2" t="s">
        <v>8</v>
      </c>
      <c r="C2501" s="12">
        <v>44336</v>
      </c>
      <c r="D2501">
        <f t="shared" si="94"/>
        <v>2021</v>
      </c>
      <c r="E2501">
        <f>MONTH(ProductLine[[#This Row],[Date]])</f>
        <v>5</v>
      </c>
      <c r="F2501" s="2" t="s">
        <v>13</v>
      </c>
      <c r="G2501" s="13">
        <v>37</v>
      </c>
      <c r="H2501" s="6">
        <v>6.99</v>
      </c>
      <c r="I2501" s="6">
        <f>ProductLine[[#This Row],[Units]]*ProductLine[[#This Row],[Dollars]]</f>
        <v>258.63</v>
      </c>
    </row>
    <row r="2502" spans="1:9" x14ac:dyDescent="0.35">
      <c r="A2502" s="2">
        <v>2501</v>
      </c>
      <c r="B2502" s="2" t="s">
        <v>8</v>
      </c>
      <c r="C2502" s="12">
        <v>44364</v>
      </c>
      <c r="D2502">
        <f t="shared" si="94"/>
        <v>2021</v>
      </c>
      <c r="E2502">
        <f>MONTH(ProductLine[[#This Row],[Date]])</f>
        <v>6</v>
      </c>
      <c r="F2502" s="2" t="s">
        <v>13</v>
      </c>
      <c r="G2502" s="13">
        <v>49</v>
      </c>
      <c r="H2502" s="6">
        <v>8.89</v>
      </c>
      <c r="I2502" s="6">
        <f>ProductLine[[#This Row],[Units]]*ProductLine[[#This Row],[Dollars]]</f>
        <v>435.61</v>
      </c>
    </row>
    <row r="2503" spans="1:9" x14ac:dyDescent="0.35">
      <c r="A2503" s="2">
        <v>2502</v>
      </c>
      <c r="B2503" s="2" t="s">
        <v>8</v>
      </c>
      <c r="C2503" s="12">
        <v>44364</v>
      </c>
      <c r="D2503">
        <f t="shared" si="94"/>
        <v>2021</v>
      </c>
      <c r="E2503">
        <f>MONTH(ProductLine[[#This Row],[Date]])</f>
        <v>6</v>
      </c>
      <c r="F2503" s="2" t="s">
        <v>13</v>
      </c>
      <c r="G2503" s="13">
        <v>31</v>
      </c>
      <c r="H2503" s="6">
        <v>6.99</v>
      </c>
      <c r="I2503" s="6">
        <f>ProductLine[[#This Row],[Units]]*ProductLine[[#This Row],[Dollars]]</f>
        <v>216.69</v>
      </c>
    </row>
    <row r="2504" spans="1:9" x14ac:dyDescent="0.35">
      <c r="A2504" s="2">
        <v>2503</v>
      </c>
      <c r="B2504" s="2" t="s">
        <v>21</v>
      </c>
      <c r="C2504" s="3">
        <v>44295</v>
      </c>
      <c r="D2504" s="2">
        <f t="shared" ref="D2504:D2508" si="95">YEAR(C2504)</f>
        <v>2021</v>
      </c>
      <c r="E2504">
        <f>MONTH(ProductLine[[#This Row],[Date]])</f>
        <v>4</v>
      </c>
      <c r="F2504" s="2" t="s">
        <v>13</v>
      </c>
      <c r="G2504" s="4">
        <v>29</v>
      </c>
      <c r="H2504" s="5">
        <v>6.99</v>
      </c>
      <c r="I2504" s="6">
        <f>ProductLine[[#This Row],[Units]]*ProductLine[[#This Row],[Dollars]]</f>
        <v>202.71</v>
      </c>
    </row>
    <row r="2505" spans="1:9" x14ac:dyDescent="0.35">
      <c r="A2505" s="2">
        <v>2504</v>
      </c>
      <c r="B2505" t="s">
        <v>15</v>
      </c>
      <c r="C2505" s="12">
        <v>44305</v>
      </c>
      <c r="D2505">
        <f t="shared" si="95"/>
        <v>2021</v>
      </c>
      <c r="E2505">
        <f>MONTH(ProductLine[[#This Row],[Date]])</f>
        <v>4</v>
      </c>
      <c r="F2505" s="2" t="s">
        <v>13</v>
      </c>
      <c r="G2505" s="13">
        <v>48</v>
      </c>
      <c r="H2505" s="6">
        <v>6.99</v>
      </c>
      <c r="I2505" s="6">
        <f>ProductLine[[#This Row],[Units]]*ProductLine[[#This Row],[Dollars]]</f>
        <v>335.52</v>
      </c>
    </row>
    <row r="2506" spans="1:9" x14ac:dyDescent="0.35">
      <c r="A2506" s="2">
        <v>2505</v>
      </c>
      <c r="B2506" t="s">
        <v>15</v>
      </c>
      <c r="C2506" s="12">
        <v>44333</v>
      </c>
      <c r="D2506">
        <f t="shared" si="95"/>
        <v>2021</v>
      </c>
      <c r="E2506">
        <f>MONTH(ProductLine[[#This Row],[Date]])</f>
        <v>5</v>
      </c>
      <c r="F2506" s="2" t="s">
        <v>13</v>
      </c>
      <c r="G2506" s="13">
        <v>38</v>
      </c>
      <c r="H2506" s="6">
        <v>10.97</v>
      </c>
      <c r="I2506" s="6">
        <f>ProductLine[[#This Row],[Units]]*ProductLine[[#This Row],[Dollars]]</f>
        <v>416.86</v>
      </c>
    </row>
    <row r="2507" spans="1:9" x14ac:dyDescent="0.35">
      <c r="A2507" s="2">
        <v>2506</v>
      </c>
      <c r="B2507" t="s">
        <v>15</v>
      </c>
      <c r="C2507" s="12">
        <v>44337</v>
      </c>
      <c r="D2507">
        <f t="shared" si="95"/>
        <v>2021</v>
      </c>
      <c r="E2507">
        <f>MONTH(ProductLine[[#This Row],[Date]])</f>
        <v>5</v>
      </c>
      <c r="F2507" s="2" t="s">
        <v>13</v>
      </c>
      <c r="G2507" s="13">
        <v>24</v>
      </c>
      <c r="H2507" s="6">
        <v>6.99</v>
      </c>
      <c r="I2507" s="6">
        <f>ProductLine[[#This Row],[Units]]*ProductLine[[#This Row],[Dollars]]</f>
        <v>167.76</v>
      </c>
    </row>
    <row r="2508" spans="1:9" x14ac:dyDescent="0.35">
      <c r="A2508" s="2">
        <v>2507</v>
      </c>
      <c r="B2508" t="s">
        <v>17</v>
      </c>
      <c r="C2508" s="12">
        <v>44335</v>
      </c>
      <c r="D2508">
        <f t="shared" si="95"/>
        <v>2021</v>
      </c>
      <c r="E2508">
        <f>MONTH(ProductLine[[#This Row],[Date]])</f>
        <v>5</v>
      </c>
      <c r="F2508" s="2" t="s">
        <v>13</v>
      </c>
      <c r="G2508" s="13">
        <v>59</v>
      </c>
      <c r="H2508" s="6">
        <v>6.99</v>
      </c>
      <c r="I2508" s="6">
        <f>ProductLine[[#This Row],[Units]]*ProductLine[[#This Row],[Dollars]]</f>
        <v>412.41</v>
      </c>
    </row>
    <row r="2509" spans="1:9" x14ac:dyDescent="0.35">
      <c r="A2509" s="2">
        <v>2508</v>
      </c>
      <c r="B2509" s="2" t="s">
        <v>23</v>
      </c>
      <c r="C2509" s="3">
        <v>44363</v>
      </c>
      <c r="D2509" s="2">
        <f t="shared" ref="D2509:D2510" si="96">YEAR(C2509)</f>
        <v>2021</v>
      </c>
      <c r="E2509">
        <f>MONTH(ProductLine[[#This Row],[Date]])</f>
        <v>6</v>
      </c>
      <c r="F2509" s="2" t="s">
        <v>13</v>
      </c>
      <c r="G2509" s="4">
        <v>62</v>
      </c>
      <c r="H2509" s="5">
        <v>10.97</v>
      </c>
      <c r="I2509" s="6">
        <f>ProductLine[[#This Row],[Units]]*ProductLine[[#This Row],[Dollars]]</f>
        <v>680.14</v>
      </c>
    </row>
    <row r="2510" spans="1:9" x14ac:dyDescent="0.35">
      <c r="A2510" s="2">
        <v>2509</v>
      </c>
      <c r="B2510" s="2" t="s">
        <v>23</v>
      </c>
      <c r="C2510" s="12">
        <v>44348</v>
      </c>
      <c r="D2510">
        <f t="shared" si="96"/>
        <v>2021</v>
      </c>
      <c r="E2510">
        <f>MONTH(ProductLine[[#This Row],[Date]])</f>
        <v>6</v>
      </c>
      <c r="F2510" s="2" t="s">
        <v>13</v>
      </c>
      <c r="G2510" s="13">
        <v>56</v>
      </c>
      <c r="H2510" s="6">
        <v>8.89</v>
      </c>
      <c r="I2510" s="6">
        <f>ProductLine[[#This Row],[Units]]*ProductLine[[#This Row],[Dollars]]</f>
        <v>497.84000000000003</v>
      </c>
    </row>
    <row r="2511" spans="1:9" x14ac:dyDescent="0.35">
      <c r="A2511" s="2">
        <v>2510</v>
      </c>
      <c r="B2511" s="2" t="s">
        <v>12</v>
      </c>
      <c r="C2511" s="3">
        <v>44357</v>
      </c>
      <c r="D2511" s="2">
        <f t="shared" ref="D2511:D2516" si="97">YEAR(C2511)</f>
        <v>2021</v>
      </c>
      <c r="E2511">
        <f>MONTH(ProductLine[[#This Row],[Date]])</f>
        <v>6</v>
      </c>
      <c r="F2511" s="2" t="s">
        <v>18</v>
      </c>
      <c r="G2511" s="4">
        <v>42</v>
      </c>
      <c r="H2511" s="5">
        <v>9.98</v>
      </c>
      <c r="I2511" s="6">
        <f>ProductLine[[#This Row],[Units]]*ProductLine[[#This Row],[Dollars]]</f>
        <v>419.16</v>
      </c>
    </row>
    <row r="2512" spans="1:9" x14ac:dyDescent="0.35">
      <c r="A2512" s="2">
        <v>2511</v>
      </c>
      <c r="B2512" s="2" t="s">
        <v>12</v>
      </c>
      <c r="C2512" s="12">
        <v>44363</v>
      </c>
      <c r="D2512">
        <f t="shared" si="97"/>
        <v>2021</v>
      </c>
      <c r="E2512">
        <f>MONTH(ProductLine[[#This Row],[Date]])</f>
        <v>6</v>
      </c>
      <c r="F2512" s="2" t="s">
        <v>18</v>
      </c>
      <c r="G2512" s="13">
        <v>36</v>
      </c>
      <c r="H2512" s="6">
        <v>9.43</v>
      </c>
      <c r="I2512" s="6">
        <f>ProductLine[[#This Row],[Units]]*ProductLine[[#This Row],[Dollars]]</f>
        <v>339.48</v>
      </c>
    </row>
    <row r="2513" spans="1:9" x14ac:dyDescent="0.35">
      <c r="A2513" s="2">
        <v>2512</v>
      </c>
      <c r="B2513" t="s">
        <v>21</v>
      </c>
      <c r="C2513" s="12">
        <v>44307</v>
      </c>
      <c r="D2513">
        <f t="shared" si="97"/>
        <v>2021</v>
      </c>
      <c r="E2513">
        <f>MONTH(ProductLine[[#This Row],[Date]])</f>
        <v>4</v>
      </c>
      <c r="F2513" s="2" t="s">
        <v>18</v>
      </c>
      <c r="G2513" s="13">
        <v>42</v>
      </c>
      <c r="H2513" s="6">
        <v>9.98</v>
      </c>
      <c r="I2513" s="6">
        <f>ProductLine[[#This Row],[Units]]*ProductLine[[#This Row],[Dollars]]</f>
        <v>419.16</v>
      </c>
    </row>
    <row r="2514" spans="1:9" x14ac:dyDescent="0.35">
      <c r="A2514" s="2">
        <v>2513</v>
      </c>
      <c r="B2514" t="s">
        <v>21</v>
      </c>
      <c r="C2514" s="12">
        <v>44308</v>
      </c>
      <c r="D2514">
        <f t="shared" si="97"/>
        <v>2021</v>
      </c>
      <c r="E2514">
        <f>MONTH(ProductLine[[#This Row],[Date]])</f>
        <v>4</v>
      </c>
      <c r="F2514" s="2" t="s">
        <v>18</v>
      </c>
      <c r="G2514" s="13">
        <v>34</v>
      </c>
      <c r="H2514" s="6">
        <v>9.43</v>
      </c>
      <c r="I2514" s="6">
        <f>ProductLine[[#This Row],[Units]]*ProductLine[[#This Row],[Dollars]]</f>
        <v>320.62</v>
      </c>
    </row>
    <row r="2515" spans="1:9" x14ac:dyDescent="0.35">
      <c r="A2515" s="2">
        <v>2514</v>
      </c>
      <c r="B2515" t="s">
        <v>21</v>
      </c>
      <c r="C2515" s="12">
        <v>44334</v>
      </c>
      <c r="D2515">
        <f t="shared" si="97"/>
        <v>2021</v>
      </c>
      <c r="E2515">
        <f>MONTH(ProductLine[[#This Row],[Date]])</f>
        <v>5</v>
      </c>
      <c r="F2515" s="2" t="s">
        <v>18</v>
      </c>
      <c r="G2515" s="13">
        <v>35</v>
      </c>
      <c r="H2515" s="6">
        <v>8.5500000000000007</v>
      </c>
      <c r="I2515" s="6">
        <f>ProductLine[[#This Row],[Units]]*ProductLine[[#This Row],[Dollars]]</f>
        <v>299.25</v>
      </c>
    </row>
    <row r="2516" spans="1:9" x14ac:dyDescent="0.35">
      <c r="A2516" s="2">
        <v>2515</v>
      </c>
      <c r="B2516" t="s">
        <v>21</v>
      </c>
      <c r="C2516" s="12">
        <v>44342</v>
      </c>
      <c r="D2516">
        <f t="shared" si="97"/>
        <v>2021</v>
      </c>
      <c r="E2516">
        <f>MONTH(ProductLine[[#This Row],[Date]])</f>
        <v>5</v>
      </c>
      <c r="F2516" s="2" t="s">
        <v>18</v>
      </c>
      <c r="G2516" s="13">
        <v>27</v>
      </c>
      <c r="H2516" s="6">
        <v>9.43</v>
      </c>
      <c r="I2516" s="6">
        <f>ProductLine[[#This Row],[Units]]*ProductLine[[#This Row],[Dollars]]</f>
        <v>254.60999999999999</v>
      </c>
    </row>
    <row r="2517" spans="1:9" x14ac:dyDescent="0.35">
      <c r="A2517" s="2">
        <v>2516</v>
      </c>
      <c r="B2517" s="2" t="s">
        <v>15</v>
      </c>
      <c r="C2517" s="3">
        <v>44292</v>
      </c>
      <c r="D2517" s="2">
        <f t="shared" ref="D2517:D2518" si="98">YEAR(C2517)</f>
        <v>2021</v>
      </c>
      <c r="E2517">
        <f>MONTH(ProductLine[[#This Row],[Date]])</f>
        <v>4</v>
      </c>
      <c r="F2517" s="2" t="s">
        <v>18</v>
      </c>
      <c r="G2517" s="4">
        <v>20</v>
      </c>
      <c r="H2517" s="5">
        <v>9.43</v>
      </c>
      <c r="I2517" s="6">
        <f>ProductLine[[#This Row],[Units]]*ProductLine[[#This Row],[Dollars]]</f>
        <v>188.6</v>
      </c>
    </row>
    <row r="2518" spans="1:9" x14ac:dyDescent="0.35">
      <c r="A2518" s="2">
        <v>2517</v>
      </c>
      <c r="B2518" t="s">
        <v>15</v>
      </c>
      <c r="C2518" s="12">
        <v>44359</v>
      </c>
      <c r="D2518">
        <f t="shared" si="98"/>
        <v>2021</v>
      </c>
      <c r="E2518">
        <f>MONTH(ProductLine[[#This Row],[Date]])</f>
        <v>6</v>
      </c>
      <c r="F2518" s="2" t="s">
        <v>18</v>
      </c>
      <c r="G2518" s="13">
        <v>34</v>
      </c>
      <c r="H2518" s="6">
        <v>9.98</v>
      </c>
      <c r="I2518" s="6">
        <f>ProductLine[[#This Row],[Units]]*ProductLine[[#This Row],[Dollars]]</f>
        <v>339.32</v>
      </c>
    </row>
    <row r="2519" spans="1:9" x14ac:dyDescent="0.35">
      <c r="A2519" s="2">
        <v>2518</v>
      </c>
      <c r="B2519" s="2" t="s">
        <v>17</v>
      </c>
      <c r="C2519" s="3">
        <v>44295</v>
      </c>
      <c r="D2519" s="2">
        <f t="shared" ref="D2519:D2520" si="99">YEAR(C2519)</f>
        <v>2021</v>
      </c>
      <c r="E2519">
        <f>MONTH(ProductLine[[#This Row],[Date]])</f>
        <v>4</v>
      </c>
      <c r="F2519" s="2" t="s">
        <v>18</v>
      </c>
      <c r="G2519" s="4">
        <v>30</v>
      </c>
      <c r="H2519" s="5">
        <v>8.5500000000000007</v>
      </c>
      <c r="I2519" s="6">
        <f>ProductLine[[#This Row],[Units]]*ProductLine[[#This Row],[Dollars]]</f>
        <v>256.5</v>
      </c>
    </row>
    <row r="2520" spans="1:9" x14ac:dyDescent="0.35">
      <c r="A2520" s="2">
        <v>2519</v>
      </c>
      <c r="B2520" t="s">
        <v>17</v>
      </c>
      <c r="C2520" s="12">
        <v>44301</v>
      </c>
      <c r="D2520">
        <f t="shared" si="99"/>
        <v>2021</v>
      </c>
      <c r="E2520">
        <f>MONTH(ProductLine[[#This Row],[Date]])</f>
        <v>4</v>
      </c>
      <c r="F2520" s="2" t="s">
        <v>18</v>
      </c>
      <c r="G2520" s="13">
        <v>27</v>
      </c>
      <c r="H2520" s="6">
        <v>9.98</v>
      </c>
      <c r="I2520" s="6">
        <f>ProductLine[[#This Row],[Units]]*ProductLine[[#This Row],[Dollars]]</f>
        <v>269.46000000000004</v>
      </c>
    </row>
    <row r="2521" spans="1:9" x14ac:dyDescent="0.35">
      <c r="A2521" s="2">
        <v>2520</v>
      </c>
      <c r="B2521" s="2" t="s">
        <v>22</v>
      </c>
      <c r="C2521" s="3">
        <v>44296</v>
      </c>
      <c r="D2521" s="2">
        <f t="shared" ref="D2521:D2522" si="100">YEAR(C2521)</f>
        <v>2021</v>
      </c>
      <c r="E2521">
        <f>MONTH(ProductLine[[#This Row],[Date]])</f>
        <v>4</v>
      </c>
      <c r="F2521" s="2" t="s">
        <v>18</v>
      </c>
      <c r="G2521" s="4">
        <v>35</v>
      </c>
      <c r="H2521" s="5">
        <v>9.43</v>
      </c>
      <c r="I2521" s="6">
        <f>ProductLine[[#This Row],[Units]]*ProductLine[[#This Row],[Dollars]]</f>
        <v>330.05</v>
      </c>
    </row>
    <row r="2522" spans="1:9" x14ac:dyDescent="0.35">
      <c r="A2522" s="2">
        <v>2521</v>
      </c>
      <c r="B2522" s="2" t="s">
        <v>22</v>
      </c>
      <c r="C2522" s="12">
        <v>44297</v>
      </c>
      <c r="D2522">
        <f t="shared" si="100"/>
        <v>2021</v>
      </c>
      <c r="E2522">
        <f>MONTH(ProductLine[[#This Row],[Date]])</f>
        <v>4</v>
      </c>
      <c r="F2522" s="2" t="s">
        <v>18</v>
      </c>
      <c r="G2522" s="13">
        <v>29</v>
      </c>
      <c r="H2522" s="6">
        <v>9.98</v>
      </c>
      <c r="I2522" s="6">
        <f>ProductLine[[#This Row],[Units]]*ProductLine[[#This Row],[Dollars]]</f>
        <v>289.42</v>
      </c>
    </row>
    <row r="2523" spans="1:9" x14ac:dyDescent="0.35">
      <c r="A2523" s="2">
        <v>2522</v>
      </c>
      <c r="B2523" s="2" t="s">
        <v>24</v>
      </c>
      <c r="C2523" s="3">
        <v>44301</v>
      </c>
      <c r="D2523" s="2">
        <f t="shared" ref="D2523:D2526" si="101">YEAR(C2523)</f>
        <v>2021</v>
      </c>
      <c r="E2523">
        <f>MONTH(ProductLine[[#This Row],[Date]])</f>
        <v>4</v>
      </c>
      <c r="F2523" s="2" t="s">
        <v>18</v>
      </c>
      <c r="G2523" s="4">
        <v>31</v>
      </c>
      <c r="H2523" s="5">
        <v>9.98</v>
      </c>
      <c r="I2523" s="6">
        <f>ProductLine[[#This Row],[Units]]*ProductLine[[#This Row],[Dollars]]</f>
        <v>309.38</v>
      </c>
    </row>
    <row r="2524" spans="1:9" x14ac:dyDescent="0.35">
      <c r="A2524" s="2">
        <v>2523</v>
      </c>
      <c r="B2524" s="2" t="s">
        <v>24</v>
      </c>
      <c r="C2524" s="12">
        <v>44321</v>
      </c>
      <c r="D2524">
        <f t="shared" si="101"/>
        <v>2021</v>
      </c>
      <c r="E2524">
        <f>MONTH(ProductLine[[#This Row],[Date]])</f>
        <v>5</v>
      </c>
      <c r="F2524" s="2" t="s">
        <v>18</v>
      </c>
      <c r="G2524" s="13">
        <v>18</v>
      </c>
      <c r="H2524" s="6">
        <v>9.43</v>
      </c>
      <c r="I2524" s="6">
        <f>ProductLine[[#This Row],[Units]]*ProductLine[[#This Row],[Dollars]]</f>
        <v>169.74</v>
      </c>
    </row>
    <row r="2525" spans="1:9" x14ac:dyDescent="0.35">
      <c r="A2525" s="2">
        <v>2524</v>
      </c>
      <c r="B2525" s="2" t="s">
        <v>24</v>
      </c>
      <c r="C2525" s="12">
        <v>44354</v>
      </c>
      <c r="D2525">
        <f t="shared" si="101"/>
        <v>2021</v>
      </c>
      <c r="E2525">
        <f>MONTH(ProductLine[[#This Row],[Date]])</f>
        <v>6</v>
      </c>
      <c r="F2525" s="2" t="s">
        <v>18</v>
      </c>
      <c r="G2525" s="13">
        <v>26</v>
      </c>
      <c r="H2525" s="6">
        <v>9.43</v>
      </c>
      <c r="I2525" s="6">
        <f>ProductLine[[#This Row],[Units]]*ProductLine[[#This Row],[Dollars]]</f>
        <v>245.18</v>
      </c>
    </row>
    <row r="2526" spans="1:9" x14ac:dyDescent="0.35">
      <c r="A2526" s="2">
        <v>2525</v>
      </c>
      <c r="B2526" s="2" t="s">
        <v>24</v>
      </c>
      <c r="C2526" s="12">
        <v>44365</v>
      </c>
      <c r="D2526">
        <f t="shared" si="101"/>
        <v>2021</v>
      </c>
      <c r="E2526">
        <f>MONTH(ProductLine[[#This Row],[Date]])</f>
        <v>6</v>
      </c>
      <c r="F2526" s="2" t="s">
        <v>18</v>
      </c>
      <c r="G2526" s="13">
        <v>48</v>
      </c>
      <c r="H2526" s="6">
        <v>9.43</v>
      </c>
      <c r="I2526" s="6">
        <f>ProductLine[[#This Row],[Units]]*ProductLine[[#This Row],[Dollars]]</f>
        <v>452.64</v>
      </c>
    </row>
    <row r="2527" spans="1:9" x14ac:dyDescent="0.35">
      <c r="A2527" s="2">
        <v>2526</v>
      </c>
      <c r="B2527" s="2" t="s">
        <v>8</v>
      </c>
      <c r="C2527" s="3">
        <v>44397</v>
      </c>
      <c r="D2527" s="2">
        <f t="shared" ref="D2527:D2531" si="102">YEAR(C2527)</f>
        <v>2021</v>
      </c>
      <c r="E2527">
        <f>MONTH(ProductLine[[#This Row],[Date]])</f>
        <v>7</v>
      </c>
      <c r="F2527" s="2" t="s">
        <v>16</v>
      </c>
      <c r="G2527" s="4">
        <v>25</v>
      </c>
      <c r="H2527" s="5">
        <v>7.98</v>
      </c>
      <c r="I2527" s="6">
        <f>ProductLine[[#This Row],[Units]]*ProductLine[[#This Row],[Dollars]]</f>
        <v>199.5</v>
      </c>
    </row>
    <row r="2528" spans="1:9" x14ac:dyDescent="0.35">
      <c r="A2528" s="2">
        <v>2527</v>
      </c>
      <c r="B2528" t="s">
        <v>22</v>
      </c>
      <c r="C2528" s="12">
        <v>44428</v>
      </c>
      <c r="D2528">
        <f t="shared" si="102"/>
        <v>2021</v>
      </c>
      <c r="E2528">
        <f>MONTH(ProductLine[[#This Row],[Date]])</f>
        <v>8</v>
      </c>
      <c r="F2528" s="2" t="s">
        <v>16</v>
      </c>
      <c r="G2528" s="13">
        <v>20</v>
      </c>
      <c r="H2528" s="6">
        <v>8.98</v>
      </c>
      <c r="I2528" s="6">
        <f>ProductLine[[#This Row],[Units]]*ProductLine[[#This Row],[Dollars]]</f>
        <v>179.60000000000002</v>
      </c>
    </row>
    <row r="2529" spans="1:9" x14ac:dyDescent="0.35">
      <c r="A2529" s="2">
        <v>2528</v>
      </c>
      <c r="B2529" t="s">
        <v>22</v>
      </c>
      <c r="C2529" s="12">
        <v>44393</v>
      </c>
      <c r="D2529">
        <f t="shared" si="102"/>
        <v>2021</v>
      </c>
      <c r="E2529">
        <f>MONTH(ProductLine[[#This Row],[Date]])</f>
        <v>7</v>
      </c>
      <c r="F2529" s="2" t="s">
        <v>16</v>
      </c>
      <c r="G2529" s="13">
        <v>33</v>
      </c>
      <c r="H2529" s="6">
        <v>7.98</v>
      </c>
      <c r="I2529" s="6">
        <f>ProductLine[[#This Row],[Units]]*ProductLine[[#This Row],[Dollars]]</f>
        <v>263.34000000000003</v>
      </c>
    </row>
    <row r="2530" spans="1:9" x14ac:dyDescent="0.35">
      <c r="A2530" s="2">
        <v>2529</v>
      </c>
      <c r="B2530" t="s">
        <v>22</v>
      </c>
      <c r="C2530" s="12">
        <v>44449</v>
      </c>
      <c r="D2530">
        <f t="shared" si="102"/>
        <v>2021</v>
      </c>
      <c r="E2530">
        <f>MONTH(ProductLine[[#This Row],[Date]])</f>
        <v>9</v>
      </c>
      <c r="F2530" s="2" t="s">
        <v>16</v>
      </c>
      <c r="G2530" s="13">
        <v>64</v>
      </c>
      <c r="H2530" s="6">
        <v>7.98</v>
      </c>
      <c r="I2530" s="6">
        <f>ProductLine[[#This Row],[Units]]*ProductLine[[#This Row],[Dollars]]</f>
        <v>510.72</v>
      </c>
    </row>
    <row r="2531" spans="1:9" x14ac:dyDescent="0.35">
      <c r="A2531" s="2">
        <v>2530</v>
      </c>
      <c r="B2531" t="s">
        <v>15</v>
      </c>
      <c r="C2531" s="12">
        <v>44385</v>
      </c>
      <c r="D2531">
        <f t="shared" si="102"/>
        <v>2021</v>
      </c>
      <c r="E2531">
        <f>MONTH(ProductLine[[#This Row],[Date]])</f>
        <v>7</v>
      </c>
      <c r="F2531" s="2" t="s">
        <v>16</v>
      </c>
      <c r="G2531" s="13">
        <v>56</v>
      </c>
      <c r="H2531" s="6">
        <v>8.98</v>
      </c>
      <c r="I2531" s="6">
        <f>ProductLine[[#This Row],[Units]]*ProductLine[[#This Row],[Dollars]]</f>
        <v>502.88</v>
      </c>
    </row>
    <row r="2532" spans="1:9" x14ac:dyDescent="0.35">
      <c r="A2532" s="2">
        <v>2531</v>
      </c>
      <c r="B2532" s="2" t="s">
        <v>21</v>
      </c>
      <c r="C2532" s="3">
        <v>44400</v>
      </c>
      <c r="D2532" s="2">
        <f t="shared" ref="D2532:D2533" si="103">YEAR(C2532)</f>
        <v>2021</v>
      </c>
      <c r="E2532">
        <f>MONTH(ProductLine[[#This Row],[Date]])</f>
        <v>7</v>
      </c>
      <c r="F2532" s="2" t="s">
        <v>11</v>
      </c>
      <c r="G2532" s="4">
        <v>36</v>
      </c>
      <c r="H2532" s="5">
        <v>13.98</v>
      </c>
      <c r="I2532" s="6">
        <f>ProductLine[[#This Row],[Units]]*ProductLine[[#This Row],[Dollars]]</f>
        <v>503.28000000000003</v>
      </c>
    </row>
    <row r="2533" spans="1:9" x14ac:dyDescent="0.35">
      <c r="A2533" s="2">
        <v>2532</v>
      </c>
      <c r="B2533" s="2" t="s">
        <v>21</v>
      </c>
      <c r="C2533" s="12">
        <v>44389</v>
      </c>
      <c r="D2533">
        <f t="shared" si="103"/>
        <v>2021</v>
      </c>
      <c r="E2533">
        <f>MONTH(ProductLine[[#This Row],[Date]])</f>
        <v>7</v>
      </c>
      <c r="F2533" s="2" t="s">
        <v>11</v>
      </c>
      <c r="G2533" s="13">
        <v>48</v>
      </c>
      <c r="H2533" s="6">
        <v>9.9700000000000006</v>
      </c>
      <c r="I2533" s="6">
        <f>ProductLine[[#This Row],[Units]]*ProductLine[[#This Row],[Dollars]]</f>
        <v>478.56000000000006</v>
      </c>
    </row>
    <row r="2534" spans="1:9" x14ac:dyDescent="0.35">
      <c r="A2534" s="2">
        <v>2533</v>
      </c>
      <c r="B2534" s="2" t="s">
        <v>15</v>
      </c>
      <c r="C2534" s="3">
        <v>44386</v>
      </c>
      <c r="D2534" s="2">
        <f t="shared" ref="D2534:D2538" si="104">YEAR(C2534)</f>
        <v>2021</v>
      </c>
      <c r="E2534">
        <f>MONTH(ProductLine[[#This Row],[Date]])</f>
        <v>7</v>
      </c>
      <c r="F2534" s="2" t="s">
        <v>11</v>
      </c>
      <c r="G2534" s="4">
        <v>34</v>
      </c>
      <c r="H2534" s="5">
        <v>10.89</v>
      </c>
      <c r="I2534" s="6">
        <f>ProductLine[[#This Row],[Units]]*ProductLine[[#This Row],[Dollars]]</f>
        <v>370.26</v>
      </c>
    </row>
    <row r="2535" spans="1:9" x14ac:dyDescent="0.35">
      <c r="A2535" s="2">
        <v>2534</v>
      </c>
      <c r="B2535" s="2" t="s">
        <v>15</v>
      </c>
      <c r="C2535" s="12">
        <v>44420</v>
      </c>
      <c r="D2535">
        <f t="shared" si="104"/>
        <v>2021</v>
      </c>
      <c r="E2535">
        <f>MONTH(ProductLine[[#This Row],[Date]])</f>
        <v>8</v>
      </c>
      <c r="F2535" s="2" t="s">
        <v>11</v>
      </c>
      <c r="G2535" s="13">
        <v>27</v>
      </c>
      <c r="H2535" s="6">
        <v>10.89</v>
      </c>
      <c r="I2535" s="6">
        <f>ProductLine[[#This Row],[Units]]*ProductLine[[#This Row],[Dollars]]</f>
        <v>294.03000000000003</v>
      </c>
    </row>
    <row r="2536" spans="1:9" x14ac:dyDescent="0.35">
      <c r="A2536" s="2">
        <v>2535</v>
      </c>
      <c r="B2536" s="2" t="s">
        <v>15</v>
      </c>
      <c r="C2536" s="12">
        <v>44438</v>
      </c>
      <c r="D2536">
        <f t="shared" si="104"/>
        <v>2021</v>
      </c>
      <c r="E2536">
        <f>MONTH(ProductLine[[#This Row],[Date]])</f>
        <v>8</v>
      </c>
      <c r="F2536" s="2" t="s">
        <v>11</v>
      </c>
      <c r="G2536" s="13">
        <v>59</v>
      </c>
      <c r="H2536" s="6">
        <v>13.98</v>
      </c>
      <c r="I2536" s="6">
        <f>ProductLine[[#This Row],[Units]]*ProductLine[[#This Row],[Dollars]]</f>
        <v>824.82</v>
      </c>
    </row>
    <row r="2537" spans="1:9" x14ac:dyDescent="0.35">
      <c r="A2537" s="2">
        <v>2536</v>
      </c>
      <c r="B2537" s="2" t="s">
        <v>15</v>
      </c>
      <c r="C2537" s="12">
        <v>44450</v>
      </c>
      <c r="D2537">
        <f t="shared" si="104"/>
        <v>2021</v>
      </c>
      <c r="E2537">
        <f>MONTH(ProductLine[[#This Row],[Date]])</f>
        <v>9</v>
      </c>
      <c r="F2537" s="2" t="s">
        <v>11</v>
      </c>
      <c r="G2537" s="13">
        <v>63</v>
      </c>
      <c r="H2537" s="6">
        <v>13.98</v>
      </c>
      <c r="I2537" s="6">
        <f>ProductLine[[#This Row],[Units]]*ProductLine[[#This Row],[Dollars]]</f>
        <v>880.74</v>
      </c>
    </row>
    <row r="2538" spans="1:9" x14ac:dyDescent="0.35">
      <c r="A2538" s="2">
        <v>2537</v>
      </c>
      <c r="B2538" s="2" t="s">
        <v>15</v>
      </c>
      <c r="C2538" s="12">
        <v>44460</v>
      </c>
      <c r="D2538">
        <f t="shared" si="104"/>
        <v>2021</v>
      </c>
      <c r="E2538">
        <f>MONTH(ProductLine[[#This Row],[Date]])</f>
        <v>9</v>
      </c>
      <c r="F2538" s="2" t="s">
        <v>11</v>
      </c>
      <c r="G2538" s="13">
        <v>48</v>
      </c>
      <c r="H2538" s="6">
        <v>10.89</v>
      </c>
      <c r="I2538" s="6">
        <f>ProductLine[[#This Row],[Units]]*ProductLine[[#This Row],[Dollars]]</f>
        <v>522.72</v>
      </c>
    </row>
    <row r="2539" spans="1:9" x14ac:dyDescent="0.35">
      <c r="A2539" s="2">
        <v>2538</v>
      </c>
      <c r="B2539" s="2" t="s">
        <v>12</v>
      </c>
      <c r="C2539" s="3">
        <v>44405</v>
      </c>
      <c r="D2539" s="2">
        <f t="shared" ref="D2539:D2547" si="105">YEAR(C2539)</f>
        <v>2021</v>
      </c>
      <c r="E2539">
        <f>MONTH(ProductLine[[#This Row],[Date]])</f>
        <v>7</v>
      </c>
      <c r="F2539" s="2" t="s">
        <v>9</v>
      </c>
      <c r="G2539" s="4">
        <v>28</v>
      </c>
      <c r="H2539" s="5">
        <v>5.47</v>
      </c>
      <c r="I2539" s="6">
        <f>ProductLine[[#This Row],[Units]]*ProductLine[[#This Row],[Dollars]]</f>
        <v>153.16</v>
      </c>
    </row>
    <row r="2540" spans="1:9" x14ac:dyDescent="0.35">
      <c r="A2540" s="2">
        <v>2539</v>
      </c>
      <c r="B2540" s="2" t="s">
        <v>12</v>
      </c>
      <c r="C2540" s="12">
        <v>44395</v>
      </c>
      <c r="D2540">
        <f t="shared" si="105"/>
        <v>2021</v>
      </c>
      <c r="E2540">
        <f>MONTH(ProductLine[[#This Row],[Date]])</f>
        <v>7</v>
      </c>
      <c r="F2540" s="2" t="s">
        <v>9</v>
      </c>
      <c r="G2540" s="13">
        <v>24</v>
      </c>
      <c r="H2540" s="6">
        <v>8.4600000000000009</v>
      </c>
      <c r="I2540" s="6">
        <f>ProductLine[[#This Row],[Units]]*ProductLine[[#This Row],[Dollars]]</f>
        <v>203.04000000000002</v>
      </c>
    </row>
    <row r="2541" spans="1:9" x14ac:dyDescent="0.35">
      <c r="A2541" s="2">
        <v>2540</v>
      </c>
      <c r="B2541" s="2" t="s">
        <v>12</v>
      </c>
      <c r="C2541" s="12">
        <v>44387</v>
      </c>
      <c r="D2541">
        <f t="shared" si="105"/>
        <v>2021</v>
      </c>
      <c r="E2541">
        <f>MONTH(ProductLine[[#This Row],[Date]])</f>
        <v>7</v>
      </c>
      <c r="F2541" s="2" t="s">
        <v>9</v>
      </c>
      <c r="G2541" s="13">
        <v>36</v>
      </c>
      <c r="H2541" s="6">
        <v>8.4600000000000009</v>
      </c>
      <c r="I2541" s="6">
        <f>ProductLine[[#This Row],[Units]]*ProductLine[[#This Row],[Dollars]]</f>
        <v>304.56000000000006</v>
      </c>
    </row>
    <row r="2542" spans="1:9" x14ac:dyDescent="0.35">
      <c r="A2542" s="2">
        <v>2541</v>
      </c>
      <c r="B2542" s="2" t="s">
        <v>12</v>
      </c>
      <c r="C2542" s="12">
        <v>44427</v>
      </c>
      <c r="D2542">
        <f t="shared" si="105"/>
        <v>2021</v>
      </c>
      <c r="E2542">
        <f>MONTH(ProductLine[[#This Row],[Date]])</f>
        <v>8</v>
      </c>
      <c r="F2542" s="2" t="s">
        <v>9</v>
      </c>
      <c r="G2542" s="13">
        <v>47</v>
      </c>
      <c r="H2542" s="6">
        <v>5.47</v>
      </c>
      <c r="I2542" s="6">
        <f>ProductLine[[#This Row],[Units]]*ProductLine[[#This Row],[Dollars]]</f>
        <v>257.08999999999997</v>
      </c>
    </row>
    <row r="2543" spans="1:9" x14ac:dyDescent="0.35">
      <c r="A2543" s="2">
        <v>2542</v>
      </c>
      <c r="B2543" s="2" t="s">
        <v>12</v>
      </c>
      <c r="C2543" s="12">
        <v>44458</v>
      </c>
      <c r="D2543">
        <f t="shared" si="105"/>
        <v>2021</v>
      </c>
      <c r="E2543">
        <f>MONTH(ProductLine[[#This Row],[Date]])</f>
        <v>9</v>
      </c>
      <c r="F2543" s="2" t="s">
        <v>9</v>
      </c>
      <c r="G2543" s="13">
        <v>52</v>
      </c>
      <c r="H2543" s="6">
        <v>5.47</v>
      </c>
      <c r="I2543" s="6">
        <f>ProductLine[[#This Row],[Units]]*ProductLine[[#This Row],[Dollars]]</f>
        <v>284.44</v>
      </c>
    </row>
    <row r="2544" spans="1:9" x14ac:dyDescent="0.35">
      <c r="A2544" s="2">
        <v>2543</v>
      </c>
      <c r="B2544" t="s">
        <v>8</v>
      </c>
      <c r="C2544" s="12">
        <v>44378</v>
      </c>
      <c r="D2544">
        <f t="shared" si="105"/>
        <v>2021</v>
      </c>
      <c r="E2544">
        <f>MONTH(ProductLine[[#This Row],[Date]])</f>
        <v>7</v>
      </c>
      <c r="F2544" s="2" t="s">
        <v>9</v>
      </c>
      <c r="G2544" s="13">
        <v>56</v>
      </c>
      <c r="H2544" s="6">
        <v>5.47</v>
      </c>
      <c r="I2544" s="6">
        <f>ProductLine[[#This Row],[Units]]*ProductLine[[#This Row],[Dollars]]</f>
        <v>306.32</v>
      </c>
    </row>
    <row r="2545" spans="1:9" x14ac:dyDescent="0.35">
      <c r="A2545" s="2">
        <v>2544</v>
      </c>
      <c r="B2545" t="s">
        <v>8</v>
      </c>
      <c r="C2545" s="12">
        <v>44431</v>
      </c>
      <c r="D2545">
        <f t="shared" si="105"/>
        <v>2021</v>
      </c>
      <c r="E2545">
        <f>MONTH(ProductLine[[#This Row],[Date]])</f>
        <v>8</v>
      </c>
      <c r="F2545" s="2" t="s">
        <v>9</v>
      </c>
      <c r="G2545" s="13">
        <v>34</v>
      </c>
      <c r="H2545" s="6">
        <v>8.4600000000000009</v>
      </c>
      <c r="I2545" s="6">
        <f>ProductLine[[#This Row],[Units]]*ProductLine[[#This Row],[Dollars]]</f>
        <v>287.64000000000004</v>
      </c>
    </row>
    <row r="2546" spans="1:9" x14ac:dyDescent="0.35">
      <c r="A2546" s="2">
        <v>2545</v>
      </c>
      <c r="B2546" t="s">
        <v>8</v>
      </c>
      <c r="C2546" s="12">
        <v>44428</v>
      </c>
      <c r="D2546">
        <f t="shared" si="105"/>
        <v>2021</v>
      </c>
      <c r="E2546">
        <f>MONTH(ProductLine[[#This Row],[Date]])</f>
        <v>8</v>
      </c>
      <c r="F2546" s="2" t="s">
        <v>9</v>
      </c>
      <c r="G2546" s="13">
        <v>28</v>
      </c>
      <c r="H2546" s="6">
        <v>8.4600000000000009</v>
      </c>
      <c r="I2546" s="6">
        <f>ProductLine[[#This Row],[Units]]*ProductLine[[#This Row],[Dollars]]</f>
        <v>236.88000000000002</v>
      </c>
    </row>
    <row r="2547" spans="1:9" x14ac:dyDescent="0.35">
      <c r="A2547" s="2">
        <v>2546</v>
      </c>
      <c r="B2547" t="s">
        <v>8</v>
      </c>
      <c r="C2547" s="12">
        <v>44457</v>
      </c>
      <c r="D2547">
        <f t="shared" si="105"/>
        <v>2021</v>
      </c>
      <c r="E2547">
        <f>MONTH(ProductLine[[#This Row],[Date]])</f>
        <v>9</v>
      </c>
      <c r="F2547" s="2" t="s">
        <v>9</v>
      </c>
      <c r="G2547" s="13">
        <v>39</v>
      </c>
      <c r="H2547" s="6">
        <v>8.4600000000000009</v>
      </c>
      <c r="I2547" s="6">
        <f>ProductLine[[#This Row],[Units]]*ProductLine[[#This Row],[Dollars]]</f>
        <v>329.94000000000005</v>
      </c>
    </row>
    <row r="2548" spans="1:9" x14ac:dyDescent="0.35">
      <c r="A2548" s="2">
        <v>2547</v>
      </c>
      <c r="B2548" s="2" t="s">
        <v>21</v>
      </c>
      <c r="C2548" s="3">
        <v>44393</v>
      </c>
      <c r="D2548" s="2">
        <f t="shared" ref="D2548:D2557" si="106">YEAR(C2548)</f>
        <v>2021</v>
      </c>
      <c r="E2548">
        <f>MONTH(ProductLine[[#This Row],[Date]])</f>
        <v>7</v>
      </c>
      <c r="F2548" s="2" t="s">
        <v>9</v>
      </c>
      <c r="G2548" s="4">
        <v>32</v>
      </c>
      <c r="H2548" s="5">
        <v>5.47</v>
      </c>
      <c r="I2548" s="6">
        <f>ProductLine[[#This Row],[Units]]*ProductLine[[#This Row],[Dollars]]</f>
        <v>175.04</v>
      </c>
    </row>
    <row r="2549" spans="1:9" x14ac:dyDescent="0.35">
      <c r="A2549" s="2">
        <v>2548</v>
      </c>
      <c r="B2549" s="2" t="s">
        <v>21</v>
      </c>
      <c r="C2549" s="12">
        <v>44397</v>
      </c>
      <c r="D2549">
        <f t="shared" si="106"/>
        <v>2021</v>
      </c>
      <c r="E2549">
        <f>MONTH(ProductLine[[#This Row],[Date]])</f>
        <v>7</v>
      </c>
      <c r="F2549" s="2" t="s">
        <v>9</v>
      </c>
      <c r="G2549" s="13">
        <v>36</v>
      </c>
      <c r="H2549" s="6">
        <v>8.4600000000000009</v>
      </c>
      <c r="I2549" s="6">
        <f>ProductLine[[#This Row],[Units]]*ProductLine[[#This Row],[Dollars]]</f>
        <v>304.56000000000006</v>
      </c>
    </row>
    <row r="2550" spans="1:9" x14ac:dyDescent="0.35">
      <c r="A2550" s="2">
        <v>2549</v>
      </c>
      <c r="B2550" s="2" t="s">
        <v>21</v>
      </c>
      <c r="C2550" s="12">
        <v>44426</v>
      </c>
      <c r="D2550">
        <f t="shared" si="106"/>
        <v>2021</v>
      </c>
      <c r="E2550">
        <f>MONTH(ProductLine[[#This Row],[Date]])</f>
        <v>8</v>
      </c>
      <c r="F2550" s="2" t="s">
        <v>9</v>
      </c>
      <c r="G2550" s="13">
        <v>48</v>
      </c>
      <c r="H2550" s="6">
        <v>5.47</v>
      </c>
      <c r="I2550" s="6">
        <f>ProductLine[[#This Row],[Units]]*ProductLine[[#This Row],[Dollars]]</f>
        <v>262.56</v>
      </c>
    </row>
    <row r="2551" spans="1:9" x14ac:dyDescent="0.35">
      <c r="A2551" s="2">
        <v>2550</v>
      </c>
      <c r="B2551" s="2" t="s">
        <v>21</v>
      </c>
      <c r="C2551" s="12">
        <v>44428</v>
      </c>
      <c r="D2551">
        <f t="shared" si="106"/>
        <v>2021</v>
      </c>
      <c r="E2551">
        <f>MONTH(ProductLine[[#This Row],[Date]])</f>
        <v>8</v>
      </c>
      <c r="F2551" s="2" t="s">
        <v>9</v>
      </c>
      <c r="G2551" s="13">
        <v>24</v>
      </c>
      <c r="H2551" s="6">
        <v>8.4600000000000009</v>
      </c>
      <c r="I2551" s="6">
        <f>ProductLine[[#This Row],[Units]]*ProductLine[[#This Row],[Dollars]]</f>
        <v>203.04000000000002</v>
      </c>
    </row>
    <row r="2552" spans="1:9" x14ac:dyDescent="0.35">
      <c r="A2552" s="2">
        <v>2551</v>
      </c>
      <c r="B2552" s="2" t="s">
        <v>21</v>
      </c>
      <c r="C2552" s="12">
        <v>44464</v>
      </c>
      <c r="D2552">
        <f t="shared" si="106"/>
        <v>2021</v>
      </c>
      <c r="E2552">
        <f>MONTH(ProductLine[[#This Row],[Date]])</f>
        <v>9</v>
      </c>
      <c r="F2552" s="2" t="s">
        <v>9</v>
      </c>
      <c r="G2552" s="13">
        <v>28</v>
      </c>
      <c r="H2552" s="6">
        <v>5.47</v>
      </c>
      <c r="I2552" s="6">
        <f>ProductLine[[#This Row],[Units]]*ProductLine[[#This Row],[Dollars]]</f>
        <v>153.16</v>
      </c>
    </row>
    <row r="2553" spans="1:9" x14ac:dyDescent="0.35">
      <c r="A2553" s="2">
        <v>2552</v>
      </c>
      <c r="B2553" s="2" t="s">
        <v>21</v>
      </c>
      <c r="C2553" s="12">
        <v>44457</v>
      </c>
      <c r="D2553">
        <f t="shared" si="106"/>
        <v>2021</v>
      </c>
      <c r="E2553">
        <f>MONTH(ProductLine[[#This Row],[Date]])</f>
        <v>9</v>
      </c>
      <c r="F2553" s="2" t="s">
        <v>9</v>
      </c>
      <c r="G2553" s="13">
        <v>38</v>
      </c>
      <c r="H2553" s="6">
        <v>5.47</v>
      </c>
      <c r="I2553" s="6">
        <f>ProductLine[[#This Row],[Units]]*ProductLine[[#This Row],[Dollars]]</f>
        <v>207.85999999999999</v>
      </c>
    </row>
    <row r="2554" spans="1:9" x14ac:dyDescent="0.35">
      <c r="A2554" s="2">
        <v>2553</v>
      </c>
      <c r="B2554" s="2" t="s">
        <v>21</v>
      </c>
      <c r="C2554" s="12">
        <v>44461</v>
      </c>
      <c r="D2554">
        <f t="shared" si="106"/>
        <v>2021</v>
      </c>
      <c r="E2554">
        <f>MONTH(ProductLine[[#This Row],[Date]])</f>
        <v>9</v>
      </c>
      <c r="F2554" s="2" t="s">
        <v>9</v>
      </c>
      <c r="G2554" s="13">
        <v>56</v>
      </c>
      <c r="H2554" s="6">
        <v>5.47</v>
      </c>
      <c r="I2554" s="6">
        <f>ProductLine[[#This Row],[Units]]*ProductLine[[#This Row],[Dollars]]</f>
        <v>306.32</v>
      </c>
    </row>
    <row r="2555" spans="1:9" x14ac:dyDescent="0.35">
      <c r="A2555" s="2">
        <v>2554</v>
      </c>
      <c r="B2555" t="s">
        <v>17</v>
      </c>
      <c r="C2555" s="12">
        <v>44389</v>
      </c>
      <c r="D2555">
        <f t="shared" si="106"/>
        <v>2021</v>
      </c>
      <c r="E2555">
        <f>MONTH(ProductLine[[#This Row],[Date]])</f>
        <v>7</v>
      </c>
      <c r="F2555" s="2" t="s">
        <v>9</v>
      </c>
      <c r="G2555" s="13">
        <v>62</v>
      </c>
      <c r="H2555" s="6">
        <v>5.47</v>
      </c>
      <c r="I2555" s="6">
        <f>ProductLine[[#This Row],[Units]]*ProductLine[[#This Row],[Dollars]]</f>
        <v>339.14</v>
      </c>
    </row>
    <row r="2556" spans="1:9" x14ac:dyDescent="0.35">
      <c r="A2556" s="2">
        <v>2555</v>
      </c>
      <c r="B2556" t="s">
        <v>17</v>
      </c>
      <c r="C2556" s="12">
        <v>44396</v>
      </c>
      <c r="D2556">
        <f t="shared" si="106"/>
        <v>2021</v>
      </c>
      <c r="E2556">
        <f>MONTH(ProductLine[[#This Row],[Date]])</f>
        <v>7</v>
      </c>
      <c r="F2556" s="2" t="s">
        <v>9</v>
      </c>
      <c r="G2556" s="13">
        <v>34</v>
      </c>
      <c r="H2556" s="6">
        <v>8.4600000000000009</v>
      </c>
      <c r="I2556" s="6">
        <f>ProductLine[[#This Row],[Units]]*ProductLine[[#This Row],[Dollars]]</f>
        <v>287.64000000000004</v>
      </c>
    </row>
    <row r="2557" spans="1:9" x14ac:dyDescent="0.35">
      <c r="A2557" s="2">
        <v>2556</v>
      </c>
      <c r="B2557" t="s">
        <v>17</v>
      </c>
      <c r="C2557" s="12">
        <v>44417</v>
      </c>
      <c r="D2557">
        <f t="shared" si="106"/>
        <v>2021</v>
      </c>
      <c r="E2557">
        <f>MONTH(ProductLine[[#This Row],[Date]])</f>
        <v>8</v>
      </c>
      <c r="F2557" s="2" t="s">
        <v>9</v>
      </c>
      <c r="G2557" s="13">
        <v>67</v>
      </c>
      <c r="H2557" s="6">
        <v>5.47</v>
      </c>
      <c r="I2557" s="6">
        <f>ProductLine[[#This Row],[Units]]*ProductLine[[#This Row],[Dollars]]</f>
        <v>366.49</v>
      </c>
    </row>
    <row r="2558" spans="1:9" x14ac:dyDescent="0.35">
      <c r="A2558" s="2">
        <v>2557</v>
      </c>
      <c r="B2558" t="s">
        <v>17</v>
      </c>
      <c r="C2558" s="3">
        <v>44451</v>
      </c>
      <c r="D2558" s="2">
        <f t="shared" ref="D2558:D2561" si="107">YEAR(C2558)</f>
        <v>2021</v>
      </c>
      <c r="E2558">
        <f>MONTH(ProductLine[[#This Row],[Date]])</f>
        <v>9</v>
      </c>
      <c r="F2558" s="2" t="s">
        <v>9</v>
      </c>
      <c r="G2558" s="4">
        <v>27</v>
      </c>
      <c r="H2558" s="5">
        <v>8.4600000000000009</v>
      </c>
      <c r="I2558" s="6">
        <f>ProductLine[[#This Row],[Units]]*ProductLine[[#This Row],[Dollars]]</f>
        <v>228.42000000000002</v>
      </c>
    </row>
    <row r="2559" spans="1:9" x14ac:dyDescent="0.35">
      <c r="A2559" s="2">
        <v>2558</v>
      </c>
      <c r="B2559" t="s">
        <v>24</v>
      </c>
      <c r="C2559" s="12">
        <v>44388</v>
      </c>
      <c r="D2559">
        <f t="shared" si="107"/>
        <v>2021</v>
      </c>
      <c r="E2559">
        <f>MONTH(ProductLine[[#This Row],[Date]])</f>
        <v>7</v>
      </c>
      <c r="F2559" s="2" t="s">
        <v>9</v>
      </c>
      <c r="G2559" s="13">
        <v>38</v>
      </c>
      <c r="H2559" s="6">
        <v>8.4600000000000009</v>
      </c>
      <c r="I2559" s="6">
        <f>ProductLine[[#This Row],[Units]]*ProductLine[[#This Row],[Dollars]]</f>
        <v>321.48</v>
      </c>
    </row>
    <row r="2560" spans="1:9" x14ac:dyDescent="0.35">
      <c r="A2560" s="2">
        <v>2559</v>
      </c>
      <c r="B2560" t="s">
        <v>24</v>
      </c>
      <c r="C2560" s="12">
        <v>44423</v>
      </c>
      <c r="D2560">
        <f t="shared" si="107"/>
        <v>2021</v>
      </c>
      <c r="E2560">
        <f>MONTH(ProductLine[[#This Row],[Date]])</f>
        <v>8</v>
      </c>
      <c r="F2560" s="2" t="s">
        <v>9</v>
      </c>
      <c r="G2560" s="13">
        <v>28</v>
      </c>
      <c r="H2560" s="6">
        <v>5.47</v>
      </c>
      <c r="I2560" s="6">
        <f>ProductLine[[#This Row],[Units]]*ProductLine[[#This Row],[Dollars]]</f>
        <v>153.16</v>
      </c>
    </row>
    <row r="2561" spans="1:9" x14ac:dyDescent="0.35">
      <c r="A2561" s="2">
        <v>2560</v>
      </c>
      <c r="B2561" t="s">
        <v>24</v>
      </c>
      <c r="C2561" s="12">
        <v>44455</v>
      </c>
      <c r="D2561">
        <f t="shared" si="107"/>
        <v>2021</v>
      </c>
      <c r="E2561">
        <f>MONTH(ProductLine[[#This Row],[Date]])</f>
        <v>9</v>
      </c>
      <c r="F2561" s="2" t="s">
        <v>9</v>
      </c>
      <c r="G2561" s="13">
        <v>30</v>
      </c>
      <c r="H2561" s="6">
        <v>5.47</v>
      </c>
      <c r="I2561" s="6">
        <f>ProductLine[[#This Row],[Units]]*ProductLine[[#This Row],[Dollars]]</f>
        <v>164.1</v>
      </c>
    </row>
    <row r="2562" spans="1:9" x14ac:dyDescent="0.35">
      <c r="A2562" s="2">
        <v>2561</v>
      </c>
      <c r="B2562" s="2" t="s">
        <v>8</v>
      </c>
      <c r="C2562" s="3">
        <v>44385</v>
      </c>
      <c r="D2562" s="2">
        <f t="shared" ref="D2562:D2572" si="108">YEAR(C2562)</f>
        <v>2021</v>
      </c>
      <c r="E2562">
        <f>MONTH(ProductLine[[#This Row],[Date]])</f>
        <v>7</v>
      </c>
      <c r="F2562" s="2" t="s">
        <v>13</v>
      </c>
      <c r="G2562" s="4">
        <v>40</v>
      </c>
      <c r="H2562" s="5">
        <v>6.99</v>
      </c>
      <c r="I2562" s="6">
        <f>ProductLine[[#This Row],[Units]]*ProductLine[[#This Row],[Dollars]]</f>
        <v>279.60000000000002</v>
      </c>
    </row>
    <row r="2563" spans="1:9" x14ac:dyDescent="0.35">
      <c r="A2563" s="2">
        <v>2562</v>
      </c>
      <c r="B2563" s="2" t="s">
        <v>8</v>
      </c>
      <c r="C2563" s="12">
        <v>44394</v>
      </c>
      <c r="D2563">
        <f t="shared" si="108"/>
        <v>2021</v>
      </c>
      <c r="E2563">
        <f>MONTH(ProductLine[[#This Row],[Date]])</f>
        <v>7</v>
      </c>
      <c r="F2563" s="2" t="s">
        <v>13</v>
      </c>
      <c r="G2563" s="13">
        <v>34</v>
      </c>
      <c r="H2563" s="6">
        <v>10.97</v>
      </c>
      <c r="I2563" s="6">
        <f>ProductLine[[#This Row],[Units]]*ProductLine[[#This Row],[Dollars]]</f>
        <v>372.98</v>
      </c>
    </row>
    <row r="2564" spans="1:9" x14ac:dyDescent="0.35">
      <c r="A2564" s="2">
        <v>2563</v>
      </c>
      <c r="B2564" s="2" t="s">
        <v>8</v>
      </c>
      <c r="C2564" s="12">
        <v>44417</v>
      </c>
      <c r="D2564">
        <f t="shared" si="108"/>
        <v>2021</v>
      </c>
      <c r="E2564">
        <f>MONTH(ProductLine[[#This Row],[Date]])</f>
        <v>8</v>
      </c>
      <c r="F2564" s="2" t="s">
        <v>13</v>
      </c>
      <c r="G2564" s="13">
        <v>27</v>
      </c>
      <c r="H2564" s="6">
        <v>6.99</v>
      </c>
      <c r="I2564" s="6">
        <f>ProductLine[[#This Row],[Units]]*ProductLine[[#This Row],[Dollars]]</f>
        <v>188.73000000000002</v>
      </c>
    </row>
    <row r="2565" spans="1:9" x14ac:dyDescent="0.35">
      <c r="A2565" s="2">
        <v>2564</v>
      </c>
      <c r="B2565" s="2" t="s">
        <v>8</v>
      </c>
      <c r="C2565" s="12">
        <v>44428</v>
      </c>
      <c r="D2565">
        <f t="shared" si="108"/>
        <v>2021</v>
      </c>
      <c r="E2565">
        <f>MONTH(ProductLine[[#This Row],[Date]])</f>
        <v>8</v>
      </c>
      <c r="F2565" s="2" t="s">
        <v>13</v>
      </c>
      <c r="G2565" s="13">
        <v>67</v>
      </c>
      <c r="H2565" s="6">
        <v>6.99</v>
      </c>
      <c r="I2565" s="6">
        <f>ProductLine[[#This Row],[Units]]*ProductLine[[#This Row],[Dollars]]</f>
        <v>468.33000000000004</v>
      </c>
    </row>
    <row r="2566" spans="1:9" x14ac:dyDescent="0.35">
      <c r="A2566" s="2">
        <v>2565</v>
      </c>
      <c r="B2566" s="2" t="s">
        <v>8</v>
      </c>
      <c r="C2566" s="12">
        <v>44459</v>
      </c>
      <c r="D2566">
        <f t="shared" si="108"/>
        <v>2021</v>
      </c>
      <c r="E2566">
        <f>MONTH(ProductLine[[#This Row],[Date]])</f>
        <v>9</v>
      </c>
      <c r="F2566" s="2" t="s">
        <v>13</v>
      </c>
      <c r="G2566" s="13">
        <v>56</v>
      </c>
      <c r="H2566" s="6">
        <v>6.99</v>
      </c>
      <c r="I2566" s="6">
        <f>ProductLine[[#This Row],[Units]]*ProductLine[[#This Row],[Dollars]]</f>
        <v>391.44</v>
      </c>
    </row>
    <row r="2567" spans="1:9" x14ac:dyDescent="0.35">
      <c r="A2567" s="2">
        <v>2566</v>
      </c>
      <c r="B2567" s="2" t="s">
        <v>8</v>
      </c>
      <c r="C2567" s="12">
        <v>44469</v>
      </c>
      <c r="D2567">
        <f t="shared" si="108"/>
        <v>2021</v>
      </c>
      <c r="E2567">
        <f>MONTH(ProductLine[[#This Row],[Date]])</f>
        <v>9</v>
      </c>
      <c r="F2567" s="2" t="s">
        <v>13</v>
      </c>
      <c r="G2567" s="13">
        <v>36</v>
      </c>
      <c r="H2567" s="6">
        <v>6.99</v>
      </c>
      <c r="I2567" s="6">
        <f>ProductLine[[#This Row],[Units]]*ProductLine[[#This Row],[Dollars]]</f>
        <v>251.64000000000001</v>
      </c>
    </row>
    <row r="2568" spans="1:9" x14ac:dyDescent="0.35">
      <c r="A2568" s="2">
        <v>2567</v>
      </c>
      <c r="B2568" t="s">
        <v>15</v>
      </c>
      <c r="C2568" s="12">
        <v>44429</v>
      </c>
      <c r="D2568">
        <f t="shared" si="108"/>
        <v>2021</v>
      </c>
      <c r="E2568">
        <f>MONTH(ProductLine[[#This Row],[Date]])</f>
        <v>8</v>
      </c>
      <c r="F2568" s="2" t="s">
        <v>13</v>
      </c>
      <c r="G2568" s="13">
        <v>49</v>
      </c>
      <c r="H2568" s="6">
        <v>6.99</v>
      </c>
      <c r="I2568" s="6">
        <f>ProductLine[[#This Row],[Units]]*ProductLine[[#This Row],[Dollars]]</f>
        <v>342.51</v>
      </c>
    </row>
    <row r="2569" spans="1:9" x14ac:dyDescent="0.35">
      <c r="A2569" s="2">
        <v>2568</v>
      </c>
      <c r="B2569" t="s">
        <v>15</v>
      </c>
      <c r="C2569" s="12">
        <v>44454</v>
      </c>
      <c r="D2569">
        <f t="shared" si="108"/>
        <v>2021</v>
      </c>
      <c r="E2569">
        <f>MONTH(ProductLine[[#This Row],[Date]])</f>
        <v>9</v>
      </c>
      <c r="F2569" s="2" t="s">
        <v>13</v>
      </c>
      <c r="G2569" s="13">
        <v>56</v>
      </c>
      <c r="H2569" s="6">
        <v>8.89</v>
      </c>
      <c r="I2569" s="6">
        <f>ProductLine[[#This Row],[Units]]*ProductLine[[#This Row],[Dollars]]</f>
        <v>497.84000000000003</v>
      </c>
    </row>
    <row r="2570" spans="1:9" x14ac:dyDescent="0.35">
      <c r="A2570" s="2">
        <v>2569</v>
      </c>
      <c r="B2570" t="s">
        <v>22</v>
      </c>
      <c r="C2570" s="12">
        <v>44428</v>
      </c>
      <c r="D2570">
        <f t="shared" si="108"/>
        <v>2021</v>
      </c>
      <c r="E2570">
        <f>MONTH(ProductLine[[#This Row],[Date]])</f>
        <v>8</v>
      </c>
      <c r="F2570" s="2" t="s">
        <v>13</v>
      </c>
      <c r="G2570" s="13">
        <v>65</v>
      </c>
      <c r="H2570" s="6">
        <v>8.89</v>
      </c>
      <c r="I2570" s="6">
        <f>ProductLine[[#This Row],[Units]]*ProductLine[[#This Row],[Dollars]]</f>
        <v>577.85</v>
      </c>
    </row>
    <row r="2571" spans="1:9" x14ac:dyDescent="0.35">
      <c r="A2571" s="2">
        <v>2570</v>
      </c>
      <c r="B2571" t="s">
        <v>24</v>
      </c>
      <c r="C2571" s="12">
        <v>44397</v>
      </c>
      <c r="D2571">
        <f t="shared" si="108"/>
        <v>2021</v>
      </c>
      <c r="E2571">
        <f>MONTH(ProductLine[[#This Row],[Date]])</f>
        <v>7</v>
      </c>
      <c r="F2571" s="2" t="s">
        <v>13</v>
      </c>
      <c r="G2571" s="13">
        <v>76</v>
      </c>
      <c r="H2571" s="6">
        <v>8.89</v>
      </c>
      <c r="I2571" s="6">
        <f>ProductLine[[#This Row],[Units]]*ProductLine[[#This Row],[Dollars]]</f>
        <v>675.6400000000001</v>
      </c>
    </row>
    <row r="2572" spans="1:9" x14ac:dyDescent="0.35">
      <c r="A2572" s="2">
        <v>2571</v>
      </c>
      <c r="B2572" t="s">
        <v>24</v>
      </c>
      <c r="C2572" s="12">
        <v>44428</v>
      </c>
      <c r="D2572">
        <f t="shared" si="108"/>
        <v>2021</v>
      </c>
      <c r="E2572">
        <f>MONTH(ProductLine[[#This Row],[Date]])</f>
        <v>8</v>
      </c>
      <c r="F2572" s="2" t="s">
        <v>13</v>
      </c>
      <c r="G2572" s="13">
        <v>38</v>
      </c>
      <c r="H2572" s="6">
        <v>8.89</v>
      </c>
      <c r="I2572" s="6">
        <f>ProductLine[[#This Row],[Units]]*ProductLine[[#This Row],[Dollars]]</f>
        <v>337.82000000000005</v>
      </c>
    </row>
    <row r="2573" spans="1:9" x14ac:dyDescent="0.35">
      <c r="A2573" s="2">
        <v>2572</v>
      </c>
      <c r="B2573" s="2" t="s">
        <v>8</v>
      </c>
      <c r="C2573" s="3">
        <v>44388</v>
      </c>
      <c r="D2573" s="2">
        <f t="shared" ref="D2573:D2578" si="109">YEAR(C2573)</f>
        <v>2021</v>
      </c>
      <c r="E2573">
        <f>MONTH(ProductLine[[#This Row],[Date]])</f>
        <v>7</v>
      </c>
      <c r="F2573" s="2" t="s">
        <v>18</v>
      </c>
      <c r="G2573" s="4">
        <v>28</v>
      </c>
      <c r="H2573" s="5">
        <v>9.98</v>
      </c>
      <c r="I2573" s="6">
        <f>ProductLine[[#This Row],[Units]]*ProductLine[[#This Row],[Dollars]]</f>
        <v>279.44</v>
      </c>
    </row>
    <row r="2574" spans="1:9" x14ac:dyDescent="0.35">
      <c r="A2574" s="2">
        <v>2573</v>
      </c>
      <c r="B2574" s="2" t="s">
        <v>8</v>
      </c>
      <c r="C2574" s="12">
        <v>44419</v>
      </c>
      <c r="D2574">
        <f t="shared" si="109"/>
        <v>2021</v>
      </c>
      <c r="E2574">
        <f>MONTH(ProductLine[[#This Row],[Date]])</f>
        <v>8</v>
      </c>
      <c r="F2574" s="2" t="s">
        <v>18</v>
      </c>
      <c r="G2574" s="13">
        <v>29</v>
      </c>
      <c r="H2574" s="6">
        <v>9.98</v>
      </c>
      <c r="I2574" s="6">
        <f>ProductLine[[#This Row],[Units]]*ProductLine[[#This Row],[Dollars]]</f>
        <v>289.42</v>
      </c>
    </row>
    <row r="2575" spans="1:9" x14ac:dyDescent="0.35">
      <c r="A2575" s="2">
        <v>2574</v>
      </c>
      <c r="B2575" s="2" t="s">
        <v>8</v>
      </c>
      <c r="C2575" s="12">
        <v>44397</v>
      </c>
      <c r="D2575">
        <f t="shared" si="109"/>
        <v>2021</v>
      </c>
      <c r="E2575">
        <f>MONTH(ProductLine[[#This Row],[Date]])</f>
        <v>7</v>
      </c>
      <c r="F2575" s="2" t="s">
        <v>18</v>
      </c>
      <c r="G2575" s="13">
        <v>58</v>
      </c>
      <c r="H2575" s="6">
        <v>9.43</v>
      </c>
      <c r="I2575" s="6">
        <f>ProductLine[[#This Row],[Units]]*ProductLine[[#This Row],[Dollars]]</f>
        <v>546.93999999999994</v>
      </c>
    </row>
    <row r="2576" spans="1:9" x14ac:dyDescent="0.35">
      <c r="A2576" s="2">
        <v>2575</v>
      </c>
      <c r="B2576" s="2" t="s">
        <v>8</v>
      </c>
      <c r="C2576" s="12">
        <v>44460</v>
      </c>
      <c r="D2576">
        <f t="shared" si="109"/>
        <v>2021</v>
      </c>
      <c r="E2576">
        <f>MONTH(ProductLine[[#This Row],[Date]])</f>
        <v>9</v>
      </c>
      <c r="F2576" s="2" t="s">
        <v>18</v>
      </c>
      <c r="G2576" s="13">
        <v>49</v>
      </c>
      <c r="H2576" s="6">
        <v>8.5500000000000007</v>
      </c>
      <c r="I2576" s="6">
        <f>ProductLine[[#This Row],[Units]]*ProductLine[[#This Row],[Dollars]]</f>
        <v>418.95000000000005</v>
      </c>
    </row>
    <row r="2577" spans="1:9" x14ac:dyDescent="0.35">
      <c r="A2577" s="2">
        <v>2576</v>
      </c>
      <c r="B2577" s="2" t="s">
        <v>8</v>
      </c>
      <c r="C2577" s="12">
        <v>44450</v>
      </c>
      <c r="D2577">
        <f t="shared" si="109"/>
        <v>2021</v>
      </c>
      <c r="E2577">
        <f>MONTH(ProductLine[[#This Row],[Date]])</f>
        <v>9</v>
      </c>
      <c r="F2577" s="2" t="s">
        <v>18</v>
      </c>
      <c r="G2577" s="13">
        <v>38</v>
      </c>
      <c r="H2577" s="6">
        <v>8.5500000000000007</v>
      </c>
      <c r="I2577" s="6">
        <f>ProductLine[[#This Row],[Units]]*ProductLine[[#This Row],[Dollars]]</f>
        <v>324.90000000000003</v>
      </c>
    </row>
    <row r="2578" spans="1:9" x14ac:dyDescent="0.35">
      <c r="A2578" s="2">
        <v>2577</v>
      </c>
      <c r="B2578" s="2" t="s">
        <v>8</v>
      </c>
      <c r="C2578" s="12">
        <v>44444</v>
      </c>
      <c r="D2578">
        <f t="shared" si="109"/>
        <v>2021</v>
      </c>
      <c r="E2578">
        <f>MONTH(ProductLine[[#This Row],[Date]])</f>
        <v>9</v>
      </c>
      <c r="F2578" s="2" t="s">
        <v>18</v>
      </c>
      <c r="G2578" s="13">
        <v>57</v>
      </c>
      <c r="H2578" s="6">
        <v>9.43</v>
      </c>
      <c r="I2578" s="6">
        <f>ProductLine[[#This Row],[Units]]*ProductLine[[#This Row],[Dollars]]</f>
        <v>537.51</v>
      </c>
    </row>
    <row r="2579" spans="1:9" x14ac:dyDescent="0.35">
      <c r="A2579" s="2">
        <v>2578</v>
      </c>
      <c r="B2579" s="2" t="s">
        <v>17</v>
      </c>
      <c r="C2579" s="3">
        <v>44389</v>
      </c>
      <c r="D2579" s="2">
        <f t="shared" ref="D2579:D2586" si="110">YEAR(C2579)</f>
        <v>2021</v>
      </c>
      <c r="E2579">
        <f>MONTH(ProductLine[[#This Row],[Date]])</f>
        <v>7</v>
      </c>
      <c r="F2579" s="2" t="s">
        <v>18</v>
      </c>
      <c r="G2579" s="4">
        <v>28</v>
      </c>
      <c r="H2579" s="5">
        <v>9.98</v>
      </c>
      <c r="I2579" s="6">
        <f>ProductLine[[#This Row],[Units]]*ProductLine[[#This Row],[Dollars]]</f>
        <v>279.44</v>
      </c>
    </row>
    <row r="2580" spans="1:9" x14ac:dyDescent="0.35">
      <c r="A2580" s="2">
        <v>2579</v>
      </c>
      <c r="B2580" s="2" t="s">
        <v>17</v>
      </c>
      <c r="C2580" s="12">
        <v>44427</v>
      </c>
      <c r="D2580">
        <f t="shared" si="110"/>
        <v>2021</v>
      </c>
      <c r="E2580">
        <f>MONTH(ProductLine[[#This Row],[Date]])</f>
        <v>8</v>
      </c>
      <c r="F2580" s="2" t="s">
        <v>18</v>
      </c>
      <c r="G2580" s="13">
        <v>29</v>
      </c>
      <c r="H2580" s="6">
        <v>9.43</v>
      </c>
      <c r="I2580" s="6">
        <f>ProductLine[[#This Row],[Units]]*ProductLine[[#This Row],[Dollars]]</f>
        <v>273.46999999999997</v>
      </c>
    </row>
    <row r="2581" spans="1:9" x14ac:dyDescent="0.35">
      <c r="A2581" s="2">
        <v>2580</v>
      </c>
      <c r="B2581" s="2" t="s">
        <v>17</v>
      </c>
      <c r="C2581" s="12">
        <v>44459</v>
      </c>
      <c r="D2581">
        <f t="shared" si="110"/>
        <v>2021</v>
      </c>
      <c r="E2581">
        <f>MONTH(ProductLine[[#This Row],[Date]])</f>
        <v>9</v>
      </c>
      <c r="F2581" s="2" t="s">
        <v>18</v>
      </c>
      <c r="G2581" s="13">
        <v>32</v>
      </c>
      <c r="H2581" s="6">
        <v>9.98</v>
      </c>
      <c r="I2581" s="6">
        <f>ProductLine[[#This Row],[Units]]*ProductLine[[#This Row],[Dollars]]</f>
        <v>319.36</v>
      </c>
    </row>
    <row r="2582" spans="1:9" x14ac:dyDescent="0.35">
      <c r="A2582" s="2">
        <v>2581</v>
      </c>
      <c r="B2582" t="s">
        <v>23</v>
      </c>
      <c r="C2582" s="12">
        <v>44385</v>
      </c>
      <c r="D2582">
        <f t="shared" si="110"/>
        <v>2021</v>
      </c>
      <c r="E2582">
        <f>MONTH(ProductLine[[#This Row],[Date]])</f>
        <v>7</v>
      </c>
      <c r="F2582" s="2" t="s">
        <v>18</v>
      </c>
      <c r="G2582" s="13">
        <v>45</v>
      </c>
      <c r="H2582" s="6">
        <v>9.98</v>
      </c>
      <c r="I2582" s="6">
        <f>ProductLine[[#This Row],[Units]]*ProductLine[[#This Row],[Dollars]]</f>
        <v>449.1</v>
      </c>
    </row>
    <row r="2583" spans="1:9" x14ac:dyDescent="0.35">
      <c r="A2583" s="2">
        <v>2582</v>
      </c>
      <c r="B2583" t="s">
        <v>22</v>
      </c>
      <c r="C2583" s="12">
        <v>44396</v>
      </c>
      <c r="D2583">
        <f t="shared" si="110"/>
        <v>2021</v>
      </c>
      <c r="E2583">
        <f>MONTH(ProductLine[[#This Row],[Date]])</f>
        <v>7</v>
      </c>
      <c r="F2583" s="2" t="s">
        <v>18</v>
      </c>
      <c r="G2583" s="13">
        <v>17</v>
      </c>
      <c r="H2583" s="6">
        <v>9.98</v>
      </c>
      <c r="I2583" s="6">
        <f>ProductLine[[#This Row],[Units]]*ProductLine[[#This Row],[Dollars]]</f>
        <v>169.66</v>
      </c>
    </row>
    <row r="2584" spans="1:9" x14ac:dyDescent="0.35">
      <c r="A2584" s="2">
        <v>2583</v>
      </c>
      <c r="B2584" t="s">
        <v>22</v>
      </c>
      <c r="C2584" s="12">
        <v>44467</v>
      </c>
      <c r="D2584">
        <f t="shared" si="110"/>
        <v>2021</v>
      </c>
      <c r="E2584">
        <f>MONTH(ProductLine[[#This Row],[Date]])</f>
        <v>9</v>
      </c>
      <c r="F2584" s="2" t="s">
        <v>18</v>
      </c>
      <c r="G2584" s="13">
        <v>19</v>
      </c>
      <c r="H2584" s="6">
        <v>9.98</v>
      </c>
      <c r="I2584" s="6">
        <f>ProductLine[[#This Row],[Units]]*ProductLine[[#This Row],[Dollars]]</f>
        <v>189.62</v>
      </c>
    </row>
    <row r="2585" spans="1:9" x14ac:dyDescent="0.35">
      <c r="A2585" s="2">
        <v>2584</v>
      </c>
      <c r="B2585" t="s">
        <v>22</v>
      </c>
      <c r="C2585" s="12">
        <v>44409</v>
      </c>
      <c r="D2585">
        <f t="shared" si="110"/>
        <v>2021</v>
      </c>
      <c r="E2585">
        <f>MONTH(ProductLine[[#This Row],[Date]])</f>
        <v>8</v>
      </c>
      <c r="F2585" s="2" t="s">
        <v>18</v>
      </c>
      <c r="G2585" s="13">
        <v>32</v>
      </c>
      <c r="H2585" s="6">
        <v>9.98</v>
      </c>
      <c r="I2585" s="6">
        <f>ProductLine[[#This Row],[Units]]*ProductLine[[#This Row],[Dollars]]</f>
        <v>319.36</v>
      </c>
    </row>
    <row r="2586" spans="1:9" x14ac:dyDescent="0.35">
      <c r="A2586" s="2">
        <v>2585</v>
      </c>
      <c r="B2586" t="s">
        <v>23</v>
      </c>
      <c r="C2586" s="12">
        <v>44450</v>
      </c>
      <c r="D2586">
        <f t="shared" si="110"/>
        <v>2021</v>
      </c>
      <c r="E2586">
        <f>MONTH(ProductLine[[#This Row],[Date]])</f>
        <v>9</v>
      </c>
      <c r="F2586" s="2" t="s">
        <v>18</v>
      </c>
      <c r="G2586" s="13">
        <v>48</v>
      </c>
      <c r="H2586" s="6">
        <v>8.5500000000000007</v>
      </c>
      <c r="I2586" s="6">
        <f>ProductLine[[#This Row],[Units]]*ProductLine[[#This Row],[Dollars]]</f>
        <v>410.40000000000003</v>
      </c>
    </row>
    <row r="2587" spans="1:9" x14ac:dyDescent="0.35">
      <c r="A2587" s="2">
        <v>2586</v>
      </c>
      <c r="B2587" s="2" t="s">
        <v>12</v>
      </c>
      <c r="C2587" s="3">
        <v>44470</v>
      </c>
      <c r="D2587" s="2">
        <f t="shared" ref="D2587:D2591" si="111">YEAR(C2587)</f>
        <v>2021</v>
      </c>
      <c r="E2587">
        <f>MONTH(ProductLine[[#This Row],[Date]])</f>
        <v>10</v>
      </c>
      <c r="F2587" s="2" t="s">
        <v>16</v>
      </c>
      <c r="G2587" s="4">
        <v>28</v>
      </c>
      <c r="H2587" s="5">
        <v>7.98</v>
      </c>
      <c r="I2587" s="6">
        <f>ProductLine[[#This Row],[Units]]*ProductLine[[#This Row],[Dollars]]</f>
        <v>223.44</v>
      </c>
    </row>
    <row r="2588" spans="1:9" x14ac:dyDescent="0.35">
      <c r="A2588" s="2">
        <v>2587</v>
      </c>
      <c r="B2588" s="2" t="s">
        <v>12</v>
      </c>
      <c r="C2588" s="12">
        <v>44481</v>
      </c>
      <c r="D2588">
        <f t="shared" si="111"/>
        <v>2021</v>
      </c>
      <c r="E2588">
        <f>MONTH(ProductLine[[#This Row],[Date]])</f>
        <v>10</v>
      </c>
      <c r="F2588" s="2" t="s">
        <v>16</v>
      </c>
      <c r="G2588" s="13">
        <v>30</v>
      </c>
      <c r="H2588" s="6">
        <v>8.98</v>
      </c>
      <c r="I2588" s="6">
        <f>ProductLine[[#This Row],[Units]]*ProductLine[[#This Row],[Dollars]]</f>
        <v>269.40000000000003</v>
      </c>
    </row>
    <row r="2589" spans="1:9" x14ac:dyDescent="0.35">
      <c r="A2589" s="2">
        <v>2588</v>
      </c>
      <c r="B2589" s="2" t="s">
        <v>12</v>
      </c>
      <c r="C2589" s="12">
        <v>44504</v>
      </c>
      <c r="D2589">
        <f t="shared" si="111"/>
        <v>2021</v>
      </c>
      <c r="E2589">
        <f>MONTH(ProductLine[[#This Row],[Date]])</f>
        <v>11</v>
      </c>
      <c r="F2589" s="2" t="s">
        <v>16</v>
      </c>
      <c r="G2589" s="13">
        <v>49</v>
      </c>
      <c r="H2589" s="6">
        <v>8.98</v>
      </c>
      <c r="I2589" s="6">
        <f>ProductLine[[#This Row],[Units]]*ProductLine[[#This Row],[Dollars]]</f>
        <v>440.02000000000004</v>
      </c>
    </row>
    <row r="2590" spans="1:9" x14ac:dyDescent="0.35">
      <c r="A2590" s="2">
        <v>2589</v>
      </c>
      <c r="B2590" s="2" t="s">
        <v>12</v>
      </c>
      <c r="C2590" s="12">
        <v>44517</v>
      </c>
      <c r="D2590">
        <f t="shared" si="111"/>
        <v>2021</v>
      </c>
      <c r="E2590">
        <f>MONTH(ProductLine[[#This Row],[Date]])</f>
        <v>11</v>
      </c>
      <c r="F2590" s="2" t="s">
        <v>16</v>
      </c>
      <c r="G2590" s="13">
        <v>52</v>
      </c>
      <c r="H2590" s="6">
        <v>8.98</v>
      </c>
      <c r="I2590" s="6">
        <f>ProductLine[[#This Row],[Units]]*ProductLine[[#This Row],[Dollars]]</f>
        <v>466.96000000000004</v>
      </c>
    </row>
    <row r="2591" spans="1:9" x14ac:dyDescent="0.35">
      <c r="A2591" s="2">
        <v>2590</v>
      </c>
      <c r="B2591" s="2" t="s">
        <v>12</v>
      </c>
      <c r="C2591" s="12">
        <v>44533</v>
      </c>
      <c r="D2591">
        <f t="shared" si="111"/>
        <v>2021</v>
      </c>
      <c r="E2591">
        <f>MONTH(ProductLine[[#This Row],[Date]])</f>
        <v>12</v>
      </c>
      <c r="F2591" s="2" t="s">
        <v>16</v>
      </c>
      <c r="G2591" s="13">
        <v>47</v>
      </c>
      <c r="H2591" s="6">
        <v>8.98</v>
      </c>
      <c r="I2591" s="6">
        <f>ProductLine[[#This Row],[Units]]*ProductLine[[#This Row],[Dollars]]</f>
        <v>422.06</v>
      </c>
    </row>
    <row r="2592" spans="1:9" x14ac:dyDescent="0.35">
      <c r="A2592" s="2">
        <v>2591</v>
      </c>
      <c r="B2592" s="2" t="s">
        <v>21</v>
      </c>
      <c r="C2592" s="3">
        <v>44492</v>
      </c>
      <c r="D2592" s="2">
        <f t="shared" ref="D2592:D2598" si="112">YEAR(C2592)</f>
        <v>2021</v>
      </c>
      <c r="E2592">
        <f>MONTH(ProductLine[[#This Row],[Date]])</f>
        <v>10</v>
      </c>
      <c r="F2592" s="2" t="s">
        <v>16</v>
      </c>
      <c r="G2592" s="4">
        <v>45</v>
      </c>
      <c r="H2592" s="5">
        <v>7.98</v>
      </c>
      <c r="I2592" s="6">
        <f>ProductLine[[#This Row],[Units]]*ProductLine[[#This Row],[Dollars]]</f>
        <v>359.1</v>
      </c>
    </row>
    <row r="2593" spans="1:9" x14ac:dyDescent="0.35">
      <c r="A2593" s="2">
        <v>2592</v>
      </c>
      <c r="B2593" s="2" t="s">
        <v>21</v>
      </c>
      <c r="C2593" s="12">
        <v>44499</v>
      </c>
      <c r="D2593">
        <f t="shared" si="112"/>
        <v>2021</v>
      </c>
      <c r="E2593">
        <f>MONTH(ProductLine[[#This Row],[Date]])</f>
        <v>10</v>
      </c>
      <c r="F2593" s="2" t="s">
        <v>16</v>
      </c>
      <c r="G2593" s="13">
        <v>38</v>
      </c>
      <c r="H2593" s="6">
        <v>7.98</v>
      </c>
      <c r="I2593" s="6">
        <f>ProductLine[[#This Row],[Units]]*ProductLine[[#This Row],[Dollars]]</f>
        <v>303.24</v>
      </c>
    </row>
    <row r="2594" spans="1:9" x14ac:dyDescent="0.35">
      <c r="A2594" s="2">
        <v>2593</v>
      </c>
      <c r="B2594" s="2" t="s">
        <v>21</v>
      </c>
      <c r="C2594" s="12">
        <v>44483</v>
      </c>
      <c r="D2594">
        <f t="shared" si="112"/>
        <v>2021</v>
      </c>
      <c r="E2594">
        <f>MONTH(ProductLine[[#This Row],[Date]])</f>
        <v>10</v>
      </c>
      <c r="F2594" s="2" t="s">
        <v>16</v>
      </c>
      <c r="G2594" s="13">
        <v>26</v>
      </c>
      <c r="H2594" s="6">
        <v>8.98</v>
      </c>
      <c r="I2594" s="6">
        <f>ProductLine[[#This Row],[Units]]*ProductLine[[#This Row],[Dollars]]</f>
        <v>233.48000000000002</v>
      </c>
    </row>
    <row r="2595" spans="1:9" x14ac:dyDescent="0.35">
      <c r="A2595" s="2">
        <v>2594</v>
      </c>
      <c r="B2595" t="s">
        <v>15</v>
      </c>
      <c r="C2595" s="12">
        <v>44510</v>
      </c>
      <c r="D2595">
        <f t="shared" si="112"/>
        <v>2021</v>
      </c>
      <c r="E2595">
        <f>MONTH(ProductLine[[#This Row],[Date]])</f>
        <v>11</v>
      </c>
      <c r="F2595" s="2" t="s">
        <v>16</v>
      </c>
      <c r="G2595" s="13">
        <v>42</v>
      </c>
      <c r="H2595" s="6">
        <v>8.98</v>
      </c>
      <c r="I2595" s="6">
        <f>ProductLine[[#This Row],[Units]]*ProductLine[[#This Row],[Dollars]]</f>
        <v>377.16</v>
      </c>
    </row>
    <row r="2596" spans="1:9" x14ac:dyDescent="0.35">
      <c r="A2596" s="2">
        <v>2595</v>
      </c>
      <c r="B2596" t="s">
        <v>15</v>
      </c>
      <c r="C2596" s="12">
        <v>44512</v>
      </c>
      <c r="D2596">
        <f t="shared" si="112"/>
        <v>2021</v>
      </c>
      <c r="E2596">
        <f>MONTH(ProductLine[[#This Row],[Date]])</f>
        <v>11</v>
      </c>
      <c r="F2596" s="2" t="s">
        <v>16</v>
      </c>
      <c r="G2596" s="13">
        <v>48</v>
      </c>
      <c r="H2596" s="6">
        <v>8.98</v>
      </c>
      <c r="I2596" s="6">
        <f>ProductLine[[#This Row],[Units]]*ProductLine[[#This Row],[Dollars]]</f>
        <v>431.04</v>
      </c>
    </row>
    <row r="2597" spans="1:9" x14ac:dyDescent="0.35">
      <c r="A2597" s="2">
        <v>2596</v>
      </c>
      <c r="B2597" t="s">
        <v>17</v>
      </c>
      <c r="C2597" s="12">
        <v>44533</v>
      </c>
      <c r="D2597">
        <f t="shared" si="112"/>
        <v>2021</v>
      </c>
      <c r="E2597">
        <f>MONTH(ProductLine[[#This Row],[Date]])</f>
        <v>12</v>
      </c>
      <c r="F2597" s="2" t="s">
        <v>16</v>
      </c>
      <c r="G2597" s="13">
        <v>54</v>
      </c>
      <c r="H2597" s="6">
        <v>7.98</v>
      </c>
      <c r="I2597" s="6">
        <f>ProductLine[[#This Row],[Units]]*ProductLine[[#This Row],[Dollars]]</f>
        <v>430.92</v>
      </c>
    </row>
    <row r="2598" spans="1:9" x14ac:dyDescent="0.35">
      <c r="A2598" s="2">
        <v>2597</v>
      </c>
      <c r="B2598" t="s">
        <v>17</v>
      </c>
      <c r="C2598" s="12">
        <v>44539</v>
      </c>
      <c r="D2598">
        <f t="shared" si="112"/>
        <v>2021</v>
      </c>
      <c r="E2598">
        <f>MONTH(ProductLine[[#This Row],[Date]])</f>
        <v>12</v>
      </c>
      <c r="F2598" s="2" t="s">
        <v>16</v>
      </c>
      <c r="G2598" s="13">
        <v>65</v>
      </c>
      <c r="H2598" s="6">
        <v>7.98</v>
      </c>
      <c r="I2598" s="6">
        <f>ProductLine[[#This Row],[Units]]*ProductLine[[#This Row],[Dollars]]</f>
        <v>518.70000000000005</v>
      </c>
    </row>
    <row r="2599" spans="1:9" x14ac:dyDescent="0.35">
      <c r="A2599" s="2">
        <v>2598</v>
      </c>
      <c r="B2599" s="2" t="s">
        <v>23</v>
      </c>
      <c r="C2599" s="3">
        <v>44539</v>
      </c>
      <c r="D2599" s="2">
        <f t="shared" ref="D2599:D2610" si="113">YEAR(C2599)</f>
        <v>2021</v>
      </c>
      <c r="E2599">
        <f>MONTH(ProductLine[[#This Row],[Date]])</f>
        <v>12</v>
      </c>
      <c r="F2599" s="2" t="s">
        <v>16</v>
      </c>
      <c r="G2599" s="4">
        <v>45</v>
      </c>
      <c r="H2599" s="6">
        <v>7.98</v>
      </c>
      <c r="I2599" s="6">
        <f>ProductLine[[#This Row],[Units]]*ProductLine[[#This Row],[Dollars]]</f>
        <v>359.1</v>
      </c>
    </row>
    <row r="2600" spans="1:9" x14ac:dyDescent="0.35">
      <c r="A2600" s="2">
        <v>2599</v>
      </c>
      <c r="B2600" s="2" t="s">
        <v>23</v>
      </c>
      <c r="C2600" s="12">
        <v>44478</v>
      </c>
      <c r="D2600">
        <f t="shared" si="113"/>
        <v>2021</v>
      </c>
      <c r="E2600">
        <f>MONTH(ProductLine[[#This Row],[Date]])</f>
        <v>10</v>
      </c>
      <c r="F2600" s="2" t="s">
        <v>16</v>
      </c>
      <c r="G2600" s="13">
        <v>65</v>
      </c>
      <c r="H2600" s="6">
        <v>7.98</v>
      </c>
      <c r="I2600" s="6">
        <f>ProductLine[[#This Row],[Units]]*ProductLine[[#This Row],[Dollars]]</f>
        <v>518.70000000000005</v>
      </c>
    </row>
    <row r="2601" spans="1:9" x14ac:dyDescent="0.35">
      <c r="A2601" s="2">
        <v>2600</v>
      </c>
      <c r="B2601" s="2" t="s">
        <v>23</v>
      </c>
      <c r="C2601" s="12">
        <v>44477</v>
      </c>
      <c r="D2601">
        <f t="shared" si="113"/>
        <v>2021</v>
      </c>
      <c r="E2601">
        <f>MONTH(ProductLine[[#This Row],[Date]])</f>
        <v>10</v>
      </c>
      <c r="F2601" s="2" t="s">
        <v>16</v>
      </c>
      <c r="G2601" s="13">
        <v>72</v>
      </c>
      <c r="H2601" s="6">
        <v>7.98</v>
      </c>
      <c r="I2601" s="6">
        <f>ProductLine[[#This Row],[Units]]*ProductLine[[#This Row],[Dollars]]</f>
        <v>574.56000000000006</v>
      </c>
    </row>
    <row r="2602" spans="1:9" x14ac:dyDescent="0.35">
      <c r="A2602" s="2">
        <v>2601</v>
      </c>
      <c r="B2602" s="2" t="s">
        <v>23</v>
      </c>
      <c r="C2602" s="12">
        <v>44508</v>
      </c>
      <c r="D2602">
        <f t="shared" si="113"/>
        <v>2021</v>
      </c>
      <c r="E2602">
        <f>MONTH(ProductLine[[#This Row],[Date]])</f>
        <v>11</v>
      </c>
      <c r="F2602" s="2" t="s">
        <v>16</v>
      </c>
      <c r="G2602" s="13">
        <v>38</v>
      </c>
      <c r="H2602" s="6">
        <v>7.98</v>
      </c>
      <c r="I2602" s="6">
        <f>ProductLine[[#This Row],[Units]]*ProductLine[[#This Row],[Dollars]]</f>
        <v>303.24</v>
      </c>
    </row>
    <row r="2603" spans="1:9" x14ac:dyDescent="0.35">
      <c r="A2603" s="2">
        <v>2602</v>
      </c>
      <c r="B2603" s="2" t="s">
        <v>23</v>
      </c>
      <c r="C2603" s="12">
        <v>44506</v>
      </c>
      <c r="D2603">
        <f t="shared" si="113"/>
        <v>2021</v>
      </c>
      <c r="E2603">
        <f>MONTH(ProductLine[[#This Row],[Date]])</f>
        <v>11</v>
      </c>
      <c r="F2603" s="2" t="s">
        <v>16</v>
      </c>
      <c r="G2603" s="13">
        <v>41</v>
      </c>
      <c r="H2603" s="6">
        <v>8.98</v>
      </c>
      <c r="I2603" s="6">
        <f>ProductLine[[#This Row],[Units]]*ProductLine[[#This Row],[Dollars]]</f>
        <v>368.18</v>
      </c>
    </row>
    <row r="2604" spans="1:9" x14ac:dyDescent="0.35">
      <c r="A2604" s="2">
        <v>2603</v>
      </c>
      <c r="B2604" s="2" t="s">
        <v>23</v>
      </c>
      <c r="C2604" s="12">
        <v>44505</v>
      </c>
      <c r="D2604">
        <f t="shared" si="113"/>
        <v>2021</v>
      </c>
      <c r="E2604">
        <f>MONTH(ProductLine[[#This Row],[Date]])</f>
        <v>11</v>
      </c>
      <c r="F2604" s="2" t="s">
        <v>16</v>
      </c>
      <c r="G2604" s="13">
        <v>52</v>
      </c>
      <c r="H2604" s="6">
        <v>8.98</v>
      </c>
      <c r="I2604" s="6">
        <f>ProductLine[[#This Row],[Units]]*ProductLine[[#This Row],[Dollars]]</f>
        <v>466.96000000000004</v>
      </c>
    </row>
    <row r="2605" spans="1:9" x14ac:dyDescent="0.35">
      <c r="A2605" s="2">
        <v>2604</v>
      </c>
      <c r="B2605" t="s">
        <v>24</v>
      </c>
      <c r="C2605" s="12">
        <v>44498</v>
      </c>
      <c r="D2605">
        <f t="shared" si="113"/>
        <v>2021</v>
      </c>
      <c r="E2605">
        <f>MONTH(ProductLine[[#This Row],[Date]])</f>
        <v>10</v>
      </c>
      <c r="F2605" s="2" t="s">
        <v>16</v>
      </c>
      <c r="G2605" s="13">
        <v>66</v>
      </c>
      <c r="H2605" s="6">
        <v>7.98</v>
      </c>
      <c r="I2605" s="6">
        <f>ProductLine[[#This Row],[Units]]*ProductLine[[#This Row],[Dollars]]</f>
        <v>526.68000000000006</v>
      </c>
    </row>
    <row r="2606" spans="1:9" x14ac:dyDescent="0.35">
      <c r="A2606" s="2">
        <v>2605</v>
      </c>
      <c r="B2606" t="s">
        <v>24</v>
      </c>
      <c r="C2606" s="12">
        <v>44488</v>
      </c>
      <c r="D2606">
        <f t="shared" si="113"/>
        <v>2021</v>
      </c>
      <c r="E2606">
        <f>MONTH(ProductLine[[#This Row],[Date]])</f>
        <v>10</v>
      </c>
      <c r="F2606" s="2" t="s">
        <v>16</v>
      </c>
      <c r="G2606" s="13">
        <v>61</v>
      </c>
      <c r="H2606" s="6">
        <v>8.98</v>
      </c>
      <c r="I2606" s="6">
        <f>ProductLine[[#This Row],[Units]]*ProductLine[[#This Row],[Dollars]]</f>
        <v>547.78</v>
      </c>
    </row>
    <row r="2607" spans="1:9" x14ac:dyDescent="0.35">
      <c r="A2607" s="2">
        <v>2606</v>
      </c>
      <c r="B2607" t="s">
        <v>24</v>
      </c>
      <c r="C2607" s="12">
        <v>44483</v>
      </c>
      <c r="D2607">
        <f t="shared" si="113"/>
        <v>2021</v>
      </c>
      <c r="E2607">
        <f>MONTH(ProductLine[[#This Row],[Date]])</f>
        <v>10</v>
      </c>
      <c r="F2607" s="2" t="s">
        <v>16</v>
      </c>
      <c r="G2607" s="13">
        <v>72</v>
      </c>
      <c r="H2607" s="6">
        <v>7.98</v>
      </c>
      <c r="I2607" s="6">
        <f>ProductLine[[#This Row],[Units]]*ProductLine[[#This Row],[Dollars]]</f>
        <v>574.56000000000006</v>
      </c>
    </row>
    <row r="2608" spans="1:9" x14ac:dyDescent="0.35">
      <c r="A2608" s="2">
        <v>2607</v>
      </c>
      <c r="B2608" t="s">
        <v>24</v>
      </c>
      <c r="C2608" s="12">
        <v>44514</v>
      </c>
      <c r="D2608">
        <f t="shared" si="113"/>
        <v>2021</v>
      </c>
      <c r="E2608">
        <f>MONTH(ProductLine[[#This Row],[Date]])</f>
        <v>11</v>
      </c>
      <c r="F2608" s="2" t="s">
        <v>16</v>
      </c>
      <c r="G2608" s="13">
        <v>45</v>
      </c>
      <c r="H2608" s="6">
        <v>7.98</v>
      </c>
      <c r="I2608" s="6">
        <f>ProductLine[[#This Row],[Units]]*ProductLine[[#This Row],[Dollars]]</f>
        <v>359.1</v>
      </c>
    </row>
    <row r="2609" spans="1:9" x14ac:dyDescent="0.35">
      <c r="A2609" s="2">
        <v>2608</v>
      </c>
      <c r="B2609" t="s">
        <v>24</v>
      </c>
      <c r="C2609" s="12">
        <v>44546</v>
      </c>
      <c r="D2609">
        <f t="shared" si="113"/>
        <v>2021</v>
      </c>
      <c r="E2609">
        <f>MONTH(ProductLine[[#This Row],[Date]])</f>
        <v>12</v>
      </c>
      <c r="F2609" s="2" t="s">
        <v>16</v>
      </c>
      <c r="G2609" s="13">
        <v>38</v>
      </c>
      <c r="H2609" s="6">
        <v>7.98</v>
      </c>
      <c r="I2609" s="6">
        <f>ProductLine[[#This Row],[Units]]*ProductLine[[#This Row],[Dollars]]</f>
        <v>303.24</v>
      </c>
    </row>
    <row r="2610" spans="1:9" x14ac:dyDescent="0.35">
      <c r="A2610" s="2">
        <v>2609</v>
      </c>
      <c r="B2610" t="s">
        <v>24</v>
      </c>
      <c r="C2610" s="12">
        <v>44547</v>
      </c>
      <c r="D2610">
        <f t="shared" si="113"/>
        <v>2021</v>
      </c>
      <c r="E2610">
        <f>MONTH(ProductLine[[#This Row],[Date]])</f>
        <v>12</v>
      </c>
      <c r="F2610" s="2" t="s">
        <v>16</v>
      </c>
      <c r="G2610" s="13">
        <v>36</v>
      </c>
      <c r="H2610" s="6">
        <v>8.98</v>
      </c>
      <c r="I2610" s="6">
        <f>ProductLine[[#This Row],[Units]]*ProductLine[[#This Row],[Dollars]]</f>
        <v>323.28000000000003</v>
      </c>
    </row>
    <row r="2611" spans="1:9" x14ac:dyDescent="0.35">
      <c r="A2611" s="2">
        <v>2610</v>
      </c>
      <c r="B2611" s="2" t="s">
        <v>12</v>
      </c>
      <c r="C2611" s="3">
        <v>44481</v>
      </c>
      <c r="D2611" s="2">
        <f t="shared" ref="D2611:D2612" si="114">YEAR(C2611)</f>
        <v>2021</v>
      </c>
      <c r="E2611">
        <f>MONTH(ProductLine[[#This Row],[Date]])</f>
        <v>10</v>
      </c>
      <c r="F2611" s="2" t="s">
        <v>11</v>
      </c>
      <c r="G2611" s="4">
        <v>25</v>
      </c>
      <c r="H2611" s="5">
        <v>10.89</v>
      </c>
      <c r="I2611" s="6">
        <f>ProductLine[[#This Row],[Units]]*ProductLine[[#This Row],[Dollars]]</f>
        <v>272.25</v>
      </c>
    </row>
    <row r="2612" spans="1:9" x14ac:dyDescent="0.35">
      <c r="A2612" s="2">
        <v>2611</v>
      </c>
      <c r="B2612" s="2" t="s">
        <v>12</v>
      </c>
      <c r="C2612" s="12">
        <v>44494</v>
      </c>
      <c r="D2612">
        <f t="shared" si="114"/>
        <v>2021</v>
      </c>
      <c r="E2612">
        <f>MONTH(ProductLine[[#This Row],[Date]])</f>
        <v>10</v>
      </c>
      <c r="F2612" s="2" t="s">
        <v>11</v>
      </c>
      <c r="G2612" s="13">
        <v>39</v>
      </c>
      <c r="H2612" s="6">
        <v>9.9700000000000006</v>
      </c>
      <c r="I2612" s="6">
        <f>ProductLine[[#This Row],[Units]]*ProductLine[[#This Row],[Dollars]]</f>
        <v>388.83000000000004</v>
      </c>
    </row>
    <row r="2613" spans="1:9" x14ac:dyDescent="0.35">
      <c r="A2613" s="2">
        <v>2612</v>
      </c>
      <c r="B2613" s="2" t="s">
        <v>8</v>
      </c>
      <c r="C2613" s="3">
        <v>44490</v>
      </c>
      <c r="D2613" s="2">
        <f t="shared" ref="D2613:D2615" si="115">YEAR(C2613)</f>
        <v>2021</v>
      </c>
      <c r="E2613">
        <f>MONTH(ProductLine[[#This Row],[Date]])</f>
        <v>10</v>
      </c>
      <c r="F2613" s="2" t="s">
        <v>11</v>
      </c>
      <c r="G2613" s="4">
        <v>40</v>
      </c>
      <c r="H2613" s="5">
        <v>9.9700000000000006</v>
      </c>
      <c r="I2613" s="6">
        <f>ProductLine[[#This Row],[Units]]*ProductLine[[#This Row],[Dollars]]</f>
        <v>398.8</v>
      </c>
    </row>
    <row r="2614" spans="1:9" x14ac:dyDescent="0.35">
      <c r="A2614" s="2">
        <v>2613</v>
      </c>
      <c r="B2614" s="2" t="s">
        <v>8</v>
      </c>
      <c r="C2614" s="12">
        <v>44517</v>
      </c>
      <c r="D2614">
        <f t="shared" si="115"/>
        <v>2021</v>
      </c>
      <c r="E2614">
        <f>MONTH(ProductLine[[#This Row],[Date]])</f>
        <v>11</v>
      </c>
      <c r="F2614" s="2" t="s">
        <v>11</v>
      </c>
      <c r="G2614" s="13">
        <v>28</v>
      </c>
      <c r="H2614" s="5">
        <v>10.89</v>
      </c>
      <c r="I2614" s="6">
        <f>ProductLine[[#This Row],[Units]]*ProductLine[[#This Row],[Dollars]]</f>
        <v>304.92</v>
      </c>
    </row>
    <row r="2615" spans="1:9" x14ac:dyDescent="0.35">
      <c r="A2615" s="2">
        <v>2614</v>
      </c>
      <c r="B2615" s="2" t="s">
        <v>8</v>
      </c>
      <c r="C2615" s="12">
        <v>44510</v>
      </c>
      <c r="D2615">
        <f t="shared" si="115"/>
        <v>2021</v>
      </c>
      <c r="E2615">
        <f>MONTH(ProductLine[[#This Row],[Date]])</f>
        <v>11</v>
      </c>
      <c r="F2615" s="2" t="s">
        <v>11</v>
      </c>
      <c r="G2615" s="13">
        <v>32</v>
      </c>
      <c r="H2615" s="5">
        <v>10.89</v>
      </c>
      <c r="I2615" s="6">
        <f>ProductLine[[#This Row],[Units]]*ProductLine[[#This Row],[Dollars]]</f>
        <v>348.48</v>
      </c>
    </row>
    <row r="2616" spans="1:9" x14ac:dyDescent="0.35">
      <c r="A2616" s="2">
        <v>2615</v>
      </c>
      <c r="B2616" s="2" t="s">
        <v>17</v>
      </c>
      <c r="C2616" s="3">
        <v>44481</v>
      </c>
      <c r="D2616" s="2">
        <f t="shared" ref="D2616:D2617" si="116">YEAR(C2616)</f>
        <v>2021</v>
      </c>
      <c r="E2616">
        <f>MONTH(ProductLine[[#This Row],[Date]])</f>
        <v>10</v>
      </c>
      <c r="F2616" s="2" t="s">
        <v>11</v>
      </c>
      <c r="G2616" s="4">
        <v>24</v>
      </c>
      <c r="H2616" s="5">
        <v>10.89</v>
      </c>
      <c r="I2616" s="6">
        <f>ProductLine[[#This Row],[Units]]*ProductLine[[#This Row],[Dollars]]</f>
        <v>261.36</v>
      </c>
    </row>
    <row r="2617" spans="1:9" x14ac:dyDescent="0.35">
      <c r="A2617" s="2">
        <v>2616</v>
      </c>
      <c r="B2617" t="s">
        <v>23</v>
      </c>
      <c r="C2617" s="12">
        <v>44489</v>
      </c>
      <c r="D2617">
        <f t="shared" si="116"/>
        <v>2021</v>
      </c>
      <c r="E2617">
        <f>MONTH(ProductLine[[#This Row],[Date]])</f>
        <v>10</v>
      </c>
      <c r="F2617" s="2" t="s">
        <v>11</v>
      </c>
      <c r="G2617" s="13">
        <v>56</v>
      </c>
      <c r="H2617" s="6">
        <v>13.98</v>
      </c>
      <c r="I2617" s="6">
        <f>ProductLine[[#This Row],[Units]]*ProductLine[[#This Row],[Dollars]]</f>
        <v>782.88</v>
      </c>
    </row>
    <row r="2618" spans="1:9" x14ac:dyDescent="0.35">
      <c r="A2618" s="2">
        <v>2617</v>
      </c>
      <c r="B2618" s="2" t="s">
        <v>22</v>
      </c>
      <c r="C2618" s="3">
        <v>44478</v>
      </c>
      <c r="D2618" s="2">
        <f t="shared" ref="D2618:D2619" si="117">YEAR(C2618)</f>
        <v>2021</v>
      </c>
      <c r="E2618">
        <f>MONTH(ProductLine[[#This Row],[Date]])</f>
        <v>10</v>
      </c>
      <c r="F2618" s="2" t="s">
        <v>11</v>
      </c>
      <c r="G2618" s="4">
        <v>32</v>
      </c>
      <c r="H2618" s="5">
        <v>10.89</v>
      </c>
      <c r="I2618" s="6">
        <f>ProductLine[[#This Row],[Units]]*ProductLine[[#This Row],[Dollars]]</f>
        <v>348.48</v>
      </c>
    </row>
    <row r="2619" spans="1:9" x14ac:dyDescent="0.35">
      <c r="A2619" s="2">
        <v>2618</v>
      </c>
      <c r="B2619" t="s">
        <v>22</v>
      </c>
      <c r="C2619" s="12">
        <v>44507</v>
      </c>
      <c r="D2619">
        <f t="shared" si="117"/>
        <v>2021</v>
      </c>
      <c r="E2619">
        <f>MONTH(ProductLine[[#This Row],[Date]])</f>
        <v>11</v>
      </c>
      <c r="F2619" s="2" t="s">
        <v>11</v>
      </c>
      <c r="G2619" s="13">
        <v>48</v>
      </c>
      <c r="H2619" s="6">
        <v>13.98</v>
      </c>
      <c r="I2619" s="6">
        <f>ProductLine[[#This Row],[Units]]*ProductLine[[#This Row],[Dollars]]</f>
        <v>671.04</v>
      </c>
    </row>
    <row r="2620" spans="1:9" x14ac:dyDescent="0.35">
      <c r="A2620" s="2">
        <v>2619</v>
      </c>
      <c r="B2620" s="2" t="s">
        <v>24</v>
      </c>
      <c r="C2620" s="3">
        <v>44535</v>
      </c>
      <c r="D2620" s="2">
        <f t="shared" ref="D2620:D2623" si="118">YEAR(C2620)</f>
        <v>2021</v>
      </c>
      <c r="E2620">
        <f>MONTH(ProductLine[[#This Row],[Date]])</f>
        <v>12</v>
      </c>
      <c r="F2620" s="2" t="s">
        <v>11</v>
      </c>
      <c r="G2620" s="4">
        <v>12</v>
      </c>
      <c r="H2620" s="5">
        <v>9.9700000000000006</v>
      </c>
      <c r="I2620" s="6">
        <f>ProductLine[[#This Row],[Units]]*ProductLine[[#This Row],[Dollars]]</f>
        <v>119.64000000000001</v>
      </c>
    </row>
    <row r="2621" spans="1:9" x14ac:dyDescent="0.35">
      <c r="A2621" s="2">
        <v>2620</v>
      </c>
      <c r="B2621" s="2" t="s">
        <v>24</v>
      </c>
      <c r="C2621" s="12">
        <v>44540</v>
      </c>
      <c r="D2621">
        <f t="shared" si="118"/>
        <v>2021</v>
      </c>
      <c r="E2621">
        <f>MONTH(ProductLine[[#This Row],[Date]])</f>
        <v>12</v>
      </c>
      <c r="F2621" s="2" t="s">
        <v>11</v>
      </c>
      <c r="G2621" s="13">
        <v>8</v>
      </c>
      <c r="H2621" s="6">
        <v>13.98</v>
      </c>
      <c r="I2621" s="6">
        <f>ProductLine[[#This Row],[Units]]*ProductLine[[#This Row],[Dollars]]</f>
        <v>111.84</v>
      </c>
    </row>
    <row r="2622" spans="1:9" x14ac:dyDescent="0.35">
      <c r="A2622" s="2">
        <v>2621</v>
      </c>
      <c r="B2622" s="2" t="s">
        <v>24</v>
      </c>
      <c r="C2622" s="12">
        <v>44496</v>
      </c>
      <c r="D2622">
        <f t="shared" si="118"/>
        <v>2021</v>
      </c>
      <c r="E2622">
        <f>MONTH(ProductLine[[#This Row],[Date]])</f>
        <v>10</v>
      </c>
      <c r="F2622" s="2" t="s">
        <v>11</v>
      </c>
      <c r="G2622" s="13">
        <v>19</v>
      </c>
      <c r="H2622" s="6">
        <v>9.9700000000000006</v>
      </c>
      <c r="I2622" s="6">
        <f>ProductLine[[#This Row],[Units]]*ProductLine[[#This Row],[Dollars]]</f>
        <v>189.43</v>
      </c>
    </row>
    <row r="2623" spans="1:9" x14ac:dyDescent="0.35">
      <c r="A2623" s="2">
        <v>2622</v>
      </c>
      <c r="B2623" s="2" t="s">
        <v>24</v>
      </c>
      <c r="C2623" s="12">
        <v>44506</v>
      </c>
      <c r="D2623">
        <f t="shared" si="118"/>
        <v>2021</v>
      </c>
      <c r="E2623">
        <f>MONTH(ProductLine[[#This Row],[Date]])</f>
        <v>11</v>
      </c>
      <c r="F2623" s="2" t="s">
        <v>11</v>
      </c>
      <c r="G2623" s="13">
        <v>27</v>
      </c>
      <c r="H2623" s="6">
        <v>10.89</v>
      </c>
      <c r="I2623" s="6">
        <f>ProductLine[[#This Row],[Units]]*ProductLine[[#This Row],[Dollars]]</f>
        <v>294.03000000000003</v>
      </c>
    </row>
    <row r="2624" spans="1:9" x14ac:dyDescent="0.35">
      <c r="A2624" s="2">
        <v>2623</v>
      </c>
      <c r="B2624" s="2" t="s">
        <v>8</v>
      </c>
      <c r="C2624" s="3">
        <v>44471</v>
      </c>
      <c r="D2624" s="2">
        <f t="shared" ref="D2624:D2632" si="119">YEAR(C2624)</f>
        <v>2021</v>
      </c>
      <c r="E2624">
        <f>MONTH(ProductLine[[#This Row],[Date]])</f>
        <v>10</v>
      </c>
      <c r="F2624" s="2" t="s">
        <v>9</v>
      </c>
      <c r="G2624" s="4">
        <v>28</v>
      </c>
      <c r="H2624" s="5">
        <v>5.47</v>
      </c>
      <c r="I2624" s="6">
        <f>ProductLine[[#This Row],[Units]]*ProductLine[[#This Row],[Dollars]]</f>
        <v>153.16</v>
      </c>
    </row>
    <row r="2625" spans="1:9" x14ac:dyDescent="0.35">
      <c r="A2625" s="2">
        <v>2624</v>
      </c>
      <c r="B2625" s="2" t="s">
        <v>8</v>
      </c>
      <c r="C2625" s="12">
        <v>44478</v>
      </c>
      <c r="D2625">
        <f t="shared" si="119"/>
        <v>2021</v>
      </c>
      <c r="E2625">
        <f>MONTH(ProductLine[[#This Row],[Date]])</f>
        <v>10</v>
      </c>
      <c r="F2625" s="2" t="s">
        <v>9</v>
      </c>
      <c r="G2625" s="13">
        <v>34</v>
      </c>
      <c r="H2625" s="6">
        <v>8.4600000000000009</v>
      </c>
      <c r="I2625" s="6">
        <f>ProductLine[[#This Row],[Units]]*ProductLine[[#This Row],[Dollars]]</f>
        <v>287.64000000000004</v>
      </c>
    </row>
    <row r="2626" spans="1:9" x14ac:dyDescent="0.35">
      <c r="A2626" s="2">
        <v>2625</v>
      </c>
      <c r="B2626" s="2" t="s">
        <v>8</v>
      </c>
      <c r="C2626" s="12">
        <v>44503</v>
      </c>
      <c r="D2626">
        <f t="shared" si="119"/>
        <v>2021</v>
      </c>
      <c r="E2626">
        <f>MONTH(ProductLine[[#This Row],[Date]])</f>
        <v>11</v>
      </c>
      <c r="F2626" s="2" t="s">
        <v>9</v>
      </c>
      <c r="G2626" s="13">
        <v>36</v>
      </c>
      <c r="H2626" s="6">
        <v>5.47</v>
      </c>
      <c r="I2626" s="6">
        <f>ProductLine[[#This Row],[Units]]*ProductLine[[#This Row],[Dollars]]</f>
        <v>196.92</v>
      </c>
    </row>
    <row r="2627" spans="1:9" x14ac:dyDescent="0.35">
      <c r="A2627" s="2">
        <v>2626</v>
      </c>
      <c r="B2627" s="2" t="s">
        <v>8</v>
      </c>
      <c r="C2627" s="12">
        <v>44519</v>
      </c>
      <c r="D2627">
        <f t="shared" si="119"/>
        <v>2021</v>
      </c>
      <c r="E2627">
        <f>MONTH(ProductLine[[#This Row],[Date]])</f>
        <v>11</v>
      </c>
      <c r="F2627" s="2" t="s">
        <v>9</v>
      </c>
      <c r="G2627" s="13">
        <v>48</v>
      </c>
      <c r="H2627" s="6">
        <v>8.4600000000000009</v>
      </c>
      <c r="I2627" s="6">
        <f>ProductLine[[#This Row],[Units]]*ProductLine[[#This Row],[Dollars]]</f>
        <v>406.08000000000004</v>
      </c>
    </row>
    <row r="2628" spans="1:9" x14ac:dyDescent="0.35">
      <c r="A2628" s="2">
        <v>2627</v>
      </c>
      <c r="B2628" s="2" t="s">
        <v>8</v>
      </c>
      <c r="C2628" s="12">
        <v>44552</v>
      </c>
      <c r="D2628">
        <f t="shared" si="119"/>
        <v>2021</v>
      </c>
      <c r="E2628">
        <f>MONTH(ProductLine[[#This Row],[Date]])</f>
        <v>12</v>
      </c>
      <c r="F2628" s="2" t="s">
        <v>9</v>
      </c>
      <c r="G2628" s="13">
        <v>69</v>
      </c>
      <c r="H2628" s="6">
        <v>8.4600000000000009</v>
      </c>
      <c r="I2628" s="6">
        <f>ProductLine[[#This Row],[Units]]*ProductLine[[#This Row],[Dollars]]</f>
        <v>583.74</v>
      </c>
    </row>
    <row r="2629" spans="1:9" x14ac:dyDescent="0.35">
      <c r="A2629" s="2">
        <v>2628</v>
      </c>
      <c r="B2629" t="s">
        <v>21</v>
      </c>
      <c r="C2629" s="12">
        <v>44475</v>
      </c>
      <c r="D2629">
        <f t="shared" si="119"/>
        <v>2021</v>
      </c>
      <c r="E2629">
        <f>MONTH(ProductLine[[#This Row],[Date]])</f>
        <v>10</v>
      </c>
      <c r="F2629" s="2" t="s">
        <v>9</v>
      </c>
      <c r="G2629" s="13">
        <v>54</v>
      </c>
      <c r="H2629" s="6">
        <v>8.4600000000000009</v>
      </c>
      <c r="I2629" s="6">
        <f>ProductLine[[#This Row],[Units]]*ProductLine[[#This Row],[Dollars]]</f>
        <v>456.84000000000003</v>
      </c>
    </row>
    <row r="2630" spans="1:9" x14ac:dyDescent="0.35">
      <c r="A2630" s="2">
        <v>2629</v>
      </c>
      <c r="B2630" t="s">
        <v>21</v>
      </c>
      <c r="C2630" s="12">
        <v>44509</v>
      </c>
      <c r="D2630">
        <f t="shared" si="119"/>
        <v>2021</v>
      </c>
      <c r="E2630">
        <f>MONTH(ProductLine[[#This Row],[Date]])</f>
        <v>11</v>
      </c>
      <c r="F2630" s="2" t="s">
        <v>9</v>
      </c>
      <c r="G2630" s="13">
        <v>62</v>
      </c>
      <c r="H2630" s="6">
        <v>8.4600000000000009</v>
      </c>
      <c r="I2630" s="6">
        <f>ProductLine[[#This Row],[Units]]*ProductLine[[#This Row],[Dollars]]</f>
        <v>524.5200000000001</v>
      </c>
    </row>
    <row r="2631" spans="1:9" x14ac:dyDescent="0.35">
      <c r="A2631" s="2">
        <v>2630</v>
      </c>
      <c r="B2631" t="s">
        <v>21</v>
      </c>
      <c r="C2631" s="12">
        <v>44519</v>
      </c>
      <c r="D2631">
        <f t="shared" si="119"/>
        <v>2021</v>
      </c>
      <c r="E2631">
        <f>MONTH(ProductLine[[#This Row],[Date]])</f>
        <v>11</v>
      </c>
      <c r="F2631" s="2" t="s">
        <v>9</v>
      </c>
      <c r="G2631" s="13">
        <v>48</v>
      </c>
      <c r="H2631" s="6">
        <v>5.47</v>
      </c>
      <c r="I2631" s="6">
        <f>ProductLine[[#This Row],[Units]]*ProductLine[[#This Row],[Dollars]]</f>
        <v>262.56</v>
      </c>
    </row>
    <row r="2632" spans="1:9" x14ac:dyDescent="0.35">
      <c r="A2632" s="2">
        <v>2631</v>
      </c>
      <c r="B2632" t="s">
        <v>21</v>
      </c>
      <c r="C2632" s="12">
        <v>44539</v>
      </c>
      <c r="D2632">
        <f t="shared" si="119"/>
        <v>2021</v>
      </c>
      <c r="E2632">
        <f>MONTH(ProductLine[[#This Row],[Date]])</f>
        <v>12</v>
      </c>
      <c r="F2632" s="2" t="s">
        <v>9</v>
      </c>
      <c r="G2632" s="13">
        <v>26</v>
      </c>
      <c r="H2632" s="6">
        <v>5.57</v>
      </c>
      <c r="I2632" s="6">
        <f>ProductLine[[#This Row],[Units]]*ProductLine[[#This Row],[Dollars]]</f>
        <v>144.82</v>
      </c>
    </row>
    <row r="2633" spans="1:9" x14ac:dyDescent="0.35">
      <c r="A2633" s="2">
        <v>2632</v>
      </c>
      <c r="B2633" s="2" t="s">
        <v>15</v>
      </c>
      <c r="C2633" s="3">
        <v>44479</v>
      </c>
      <c r="D2633" s="2">
        <f t="shared" ref="D2633:D2635" si="120">YEAR(C2633)</f>
        <v>2021</v>
      </c>
      <c r="E2633">
        <f>MONTH(ProductLine[[#This Row],[Date]])</f>
        <v>10</v>
      </c>
      <c r="F2633" s="2" t="s">
        <v>9</v>
      </c>
      <c r="G2633" s="4">
        <v>29</v>
      </c>
      <c r="H2633" s="5">
        <v>5.57</v>
      </c>
      <c r="I2633" s="6">
        <f>ProductLine[[#This Row],[Units]]*ProductLine[[#This Row],[Dollars]]</f>
        <v>161.53</v>
      </c>
    </row>
    <row r="2634" spans="1:9" x14ac:dyDescent="0.35">
      <c r="A2634" s="2">
        <v>2633</v>
      </c>
      <c r="B2634" s="2" t="s">
        <v>15</v>
      </c>
      <c r="C2634" s="12">
        <v>44512</v>
      </c>
      <c r="D2634">
        <f t="shared" si="120"/>
        <v>2021</v>
      </c>
      <c r="E2634">
        <f>MONTH(ProductLine[[#This Row],[Date]])</f>
        <v>11</v>
      </c>
      <c r="F2634" s="2" t="s">
        <v>9</v>
      </c>
      <c r="G2634" s="13">
        <v>44</v>
      </c>
      <c r="H2634" s="6">
        <v>8.4600000000000009</v>
      </c>
      <c r="I2634" s="6">
        <f>ProductLine[[#This Row],[Units]]*ProductLine[[#This Row],[Dollars]]</f>
        <v>372.24</v>
      </c>
    </row>
    <row r="2635" spans="1:9" x14ac:dyDescent="0.35">
      <c r="A2635" s="2">
        <v>2634</v>
      </c>
      <c r="B2635" s="2" t="s">
        <v>15</v>
      </c>
      <c r="C2635" s="12">
        <v>44541</v>
      </c>
      <c r="D2635">
        <f t="shared" si="120"/>
        <v>2021</v>
      </c>
      <c r="E2635">
        <f>MONTH(ProductLine[[#This Row],[Date]])</f>
        <v>12</v>
      </c>
      <c r="F2635" s="2" t="s">
        <v>9</v>
      </c>
      <c r="G2635" s="13">
        <v>69</v>
      </c>
      <c r="H2635" s="6">
        <v>8.4600000000000009</v>
      </c>
      <c r="I2635" s="6">
        <f>ProductLine[[#This Row],[Units]]*ProductLine[[#This Row],[Dollars]]</f>
        <v>583.74</v>
      </c>
    </row>
    <row r="2636" spans="1:9" x14ac:dyDescent="0.35">
      <c r="A2636" s="2">
        <v>2635</v>
      </c>
      <c r="B2636" s="2" t="s">
        <v>23</v>
      </c>
      <c r="C2636" s="3">
        <v>44471</v>
      </c>
      <c r="D2636" s="2">
        <f t="shared" ref="D2636:D2638" si="121">YEAR(C2636)</f>
        <v>2021</v>
      </c>
      <c r="E2636">
        <f>MONTH(ProductLine[[#This Row],[Date]])</f>
        <v>10</v>
      </c>
      <c r="F2636" s="2" t="s">
        <v>9</v>
      </c>
      <c r="G2636" s="4">
        <v>49</v>
      </c>
      <c r="H2636" s="5">
        <v>8.4600000000000009</v>
      </c>
      <c r="I2636" s="6">
        <f>ProductLine[[#This Row],[Units]]*ProductLine[[#This Row],[Dollars]]</f>
        <v>414.54</v>
      </c>
    </row>
    <row r="2637" spans="1:9" x14ac:dyDescent="0.35">
      <c r="A2637" s="2">
        <v>2636</v>
      </c>
      <c r="B2637" t="s">
        <v>22</v>
      </c>
      <c r="C2637" s="12">
        <v>44502</v>
      </c>
      <c r="D2637">
        <f t="shared" si="121"/>
        <v>2021</v>
      </c>
      <c r="E2637">
        <f>MONTH(ProductLine[[#This Row],[Date]])</f>
        <v>11</v>
      </c>
      <c r="F2637" s="2" t="s">
        <v>9</v>
      </c>
      <c r="G2637" s="13">
        <v>59</v>
      </c>
      <c r="H2637" s="6">
        <v>8.4600000000000009</v>
      </c>
      <c r="I2637" s="6">
        <f>ProductLine[[#This Row],[Units]]*ProductLine[[#This Row],[Dollars]]</f>
        <v>499.14000000000004</v>
      </c>
    </row>
    <row r="2638" spans="1:9" x14ac:dyDescent="0.35">
      <c r="A2638" s="2">
        <v>2637</v>
      </c>
      <c r="B2638" t="s">
        <v>22</v>
      </c>
      <c r="C2638" s="12">
        <v>44536</v>
      </c>
      <c r="D2638">
        <f t="shared" si="121"/>
        <v>2021</v>
      </c>
      <c r="E2638">
        <f>MONTH(ProductLine[[#This Row],[Date]])</f>
        <v>12</v>
      </c>
      <c r="F2638" s="2" t="s">
        <v>9</v>
      </c>
      <c r="G2638" s="13">
        <v>69</v>
      </c>
      <c r="H2638" s="6">
        <v>8.4600000000000009</v>
      </c>
      <c r="I2638" s="6">
        <f>ProductLine[[#This Row],[Units]]*ProductLine[[#This Row],[Dollars]]</f>
        <v>583.74</v>
      </c>
    </row>
    <row r="2639" spans="1:9" x14ac:dyDescent="0.35">
      <c r="A2639" s="2">
        <v>2638</v>
      </c>
      <c r="B2639" s="2" t="s">
        <v>12</v>
      </c>
      <c r="C2639" s="3">
        <v>44470</v>
      </c>
      <c r="D2639" s="2">
        <f t="shared" ref="D2639:D2648" si="122">YEAR(C2639)</f>
        <v>2021</v>
      </c>
      <c r="E2639">
        <f>MONTH(ProductLine[[#This Row],[Date]])</f>
        <v>10</v>
      </c>
      <c r="F2639" s="2" t="s">
        <v>13</v>
      </c>
      <c r="G2639" s="4">
        <v>48</v>
      </c>
      <c r="H2639" s="5">
        <v>6.99</v>
      </c>
      <c r="I2639" s="6">
        <f>ProductLine[[#This Row],[Units]]*ProductLine[[#This Row],[Dollars]]</f>
        <v>335.52</v>
      </c>
    </row>
    <row r="2640" spans="1:9" x14ac:dyDescent="0.35">
      <c r="A2640" s="2">
        <v>2639</v>
      </c>
      <c r="B2640" s="2" t="s">
        <v>12</v>
      </c>
      <c r="C2640" s="12">
        <v>44473</v>
      </c>
      <c r="D2640">
        <f t="shared" si="122"/>
        <v>2021</v>
      </c>
      <c r="E2640">
        <f>MONTH(ProductLine[[#This Row],[Date]])</f>
        <v>10</v>
      </c>
      <c r="F2640" s="2" t="s">
        <v>13</v>
      </c>
      <c r="G2640" s="13">
        <v>39</v>
      </c>
      <c r="H2640" s="6">
        <v>10.97</v>
      </c>
      <c r="I2640" s="6">
        <f>ProductLine[[#This Row],[Units]]*ProductLine[[#This Row],[Dollars]]</f>
        <v>427.83000000000004</v>
      </c>
    </row>
    <row r="2641" spans="1:9" x14ac:dyDescent="0.35">
      <c r="A2641" s="2">
        <v>2640</v>
      </c>
      <c r="B2641" s="2" t="s">
        <v>12</v>
      </c>
      <c r="C2641" s="12">
        <v>44509</v>
      </c>
      <c r="D2641">
        <f t="shared" si="122"/>
        <v>2021</v>
      </c>
      <c r="E2641">
        <f>MONTH(ProductLine[[#This Row],[Date]])</f>
        <v>11</v>
      </c>
      <c r="F2641" s="2" t="s">
        <v>13</v>
      </c>
      <c r="G2641" s="13">
        <v>56</v>
      </c>
      <c r="H2641" s="6">
        <v>10.97</v>
      </c>
      <c r="I2641" s="6">
        <f>ProductLine[[#This Row],[Units]]*ProductLine[[#This Row],[Dollars]]</f>
        <v>614.32000000000005</v>
      </c>
    </row>
    <row r="2642" spans="1:9" x14ac:dyDescent="0.35">
      <c r="A2642" s="2">
        <v>2641</v>
      </c>
      <c r="B2642" s="2" t="s">
        <v>12</v>
      </c>
      <c r="C2642" s="12">
        <v>44510</v>
      </c>
      <c r="D2642">
        <f t="shared" si="122"/>
        <v>2021</v>
      </c>
      <c r="E2642">
        <f>MONTH(ProductLine[[#This Row],[Date]])</f>
        <v>11</v>
      </c>
      <c r="F2642" s="2" t="s">
        <v>13</v>
      </c>
      <c r="G2642" s="13">
        <v>38</v>
      </c>
      <c r="H2642" s="6">
        <v>8.89</v>
      </c>
      <c r="I2642" s="6">
        <f>ProductLine[[#This Row],[Units]]*ProductLine[[#This Row],[Dollars]]</f>
        <v>337.82000000000005</v>
      </c>
    </row>
    <row r="2643" spans="1:9" x14ac:dyDescent="0.35">
      <c r="A2643" s="2">
        <v>2642</v>
      </c>
      <c r="B2643" s="2" t="s">
        <v>12</v>
      </c>
      <c r="C2643" s="12">
        <v>44533</v>
      </c>
      <c r="D2643">
        <f t="shared" si="122"/>
        <v>2021</v>
      </c>
      <c r="E2643">
        <f>MONTH(ProductLine[[#This Row],[Date]])</f>
        <v>12</v>
      </c>
      <c r="F2643" s="2" t="s">
        <v>13</v>
      </c>
      <c r="G2643" s="13">
        <v>29</v>
      </c>
      <c r="H2643" s="6">
        <v>8.89</v>
      </c>
      <c r="I2643" s="6">
        <f>ProductLine[[#This Row],[Units]]*ProductLine[[#This Row],[Dollars]]</f>
        <v>257.81</v>
      </c>
    </row>
    <row r="2644" spans="1:9" x14ac:dyDescent="0.35">
      <c r="A2644" s="2">
        <v>2643</v>
      </c>
      <c r="B2644" s="2" t="s">
        <v>12</v>
      </c>
      <c r="C2644" s="12">
        <v>44483</v>
      </c>
      <c r="D2644">
        <f t="shared" si="122"/>
        <v>2021</v>
      </c>
      <c r="E2644">
        <f>MONTH(ProductLine[[#This Row],[Date]])</f>
        <v>10</v>
      </c>
      <c r="F2644" s="2" t="s">
        <v>13</v>
      </c>
      <c r="G2644" s="13">
        <v>28</v>
      </c>
      <c r="H2644" s="6">
        <v>10.97</v>
      </c>
      <c r="I2644" s="6">
        <f>ProductLine[[#This Row],[Units]]*ProductLine[[#This Row],[Dollars]]</f>
        <v>307.16000000000003</v>
      </c>
    </row>
    <row r="2645" spans="1:9" x14ac:dyDescent="0.35">
      <c r="A2645" s="2">
        <v>2644</v>
      </c>
      <c r="B2645" t="s">
        <v>8</v>
      </c>
      <c r="C2645" s="12">
        <v>44489</v>
      </c>
      <c r="D2645">
        <f t="shared" si="122"/>
        <v>2021</v>
      </c>
      <c r="E2645">
        <f>MONTH(ProductLine[[#This Row],[Date]])</f>
        <v>10</v>
      </c>
      <c r="F2645" s="2" t="s">
        <v>13</v>
      </c>
      <c r="G2645" s="13">
        <v>64</v>
      </c>
      <c r="H2645" s="6">
        <v>10.97</v>
      </c>
      <c r="I2645" s="6">
        <f>ProductLine[[#This Row],[Units]]*ProductLine[[#This Row],[Dollars]]</f>
        <v>702.08</v>
      </c>
    </row>
    <row r="2646" spans="1:9" x14ac:dyDescent="0.35">
      <c r="A2646" s="2">
        <v>2645</v>
      </c>
      <c r="B2646" t="s">
        <v>8</v>
      </c>
      <c r="C2646" s="12">
        <v>44514</v>
      </c>
      <c r="D2646">
        <f t="shared" si="122"/>
        <v>2021</v>
      </c>
      <c r="E2646">
        <f>MONTH(ProductLine[[#This Row],[Date]])</f>
        <v>11</v>
      </c>
      <c r="F2646" s="2" t="s">
        <v>13</v>
      </c>
      <c r="G2646" s="13">
        <v>73</v>
      </c>
      <c r="H2646" s="6">
        <v>10.97</v>
      </c>
      <c r="I2646" s="6">
        <f>ProductLine[[#This Row],[Units]]*ProductLine[[#This Row],[Dollars]]</f>
        <v>800.81000000000006</v>
      </c>
    </row>
    <row r="2647" spans="1:9" x14ac:dyDescent="0.35">
      <c r="A2647" s="2">
        <v>2646</v>
      </c>
      <c r="B2647" t="s">
        <v>8</v>
      </c>
      <c r="C2647" s="12">
        <v>44554</v>
      </c>
      <c r="D2647">
        <f t="shared" si="122"/>
        <v>2021</v>
      </c>
      <c r="E2647">
        <f>MONTH(ProductLine[[#This Row],[Date]])</f>
        <v>12</v>
      </c>
      <c r="F2647" s="2" t="s">
        <v>13</v>
      </c>
      <c r="G2647" s="13">
        <v>37</v>
      </c>
      <c r="H2647" s="6">
        <v>10.97</v>
      </c>
      <c r="I2647" s="6">
        <f>ProductLine[[#This Row],[Units]]*ProductLine[[#This Row],[Dollars]]</f>
        <v>405.89000000000004</v>
      </c>
    </row>
    <row r="2648" spans="1:9" x14ac:dyDescent="0.35">
      <c r="A2648" s="2">
        <v>2647</v>
      </c>
      <c r="B2648" t="s">
        <v>8</v>
      </c>
      <c r="C2648" s="12">
        <v>44555</v>
      </c>
      <c r="D2648">
        <f t="shared" si="122"/>
        <v>2021</v>
      </c>
      <c r="E2648">
        <f>MONTH(ProductLine[[#This Row],[Date]])</f>
        <v>12</v>
      </c>
      <c r="F2648" s="2" t="s">
        <v>13</v>
      </c>
      <c r="G2648" s="13">
        <v>52</v>
      </c>
      <c r="H2648" s="6">
        <v>6.99</v>
      </c>
      <c r="I2648" s="6">
        <f>ProductLine[[#This Row],[Units]]*ProductLine[[#This Row],[Dollars]]</f>
        <v>363.48</v>
      </c>
    </row>
    <row r="2649" spans="1:9" x14ac:dyDescent="0.35">
      <c r="A2649" s="2">
        <v>2648</v>
      </c>
      <c r="B2649" s="2" t="s">
        <v>23</v>
      </c>
      <c r="C2649" s="3">
        <v>44558</v>
      </c>
      <c r="D2649" s="2">
        <f t="shared" ref="D2649:D2653" si="123">YEAR(C2649)</f>
        <v>2021</v>
      </c>
      <c r="E2649">
        <f>MONTH(ProductLine[[#This Row],[Date]])</f>
        <v>12</v>
      </c>
      <c r="F2649" s="2" t="s">
        <v>13</v>
      </c>
      <c r="G2649" s="4">
        <v>28</v>
      </c>
      <c r="H2649" s="5">
        <v>10.97</v>
      </c>
      <c r="I2649" s="6">
        <f>ProductLine[[#This Row],[Units]]*ProductLine[[#This Row],[Dollars]]</f>
        <v>307.16000000000003</v>
      </c>
    </row>
    <row r="2650" spans="1:9" x14ac:dyDescent="0.35">
      <c r="A2650" s="2">
        <v>2649</v>
      </c>
      <c r="B2650" s="2" t="s">
        <v>23</v>
      </c>
      <c r="C2650" s="12">
        <v>44550</v>
      </c>
      <c r="D2650">
        <f t="shared" si="123"/>
        <v>2021</v>
      </c>
      <c r="E2650">
        <f>MONTH(ProductLine[[#This Row],[Date]])</f>
        <v>12</v>
      </c>
      <c r="F2650" s="2" t="s">
        <v>13</v>
      </c>
      <c r="G2650" s="13">
        <v>52</v>
      </c>
      <c r="H2650" s="6">
        <v>8.89</v>
      </c>
      <c r="I2650" s="6">
        <f>ProductLine[[#This Row],[Units]]*ProductLine[[#This Row],[Dollars]]</f>
        <v>462.28000000000003</v>
      </c>
    </row>
    <row r="2651" spans="1:9" x14ac:dyDescent="0.35">
      <c r="A2651" s="2">
        <v>2650</v>
      </c>
      <c r="B2651" s="2" t="s">
        <v>23</v>
      </c>
      <c r="C2651" s="12">
        <v>44478</v>
      </c>
      <c r="D2651">
        <f t="shared" si="123"/>
        <v>2021</v>
      </c>
      <c r="E2651">
        <f>MONTH(ProductLine[[#This Row],[Date]])</f>
        <v>10</v>
      </c>
      <c r="F2651" s="2" t="s">
        <v>13</v>
      </c>
      <c r="G2651" s="13">
        <v>13</v>
      </c>
      <c r="H2651" s="6">
        <v>10.97</v>
      </c>
      <c r="I2651" s="6">
        <f>ProductLine[[#This Row],[Units]]*ProductLine[[#This Row],[Dollars]]</f>
        <v>142.61000000000001</v>
      </c>
    </row>
    <row r="2652" spans="1:9" x14ac:dyDescent="0.35">
      <c r="A2652" s="2">
        <v>2651</v>
      </c>
      <c r="B2652" s="2" t="s">
        <v>23</v>
      </c>
      <c r="C2652" s="12">
        <v>44494</v>
      </c>
      <c r="D2652">
        <f t="shared" si="123"/>
        <v>2021</v>
      </c>
      <c r="E2652">
        <f>MONTH(ProductLine[[#This Row],[Date]])</f>
        <v>10</v>
      </c>
      <c r="F2652" s="2" t="s">
        <v>13</v>
      </c>
      <c r="G2652" s="13">
        <v>34</v>
      </c>
      <c r="H2652" s="6">
        <v>8.89</v>
      </c>
      <c r="I2652" s="6">
        <f>ProductLine[[#This Row],[Units]]*ProductLine[[#This Row],[Dollars]]</f>
        <v>302.26</v>
      </c>
    </row>
    <row r="2653" spans="1:9" x14ac:dyDescent="0.35">
      <c r="A2653" s="2">
        <v>2652</v>
      </c>
      <c r="B2653" s="2" t="s">
        <v>23</v>
      </c>
      <c r="C2653" s="12">
        <v>44516</v>
      </c>
      <c r="D2653">
        <f t="shared" si="123"/>
        <v>2021</v>
      </c>
      <c r="E2653">
        <f>MONTH(ProductLine[[#This Row],[Date]])</f>
        <v>11</v>
      </c>
      <c r="F2653" s="2" t="s">
        <v>13</v>
      </c>
      <c r="G2653" s="13">
        <v>50</v>
      </c>
      <c r="H2653" s="6">
        <v>10.97</v>
      </c>
      <c r="I2653" s="6">
        <f>ProductLine[[#This Row],[Units]]*ProductLine[[#This Row],[Dollars]]</f>
        <v>548.5</v>
      </c>
    </row>
    <row r="2654" spans="1:9" x14ac:dyDescent="0.35">
      <c r="A2654" s="2">
        <v>2653</v>
      </c>
      <c r="B2654" s="2" t="s">
        <v>22</v>
      </c>
      <c r="C2654" s="3">
        <v>44487</v>
      </c>
      <c r="D2654" s="2">
        <f t="shared" ref="D2654:D2657" si="124">YEAR(C2654)</f>
        <v>2021</v>
      </c>
      <c r="E2654">
        <f>MONTH(ProductLine[[#This Row],[Date]])</f>
        <v>10</v>
      </c>
      <c r="F2654" s="2" t="s">
        <v>13</v>
      </c>
      <c r="G2654" s="4">
        <v>62</v>
      </c>
      <c r="H2654" s="5">
        <v>8.89</v>
      </c>
      <c r="I2654" s="6">
        <f>ProductLine[[#This Row],[Units]]*ProductLine[[#This Row],[Dollars]]</f>
        <v>551.18000000000006</v>
      </c>
    </row>
    <row r="2655" spans="1:9" x14ac:dyDescent="0.35">
      <c r="A2655" s="2">
        <v>2654</v>
      </c>
      <c r="B2655" s="2" t="s">
        <v>22</v>
      </c>
      <c r="C2655" s="12">
        <v>44526</v>
      </c>
      <c r="D2655">
        <f t="shared" si="124"/>
        <v>2021</v>
      </c>
      <c r="E2655">
        <f>MONTH(ProductLine[[#This Row],[Date]])</f>
        <v>11</v>
      </c>
      <c r="F2655" s="2" t="s">
        <v>13</v>
      </c>
      <c r="G2655" s="13">
        <v>28</v>
      </c>
      <c r="H2655" s="6">
        <v>10.97</v>
      </c>
      <c r="I2655" s="6">
        <f>ProductLine[[#This Row],[Units]]*ProductLine[[#This Row],[Dollars]]</f>
        <v>307.16000000000003</v>
      </c>
    </row>
    <row r="2656" spans="1:9" x14ac:dyDescent="0.35">
      <c r="A2656" s="2">
        <v>2655</v>
      </c>
      <c r="B2656" s="2" t="s">
        <v>22</v>
      </c>
      <c r="C2656" s="12">
        <v>44531</v>
      </c>
      <c r="D2656">
        <f t="shared" si="124"/>
        <v>2021</v>
      </c>
      <c r="E2656">
        <f>MONTH(ProductLine[[#This Row],[Date]])</f>
        <v>12</v>
      </c>
      <c r="F2656" s="2" t="s">
        <v>13</v>
      </c>
      <c r="G2656" s="13">
        <v>10</v>
      </c>
      <c r="H2656" s="6">
        <v>10.97</v>
      </c>
      <c r="I2656" s="6">
        <f>ProductLine[[#This Row],[Units]]*ProductLine[[#This Row],[Dollars]]</f>
        <v>109.7</v>
      </c>
    </row>
    <row r="2657" spans="1:9" x14ac:dyDescent="0.35">
      <c r="A2657" s="2">
        <v>2656</v>
      </c>
      <c r="B2657" s="2" t="s">
        <v>22</v>
      </c>
      <c r="C2657" s="12">
        <v>44539</v>
      </c>
      <c r="D2657">
        <f t="shared" si="124"/>
        <v>2021</v>
      </c>
      <c r="E2657">
        <f>MONTH(ProductLine[[#This Row],[Date]])</f>
        <v>12</v>
      </c>
      <c r="F2657" s="2" t="s">
        <v>13</v>
      </c>
      <c r="G2657" s="13">
        <v>39</v>
      </c>
      <c r="H2657" s="6">
        <v>10.97</v>
      </c>
      <c r="I2657" s="6">
        <f>ProductLine[[#This Row],[Units]]*ProductLine[[#This Row],[Dollars]]</f>
        <v>427.83000000000004</v>
      </c>
    </row>
    <row r="2658" spans="1:9" x14ac:dyDescent="0.35">
      <c r="A2658" s="2">
        <v>2657</v>
      </c>
      <c r="B2658" s="2" t="s">
        <v>24</v>
      </c>
      <c r="C2658" s="3">
        <v>44559</v>
      </c>
      <c r="D2658" s="2">
        <f>YEAR(C2658)</f>
        <v>2021</v>
      </c>
      <c r="E2658">
        <f>MONTH(ProductLine[[#This Row],[Date]])</f>
        <v>12</v>
      </c>
      <c r="F2658" s="2" t="s">
        <v>13</v>
      </c>
      <c r="G2658" s="4">
        <v>52</v>
      </c>
      <c r="H2658" s="5">
        <v>10.97</v>
      </c>
      <c r="I2658" s="6">
        <f>ProductLine[[#This Row],[Units]]*ProductLine[[#This Row],[Dollars]]</f>
        <v>570.44000000000005</v>
      </c>
    </row>
    <row r="2659" spans="1:9" x14ac:dyDescent="0.35">
      <c r="A2659" s="2">
        <v>2658</v>
      </c>
      <c r="B2659" s="2" t="s">
        <v>8</v>
      </c>
      <c r="C2659" s="3">
        <v>44483</v>
      </c>
      <c r="D2659" s="2">
        <f t="shared" ref="D2659:D2674" si="125">YEAR(C2659)</f>
        <v>2021</v>
      </c>
      <c r="E2659">
        <f>MONTH(ProductLine[[#This Row],[Date]])</f>
        <v>10</v>
      </c>
      <c r="F2659" s="2" t="s">
        <v>18</v>
      </c>
      <c r="G2659" s="4">
        <v>28</v>
      </c>
      <c r="H2659" s="5">
        <v>9.98</v>
      </c>
      <c r="I2659" s="6">
        <f>ProductLine[[#This Row],[Units]]*ProductLine[[#This Row],[Dollars]]</f>
        <v>279.44</v>
      </c>
    </row>
    <row r="2660" spans="1:9" x14ac:dyDescent="0.35">
      <c r="A2660" s="2">
        <v>2659</v>
      </c>
      <c r="B2660" t="s">
        <v>8</v>
      </c>
      <c r="C2660" s="12">
        <v>44498</v>
      </c>
      <c r="D2660">
        <f t="shared" si="125"/>
        <v>2021</v>
      </c>
      <c r="E2660">
        <f>MONTH(ProductLine[[#This Row],[Date]])</f>
        <v>10</v>
      </c>
      <c r="F2660" s="2" t="s">
        <v>18</v>
      </c>
      <c r="G2660" s="13">
        <v>39</v>
      </c>
      <c r="H2660" s="6">
        <v>9.43</v>
      </c>
      <c r="I2660" s="6">
        <f>ProductLine[[#This Row],[Units]]*ProductLine[[#This Row],[Dollars]]</f>
        <v>367.77</v>
      </c>
    </row>
    <row r="2661" spans="1:9" x14ac:dyDescent="0.35">
      <c r="A2661" s="2">
        <v>2660</v>
      </c>
      <c r="B2661" t="s">
        <v>15</v>
      </c>
      <c r="C2661" s="12">
        <v>44480</v>
      </c>
      <c r="D2661">
        <f t="shared" si="125"/>
        <v>2021</v>
      </c>
      <c r="E2661">
        <f>MONTH(ProductLine[[#This Row],[Date]])</f>
        <v>10</v>
      </c>
      <c r="F2661" s="2" t="s">
        <v>18</v>
      </c>
      <c r="G2661" s="13">
        <v>61</v>
      </c>
      <c r="H2661" s="6">
        <v>9.43</v>
      </c>
      <c r="I2661" s="6">
        <f>ProductLine[[#This Row],[Units]]*ProductLine[[#This Row],[Dollars]]</f>
        <v>575.23</v>
      </c>
    </row>
    <row r="2662" spans="1:9" x14ac:dyDescent="0.35">
      <c r="A2662" s="2">
        <v>2661</v>
      </c>
      <c r="B2662" t="s">
        <v>15</v>
      </c>
      <c r="C2662" s="12">
        <v>44492</v>
      </c>
      <c r="D2662">
        <f t="shared" si="125"/>
        <v>2021</v>
      </c>
      <c r="E2662">
        <f>MONTH(ProductLine[[#This Row],[Date]])</f>
        <v>10</v>
      </c>
      <c r="F2662" s="2" t="s">
        <v>18</v>
      </c>
      <c r="G2662" s="13">
        <v>18</v>
      </c>
      <c r="H2662" s="6">
        <v>9.43</v>
      </c>
      <c r="I2662" s="6">
        <f>ProductLine[[#This Row],[Units]]*ProductLine[[#This Row],[Dollars]]</f>
        <v>169.74</v>
      </c>
    </row>
    <row r="2663" spans="1:9" x14ac:dyDescent="0.35">
      <c r="A2663" s="2">
        <v>2662</v>
      </c>
      <c r="B2663" t="s">
        <v>15</v>
      </c>
      <c r="C2663" s="12">
        <v>44473</v>
      </c>
      <c r="D2663">
        <f t="shared" si="125"/>
        <v>2021</v>
      </c>
      <c r="E2663">
        <f>MONTH(ProductLine[[#This Row],[Date]])</f>
        <v>10</v>
      </c>
      <c r="F2663" s="2" t="s">
        <v>18</v>
      </c>
      <c r="G2663" s="13">
        <v>48</v>
      </c>
      <c r="H2663" s="6">
        <v>9.98</v>
      </c>
      <c r="I2663" s="6">
        <f>ProductLine[[#This Row],[Units]]*ProductLine[[#This Row],[Dollars]]</f>
        <v>479.04</v>
      </c>
    </row>
    <row r="2664" spans="1:9" x14ac:dyDescent="0.35">
      <c r="A2664" s="2">
        <v>2663</v>
      </c>
      <c r="B2664" t="s">
        <v>15</v>
      </c>
      <c r="C2664" s="12">
        <v>44506</v>
      </c>
      <c r="D2664">
        <f t="shared" si="125"/>
        <v>2021</v>
      </c>
      <c r="E2664">
        <f>MONTH(ProductLine[[#This Row],[Date]])</f>
        <v>11</v>
      </c>
      <c r="F2664" s="2" t="s">
        <v>18</v>
      </c>
      <c r="G2664" s="13">
        <v>26</v>
      </c>
      <c r="H2664" s="6">
        <v>9.98</v>
      </c>
      <c r="I2664" s="6">
        <f>ProductLine[[#This Row],[Units]]*ProductLine[[#This Row],[Dollars]]</f>
        <v>259.48</v>
      </c>
    </row>
    <row r="2665" spans="1:9" x14ac:dyDescent="0.35">
      <c r="A2665" s="2">
        <v>2664</v>
      </c>
      <c r="B2665" t="s">
        <v>15</v>
      </c>
      <c r="C2665" s="12">
        <v>44549</v>
      </c>
      <c r="D2665">
        <f t="shared" si="125"/>
        <v>2021</v>
      </c>
      <c r="E2665">
        <f>MONTH(ProductLine[[#This Row],[Date]])</f>
        <v>12</v>
      </c>
      <c r="F2665" s="2" t="s">
        <v>18</v>
      </c>
      <c r="G2665" s="13">
        <v>52</v>
      </c>
      <c r="H2665" s="6">
        <v>9.43</v>
      </c>
      <c r="I2665" s="6">
        <f>ProductLine[[#This Row],[Units]]*ProductLine[[#This Row],[Dollars]]</f>
        <v>490.36</v>
      </c>
    </row>
    <row r="2666" spans="1:9" x14ac:dyDescent="0.35">
      <c r="A2666" s="2">
        <v>2665</v>
      </c>
      <c r="B2666" t="s">
        <v>17</v>
      </c>
      <c r="C2666" s="12">
        <v>44471</v>
      </c>
      <c r="D2666">
        <f t="shared" si="125"/>
        <v>2021</v>
      </c>
      <c r="E2666">
        <f>MONTH(ProductLine[[#This Row],[Date]])</f>
        <v>10</v>
      </c>
      <c r="F2666" s="2" t="s">
        <v>18</v>
      </c>
      <c r="G2666" s="13">
        <v>19</v>
      </c>
      <c r="H2666" s="6">
        <v>8.5500000000000007</v>
      </c>
      <c r="I2666" s="6">
        <f>ProductLine[[#This Row],[Units]]*ProductLine[[#This Row],[Dollars]]</f>
        <v>162.45000000000002</v>
      </c>
    </row>
    <row r="2667" spans="1:9" x14ac:dyDescent="0.35">
      <c r="A2667" s="2">
        <v>2666</v>
      </c>
      <c r="B2667" t="s">
        <v>17</v>
      </c>
      <c r="C2667" s="12">
        <v>44478</v>
      </c>
      <c r="D2667">
        <f t="shared" si="125"/>
        <v>2021</v>
      </c>
      <c r="E2667">
        <f>MONTH(ProductLine[[#This Row],[Date]])</f>
        <v>10</v>
      </c>
      <c r="F2667" s="2" t="s">
        <v>18</v>
      </c>
      <c r="G2667" s="13">
        <v>6</v>
      </c>
      <c r="H2667" s="6">
        <v>8.5500000000000007</v>
      </c>
      <c r="I2667" s="6">
        <f>ProductLine[[#This Row],[Units]]*ProductLine[[#This Row],[Dollars]]</f>
        <v>51.300000000000004</v>
      </c>
    </row>
    <row r="2668" spans="1:9" x14ac:dyDescent="0.35">
      <c r="A2668" s="2">
        <v>2667</v>
      </c>
      <c r="B2668" t="s">
        <v>17</v>
      </c>
      <c r="C2668" s="12">
        <v>44550</v>
      </c>
      <c r="D2668">
        <f t="shared" si="125"/>
        <v>2021</v>
      </c>
      <c r="E2668">
        <f>MONTH(ProductLine[[#This Row],[Date]])</f>
        <v>12</v>
      </c>
      <c r="F2668" s="2" t="s">
        <v>18</v>
      </c>
      <c r="G2668" s="13">
        <v>39</v>
      </c>
      <c r="H2668" s="6">
        <v>8.5500000000000007</v>
      </c>
      <c r="I2668" s="6">
        <f>ProductLine[[#This Row],[Units]]*ProductLine[[#This Row],[Dollars]]</f>
        <v>333.45000000000005</v>
      </c>
    </row>
    <row r="2669" spans="1:9" x14ac:dyDescent="0.35">
      <c r="A2669" s="2">
        <v>2668</v>
      </c>
      <c r="B2669" t="s">
        <v>17</v>
      </c>
      <c r="C2669" s="12">
        <v>44528</v>
      </c>
      <c r="D2669">
        <f t="shared" si="125"/>
        <v>2021</v>
      </c>
      <c r="E2669">
        <f>MONTH(ProductLine[[#This Row],[Date]])</f>
        <v>11</v>
      </c>
      <c r="F2669" s="2" t="s">
        <v>18</v>
      </c>
      <c r="G2669" s="13">
        <v>52</v>
      </c>
      <c r="H2669" s="6">
        <v>9.98</v>
      </c>
      <c r="I2669" s="6">
        <f>ProductLine[[#This Row],[Units]]*ProductLine[[#This Row],[Dollars]]</f>
        <v>518.96</v>
      </c>
    </row>
    <row r="2670" spans="1:9" x14ac:dyDescent="0.35">
      <c r="A2670" s="2">
        <v>2669</v>
      </c>
      <c r="B2670" t="s">
        <v>17</v>
      </c>
      <c r="C2670" s="12">
        <v>44501</v>
      </c>
      <c r="D2670">
        <f t="shared" si="125"/>
        <v>2021</v>
      </c>
      <c r="E2670">
        <f>MONTH(ProductLine[[#This Row],[Date]])</f>
        <v>11</v>
      </c>
      <c r="F2670" s="2" t="s">
        <v>18</v>
      </c>
      <c r="G2670" s="13">
        <v>40</v>
      </c>
      <c r="H2670" s="6">
        <v>9.98</v>
      </c>
      <c r="I2670" s="6">
        <f>ProductLine[[#This Row],[Units]]*ProductLine[[#This Row],[Dollars]]</f>
        <v>399.20000000000005</v>
      </c>
    </row>
    <row r="2671" spans="1:9" x14ac:dyDescent="0.35">
      <c r="A2671" s="2">
        <v>2670</v>
      </c>
      <c r="B2671" t="s">
        <v>23</v>
      </c>
      <c r="C2671" s="12">
        <v>44482</v>
      </c>
      <c r="D2671">
        <f t="shared" si="125"/>
        <v>2021</v>
      </c>
      <c r="E2671">
        <f>MONTH(ProductLine[[#This Row],[Date]])</f>
        <v>10</v>
      </c>
      <c r="F2671" s="2" t="s">
        <v>18</v>
      </c>
      <c r="G2671" s="13">
        <v>51</v>
      </c>
      <c r="H2671" s="6">
        <v>9.98</v>
      </c>
      <c r="I2671" s="6">
        <f>ProductLine[[#This Row],[Units]]*ProductLine[[#This Row],[Dollars]]</f>
        <v>508.98</v>
      </c>
    </row>
    <row r="2672" spans="1:9" x14ac:dyDescent="0.35">
      <c r="A2672" s="2">
        <v>2671</v>
      </c>
      <c r="B2672" t="s">
        <v>23</v>
      </c>
      <c r="C2672" s="12">
        <v>44495</v>
      </c>
      <c r="D2672">
        <f t="shared" si="125"/>
        <v>2021</v>
      </c>
      <c r="E2672">
        <f>MONTH(ProductLine[[#This Row],[Date]])</f>
        <v>10</v>
      </c>
      <c r="F2672" s="2" t="s">
        <v>18</v>
      </c>
      <c r="G2672" s="13">
        <v>38</v>
      </c>
      <c r="H2672" s="6">
        <v>9.43</v>
      </c>
      <c r="I2672" s="6">
        <f>ProductLine[[#This Row],[Units]]*ProductLine[[#This Row],[Dollars]]</f>
        <v>358.34</v>
      </c>
    </row>
    <row r="2673" spans="1:9" x14ac:dyDescent="0.35">
      <c r="A2673" s="2">
        <v>2672</v>
      </c>
      <c r="B2673" t="s">
        <v>23</v>
      </c>
      <c r="C2673" s="12">
        <v>44547</v>
      </c>
      <c r="D2673">
        <f t="shared" si="125"/>
        <v>2021</v>
      </c>
      <c r="E2673">
        <f>MONTH(ProductLine[[#This Row],[Date]])</f>
        <v>12</v>
      </c>
      <c r="F2673" s="2" t="s">
        <v>18</v>
      </c>
      <c r="G2673" s="13">
        <v>28</v>
      </c>
      <c r="H2673" s="6">
        <v>9.43</v>
      </c>
      <c r="I2673" s="6">
        <f>ProductLine[[#This Row],[Units]]*ProductLine[[#This Row],[Dollars]]</f>
        <v>264.03999999999996</v>
      </c>
    </row>
    <row r="2674" spans="1:9" x14ac:dyDescent="0.35">
      <c r="A2674" s="2">
        <v>2673</v>
      </c>
      <c r="B2674" t="s">
        <v>22</v>
      </c>
      <c r="C2674" s="12">
        <v>44489</v>
      </c>
      <c r="D2674">
        <f t="shared" si="125"/>
        <v>2021</v>
      </c>
      <c r="E2674">
        <f>MONTH(ProductLine[[#This Row],[Date]])</f>
        <v>10</v>
      </c>
      <c r="F2674" s="2" t="s">
        <v>18</v>
      </c>
      <c r="G2674" s="13">
        <v>40</v>
      </c>
      <c r="H2674" s="6">
        <v>9.43</v>
      </c>
      <c r="I2674" s="6">
        <f>ProductLine[[#This Row],[Units]]*ProductLine[[#This Row],[Dollars]]</f>
        <v>377.2</v>
      </c>
    </row>
    <row r="2675" spans="1:9" x14ac:dyDescent="0.35">
      <c r="A2675" s="2">
        <v>2674</v>
      </c>
      <c r="B2675" s="2" t="s">
        <v>22</v>
      </c>
      <c r="C2675" s="3">
        <v>44494</v>
      </c>
      <c r="D2675" s="2">
        <f t="shared" ref="D2675:D2678" si="126">YEAR(C2675)</f>
        <v>2021</v>
      </c>
      <c r="E2675">
        <f>MONTH(ProductLine[[#This Row],[Date]])</f>
        <v>10</v>
      </c>
      <c r="F2675" s="2" t="s">
        <v>18</v>
      </c>
      <c r="G2675" s="4">
        <v>10</v>
      </c>
      <c r="H2675" s="5">
        <v>8.5500000000000007</v>
      </c>
      <c r="I2675" s="6">
        <f>ProductLine[[#This Row],[Units]]*ProductLine[[#This Row],[Dollars]]</f>
        <v>85.5</v>
      </c>
    </row>
    <row r="2676" spans="1:9" x14ac:dyDescent="0.35">
      <c r="A2676" s="2">
        <v>2675</v>
      </c>
      <c r="B2676" s="2" t="s">
        <v>22</v>
      </c>
      <c r="C2676" s="12">
        <v>44497</v>
      </c>
      <c r="D2676">
        <f t="shared" si="126"/>
        <v>2021</v>
      </c>
      <c r="E2676">
        <f>MONTH(ProductLine[[#This Row],[Date]])</f>
        <v>10</v>
      </c>
      <c r="F2676" s="2" t="s">
        <v>18</v>
      </c>
      <c r="G2676" s="13">
        <v>16</v>
      </c>
      <c r="H2676" s="6">
        <v>9.43</v>
      </c>
      <c r="I2676" s="6">
        <f>ProductLine[[#This Row],[Units]]*ProductLine[[#This Row],[Dollars]]</f>
        <v>150.88</v>
      </c>
    </row>
    <row r="2677" spans="1:9" x14ac:dyDescent="0.35">
      <c r="A2677" s="2">
        <v>2676</v>
      </c>
      <c r="B2677" s="2" t="s">
        <v>22</v>
      </c>
      <c r="C2677" s="12">
        <v>44509</v>
      </c>
      <c r="D2677">
        <f t="shared" si="126"/>
        <v>2021</v>
      </c>
      <c r="E2677">
        <f>MONTH(ProductLine[[#This Row],[Date]])</f>
        <v>11</v>
      </c>
      <c r="F2677" s="2" t="s">
        <v>18</v>
      </c>
      <c r="G2677" s="13">
        <v>46</v>
      </c>
      <c r="H2677" s="6">
        <v>8.5500000000000007</v>
      </c>
      <c r="I2677" s="6">
        <f>ProductLine[[#This Row],[Units]]*ProductLine[[#This Row],[Dollars]]</f>
        <v>393.3</v>
      </c>
    </row>
    <row r="2678" spans="1:9" x14ac:dyDescent="0.35">
      <c r="A2678" s="2">
        <v>2677</v>
      </c>
      <c r="B2678" s="2" t="s">
        <v>22</v>
      </c>
      <c r="C2678" s="12">
        <v>44501</v>
      </c>
      <c r="D2678">
        <f t="shared" si="126"/>
        <v>2021</v>
      </c>
      <c r="E2678">
        <f>MONTH(ProductLine[[#This Row],[Date]])</f>
        <v>11</v>
      </c>
      <c r="F2678" s="2" t="s">
        <v>18</v>
      </c>
      <c r="G2678" s="13">
        <v>62</v>
      </c>
      <c r="H2678" s="6">
        <v>9.98</v>
      </c>
      <c r="I2678" s="6">
        <f>ProductLine[[#This Row],[Units]]*ProductLine[[#This Row],[Dollars]]</f>
        <v>618.76</v>
      </c>
    </row>
    <row r="2679" spans="1:9" x14ac:dyDescent="0.35">
      <c r="A2679" s="2">
        <v>2678</v>
      </c>
      <c r="B2679" s="2" t="s">
        <v>22</v>
      </c>
      <c r="C2679" s="3">
        <v>44560</v>
      </c>
      <c r="D2679" s="2">
        <f>YEAR(C2679)</f>
        <v>2021</v>
      </c>
      <c r="E2679">
        <f>MONTH(ProductLine[[#This Row],[Date]])</f>
        <v>12</v>
      </c>
      <c r="F2679" s="2" t="s">
        <v>18</v>
      </c>
      <c r="G2679" s="4">
        <v>29</v>
      </c>
      <c r="H2679" s="5">
        <v>9.98</v>
      </c>
      <c r="I2679" s="6">
        <f>ProductLine[[#This Row],[Units]]*ProductLine[[#This Row],[Dollars]]</f>
        <v>289.42</v>
      </c>
    </row>
    <row r="2680" spans="1:9" x14ac:dyDescent="0.35">
      <c r="A2680" s="2">
        <v>2679</v>
      </c>
      <c r="B2680" s="2" t="s">
        <v>24</v>
      </c>
      <c r="C2680" s="3">
        <v>44494</v>
      </c>
      <c r="D2680" s="2">
        <f t="shared" ref="D2680:D2683" si="127">YEAR(C2680)</f>
        <v>2021</v>
      </c>
      <c r="E2680">
        <f>MONTH(ProductLine[[#This Row],[Date]])</f>
        <v>10</v>
      </c>
      <c r="F2680" s="2" t="s">
        <v>18</v>
      </c>
      <c r="G2680" s="4">
        <v>39</v>
      </c>
      <c r="H2680" s="5">
        <v>9.43</v>
      </c>
      <c r="I2680" s="6">
        <f>ProductLine[[#This Row],[Units]]*ProductLine[[#This Row],[Dollars]]</f>
        <v>367.77</v>
      </c>
    </row>
    <row r="2681" spans="1:9" x14ac:dyDescent="0.35">
      <c r="A2681" s="2">
        <v>2680</v>
      </c>
      <c r="B2681" s="2" t="s">
        <v>24</v>
      </c>
      <c r="C2681" s="12">
        <v>44519</v>
      </c>
      <c r="D2681">
        <f t="shared" si="127"/>
        <v>2021</v>
      </c>
      <c r="E2681">
        <f>MONTH(ProductLine[[#This Row],[Date]])</f>
        <v>11</v>
      </c>
      <c r="F2681" s="2" t="s">
        <v>18</v>
      </c>
      <c r="G2681" s="13">
        <v>51</v>
      </c>
      <c r="H2681" s="6">
        <v>8.5500000000000007</v>
      </c>
      <c r="I2681" s="6">
        <f>ProductLine[[#This Row],[Units]]*ProductLine[[#This Row],[Dollars]]</f>
        <v>436.05</v>
      </c>
    </row>
    <row r="2682" spans="1:9" x14ac:dyDescent="0.35">
      <c r="A2682" s="2">
        <v>2681</v>
      </c>
      <c r="B2682" s="2" t="s">
        <v>24</v>
      </c>
      <c r="C2682" s="12">
        <v>44557</v>
      </c>
      <c r="D2682">
        <f t="shared" si="127"/>
        <v>2021</v>
      </c>
      <c r="E2682">
        <f>MONTH(ProductLine[[#This Row],[Date]])</f>
        <v>12</v>
      </c>
      <c r="F2682" s="2" t="s">
        <v>18</v>
      </c>
      <c r="G2682" s="13">
        <v>19</v>
      </c>
      <c r="H2682" s="6">
        <v>9.43</v>
      </c>
      <c r="I2682" s="6">
        <f>ProductLine[[#This Row],[Units]]*ProductLine[[#This Row],[Dollars]]</f>
        <v>179.17</v>
      </c>
    </row>
    <row r="2683" spans="1:9" x14ac:dyDescent="0.35">
      <c r="A2683" s="2">
        <v>2682</v>
      </c>
      <c r="B2683" s="2" t="s">
        <v>24</v>
      </c>
      <c r="C2683" s="12">
        <v>44535</v>
      </c>
      <c r="D2683">
        <f t="shared" si="127"/>
        <v>2021</v>
      </c>
      <c r="E2683">
        <f>MONTH(ProductLine[[#This Row],[Date]])</f>
        <v>12</v>
      </c>
      <c r="F2683" s="2" t="s">
        <v>18</v>
      </c>
      <c r="G2683" s="13">
        <v>20</v>
      </c>
      <c r="H2683" s="6">
        <v>9.98</v>
      </c>
      <c r="I2683" s="6">
        <f>ProductLine[[#This Row],[Units]]*ProductLine[[#This Row],[Dollars]]</f>
        <v>199.60000000000002</v>
      </c>
    </row>
    <row r="2684" spans="1:9" x14ac:dyDescent="0.35">
      <c r="A2684" s="2">
        <v>2683</v>
      </c>
      <c r="B2684" s="2" t="s">
        <v>12</v>
      </c>
      <c r="C2684" s="3">
        <v>44573</v>
      </c>
      <c r="D2684" s="2">
        <f t="shared" ref="D2684:D2686" si="128">YEAR(C2684)</f>
        <v>2022</v>
      </c>
      <c r="E2684">
        <f>MONTH(ProductLine[[#This Row],[Date]])</f>
        <v>1</v>
      </c>
      <c r="F2684" s="2" t="s">
        <v>16</v>
      </c>
      <c r="G2684" s="4">
        <v>38</v>
      </c>
      <c r="H2684" s="5">
        <v>8.98</v>
      </c>
      <c r="I2684" s="6">
        <f>ProductLine[[#This Row],[Units]]*ProductLine[[#This Row],[Dollars]]</f>
        <v>341.24</v>
      </c>
    </row>
    <row r="2685" spans="1:9" x14ac:dyDescent="0.35">
      <c r="A2685" s="2">
        <v>2684</v>
      </c>
      <c r="B2685" s="2" t="s">
        <v>12</v>
      </c>
      <c r="C2685" s="12">
        <v>44606</v>
      </c>
      <c r="D2685">
        <f t="shared" si="128"/>
        <v>2022</v>
      </c>
      <c r="E2685">
        <f>MONTH(ProductLine[[#This Row],[Date]])</f>
        <v>2</v>
      </c>
      <c r="F2685" s="2" t="s">
        <v>16</v>
      </c>
      <c r="G2685" s="13">
        <v>64</v>
      </c>
      <c r="H2685" s="6">
        <v>7.98</v>
      </c>
      <c r="I2685" s="6">
        <f>ProductLine[[#This Row],[Units]]*ProductLine[[#This Row],[Dollars]]</f>
        <v>510.72</v>
      </c>
    </row>
    <row r="2686" spans="1:9" x14ac:dyDescent="0.35">
      <c r="A2686" s="2">
        <v>2685</v>
      </c>
      <c r="B2686" s="2" t="s">
        <v>12</v>
      </c>
      <c r="C2686" s="12">
        <v>44637</v>
      </c>
      <c r="D2686">
        <f t="shared" si="128"/>
        <v>2022</v>
      </c>
      <c r="E2686">
        <f>MONTH(ProductLine[[#This Row],[Date]])</f>
        <v>3</v>
      </c>
      <c r="F2686" s="2" t="s">
        <v>16</v>
      </c>
      <c r="G2686" s="13">
        <v>76</v>
      </c>
      <c r="H2686" s="6">
        <v>8.98</v>
      </c>
      <c r="I2686" s="6">
        <f>ProductLine[[#This Row],[Units]]*ProductLine[[#This Row],[Dollars]]</f>
        <v>682.48</v>
      </c>
    </row>
    <row r="2687" spans="1:9" x14ac:dyDescent="0.35">
      <c r="A2687" s="2">
        <v>2686</v>
      </c>
      <c r="B2687" s="2" t="s">
        <v>15</v>
      </c>
      <c r="C2687" s="3">
        <v>44601</v>
      </c>
      <c r="D2687" s="2">
        <f t="shared" ref="D2687:D2691" si="129">YEAR(C2687)</f>
        <v>2022</v>
      </c>
      <c r="E2687">
        <f>MONTH(ProductLine[[#This Row],[Date]])</f>
        <v>2</v>
      </c>
      <c r="F2687" s="2" t="s">
        <v>16</v>
      </c>
      <c r="G2687" s="4">
        <v>45</v>
      </c>
      <c r="H2687" s="6">
        <v>8.98</v>
      </c>
      <c r="I2687" s="6">
        <f>ProductLine[[#This Row],[Units]]*ProductLine[[#This Row],[Dollars]]</f>
        <v>404.1</v>
      </c>
    </row>
    <row r="2688" spans="1:9" x14ac:dyDescent="0.35">
      <c r="A2688" s="2">
        <v>2687</v>
      </c>
      <c r="B2688" s="2" t="s">
        <v>15</v>
      </c>
      <c r="C2688" s="12">
        <v>44639</v>
      </c>
      <c r="D2688">
        <f t="shared" si="129"/>
        <v>2022</v>
      </c>
      <c r="E2688">
        <f>MONTH(ProductLine[[#This Row],[Date]])</f>
        <v>3</v>
      </c>
      <c r="F2688" s="2" t="s">
        <v>16</v>
      </c>
      <c r="G2688" s="13">
        <v>28</v>
      </c>
      <c r="H2688" s="6">
        <v>8.98</v>
      </c>
      <c r="I2688" s="6">
        <f>ProductLine[[#This Row],[Units]]*ProductLine[[#This Row],[Dollars]]</f>
        <v>251.44</v>
      </c>
    </row>
    <row r="2689" spans="1:9" x14ac:dyDescent="0.35">
      <c r="A2689" s="2">
        <v>2688</v>
      </c>
      <c r="B2689" s="2" t="s">
        <v>15</v>
      </c>
      <c r="C2689" s="12">
        <v>44563</v>
      </c>
      <c r="D2689">
        <f t="shared" si="129"/>
        <v>2022</v>
      </c>
      <c r="E2689">
        <f>MONTH(ProductLine[[#This Row],[Date]])</f>
        <v>1</v>
      </c>
      <c r="F2689" s="2" t="s">
        <v>16</v>
      </c>
      <c r="G2689" s="13">
        <v>39</v>
      </c>
      <c r="H2689" s="6">
        <v>8.98</v>
      </c>
      <c r="I2689" s="6">
        <f>ProductLine[[#This Row],[Units]]*ProductLine[[#This Row],[Dollars]]</f>
        <v>350.22</v>
      </c>
    </row>
    <row r="2690" spans="1:9" x14ac:dyDescent="0.35">
      <c r="A2690" s="2">
        <v>2689</v>
      </c>
      <c r="B2690" s="2" t="s">
        <v>15</v>
      </c>
      <c r="C2690" s="12">
        <v>44588</v>
      </c>
      <c r="D2690">
        <f t="shared" si="129"/>
        <v>2022</v>
      </c>
      <c r="E2690">
        <f>MONTH(ProductLine[[#This Row],[Date]])</f>
        <v>1</v>
      </c>
      <c r="F2690" s="2" t="s">
        <v>16</v>
      </c>
      <c r="G2690" s="13">
        <v>50</v>
      </c>
      <c r="H2690" s="6">
        <v>7.98</v>
      </c>
      <c r="I2690" s="6">
        <f>ProductLine[[#This Row],[Units]]*ProductLine[[#This Row],[Dollars]]</f>
        <v>399</v>
      </c>
    </row>
    <row r="2691" spans="1:9" x14ac:dyDescent="0.35">
      <c r="A2691" s="2">
        <v>2690</v>
      </c>
      <c r="B2691" s="2" t="s">
        <v>15</v>
      </c>
      <c r="C2691" s="12">
        <v>44649</v>
      </c>
      <c r="D2691">
        <f t="shared" si="129"/>
        <v>2022</v>
      </c>
      <c r="E2691">
        <f>MONTH(ProductLine[[#This Row],[Date]])</f>
        <v>3</v>
      </c>
      <c r="F2691" s="2" t="s">
        <v>16</v>
      </c>
      <c r="G2691" s="13">
        <v>26</v>
      </c>
      <c r="H2691" s="6">
        <v>7.98</v>
      </c>
      <c r="I2691" s="6">
        <f>ProductLine[[#This Row],[Units]]*ProductLine[[#This Row],[Dollars]]</f>
        <v>207.48000000000002</v>
      </c>
    </row>
    <row r="2692" spans="1:9" x14ac:dyDescent="0.35">
      <c r="A2692" s="2">
        <v>2691</v>
      </c>
      <c r="B2692" s="2" t="s">
        <v>25</v>
      </c>
      <c r="C2692" s="3">
        <v>44587</v>
      </c>
      <c r="D2692" s="2">
        <f t="shared" ref="D2692:D2695" si="130">YEAR(C2692)</f>
        <v>2022</v>
      </c>
      <c r="E2692">
        <f>MONTH(ProductLine[[#This Row],[Date]])</f>
        <v>1</v>
      </c>
      <c r="F2692" s="2" t="s">
        <v>16</v>
      </c>
      <c r="G2692" s="4">
        <v>25</v>
      </c>
      <c r="H2692" s="6">
        <v>8.98</v>
      </c>
      <c r="I2692" s="6">
        <f>ProductLine[[#This Row],[Units]]*ProductLine[[#This Row],[Dollars]]</f>
        <v>224.5</v>
      </c>
    </row>
    <row r="2693" spans="1:9" x14ac:dyDescent="0.35">
      <c r="A2693" s="2">
        <v>2692</v>
      </c>
      <c r="B2693" s="2" t="s">
        <v>25</v>
      </c>
      <c r="C2693" s="12">
        <v>44617</v>
      </c>
      <c r="D2693">
        <f t="shared" si="130"/>
        <v>2022</v>
      </c>
      <c r="E2693">
        <f>MONTH(ProductLine[[#This Row],[Date]])</f>
        <v>2</v>
      </c>
      <c r="F2693" s="2" t="s">
        <v>16</v>
      </c>
      <c r="G2693" s="13">
        <v>36</v>
      </c>
      <c r="H2693" s="6">
        <v>8.98</v>
      </c>
      <c r="I2693" s="6">
        <f>ProductLine[[#This Row],[Units]]*ProductLine[[#This Row],[Dollars]]</f>
        <v>323.28000000000003</v>
      </c>
    </row>
    <row r="2694" spans="1:9" x14ac:dyDescent="0.35">
      <c r="A2694" s="2">
        <v>2693</v>
      </c>
      <c r="B2694" s="2" t="s">
        <v>25</v>
      </c>
      <c r="C2694" s="12">
        <v>44636</v>
      </c>
      <c r="D2694">
        <f t="shared" si="130"/>
        <v>2022</v>
      </c>
      <c r="E2694">
        <f>MONTH(ProductLine[[#This Row],[Date]])</f>
        <v>3</v>
      </c>
      <c r="F2694" s="2" t="s">
        <v>16</v>
      </c>
      <c r="G2694" s="13">
        <v>10</v>
      </c>
      <c r="H2694" s="6">
        <v>8.98</v>
      </c>
      <c r="I2694" s="6">
        <f>ProductLine[[#This Row],[Units]]*ProductLine[[#This Row],[Dollars]]</f>
        <v>89.800000000000011</v>
      </c>
    </row>
    <row r="2695" spans="1:9" x14ac:dyDescent="0.35">
      <c r="A2695" s="2">
        <v>2694</v>
      </c>
      <c r="B2695" s="2" t="s">
        <v>25</v>
      </c>
      <c r="C2695" s="12">
        <v>44648</v>
      </c>
      <c r="D2695">
        <f t="shared" si="130"/>
        <v>2022</v>
      </c>
      <c r="E2695">
        <f>MONTH(ProductLine[[#This Row],[Date]])</f>
        <v>3</v>
      </c>
      <c r="F2695" s="2" t="s">
        <v>16</v>
      </c>
      <c r="G2695" s="13">
        <v>6</v>
      </c>
      <c r="H2695" s="6">
        <v>7.98</v>
      </c>
      <c r="I2695" s="6">
        <f>ProductLine[[#This Row],[Units]]*ProductLine[[#This Row],[Dollars]]</f>
        <v>47.88</v>
      </c>
    </row>
    <row r="2696" spans="1:9" x14ac:dyDescent="0.35">
      <c r="A2696" s="2">
        <v>2695</v>
      </c>
      <c r="B2696" s="2" t="s">
        <v>8</v>
      </c>
      <c r="C2696" s="3">
        <v>44586</v>
      </c>
      <c r="D2696" s="2">
        <f t="shared" ref="D2696:D2697" si="131">YEAR(C2696)</f>
        <v>2022</v>
      </c>
      <c r="E2696">
        <f>MONTH(ProductLine[[#This Row],[Date]])</f>
        <v>1</v>
      </c>
      <c r="F2696" s="2" t="s">
        <v>16</v>
      </c>
      <c r="G2696" s="4">
        <v>26</v>
      </c>
      <c r="H2696" s="5">
        <v>7.98</v>
      </c>
      <c r="I2696" s="6">
        <f>ProductLine[[#This Row],[Units]]*ProductLine[[#This Row],[Dollars]]</f>
        <v>207.48000000000002</v>
      </c>
    </row>
    <row r="2697" spans="1:9" x14ac:dyDescent="0.35">
      <c r="A2697" s="2">
        <v>2696</v>
      </c>
      <c r="B2697" s="2" t="s">
        <v>8</v>
      </c>
      <c r="C2697" s="12">
        <v>44616</v>
      </c>
      <c r="D2697">
        <f t="shared" si="131"/>
        <v>2022</v>
      </c>
      <c r="E2697">
        <f>MONTH(ProductLine[[#This Row],[Date]])</f>
        <v>2</v>
      </c>
      <c r="F2697" s="2" t="s">
        <v>16</v>
      </c>
      <c r="G2697" s="13">
        <v>56</v>
      </c>
      <c r="H2697" s="6">
        <v>8.98</v>
      </c>
      <c r="I2697" s="6">
        <f>ProductLine[[#This Row],[Units]]*ProductLine[[#This Row],[Dollars]]</f>
        <v>502.88</v>
      </c>
    </row>
    <row r="2698" spans="1:9" x14ac:dyDescent="0.35">
      <c r="A2698" s="2">
        <v>2697</v>
      </c>
      <c r="B2698" s="2" t="s">
        <v>12</v>
      </c>
      <c r="C2698" s="3">
        <v>44584</v>
      </c>
      <c r="D2698" s="2">
        <f t="shared" ref="D2698:D2700" si="132">YEAR(C2698)</f>
        <v>2022</v>
      </c>
      <c r="E2698">
        <f>MONTH(ProductLine[[#This Row],[Date]])</f>
        <v>1</v>
      </c>
      <c r="F2698" s="2" t="s">
        <v>11</v>
      </c>
      <c r="G2698" s="4">
        <v>28</v>
      </c>
      <c r="H2698" s="5">
        <v>9.9700000000000006</v>
      </c>
      <c r="I2698" s="6">
        <f>ProductLine[[#This Row],[Units]]*ProductLine[[#This Row],[Dollars]]</f>
        <v>279.16000000000003</v>
      </c>
    </row>
    <row r="2699" spans="1:9" x14ac:dyDescent="0.35">
      <c r="A2699" s="2">
        <v>2698</v>
      </c>
      <c r="B2699" s="2" t="s">
        <v>12</v>
      </c>
      <c r="C2699" s="12">
        <v>44606</v>
      </c>
      <c r="D2699">
        <f t="shared" si="132"/>
        <v>2022</v>
      </c>
      <c r="E2699">
        <f>MONTH(ProductLine[[#This Row],[Date]])</f>
        <v>2</v>
      </c>
      <c r="F2699" s="2" t="s">
        <v>11</v>
      </c>
      <c r="G2699" s="13">
        <v>48</v>
      </c>
      <c r="H2699" s="6">
        <v>9.9700000000000006</v>
      </c>
      <c r="I2699" s="6">
        <f>ProductLine[[#This Row],[Units]]*ProductLine[[#This Row],[Dollars]]</f>
        <v>478.56000000000006</v>
      </c>
    </row>
    <row r="2700" spans="1:9" x14ac:dyDescent="0.35">
      <c r="A2700" s="2">
        <v>2699</v>
      </c>
      <c r="B2700" s="2" t="s">
        <v>12</v>
      </c>
      <c r="C2700" s="12">
        <v>44636</v>
      </c>
      <c r="D2700">
        <f t="shared" si="132"/>
        <v>2022</v>
      </c>
      <c r="E2700">
        <f>MONTH(ProductLine[[#This Row],[Date]])</f>
        <v>3</v>
      </c>
      <c r="F2700" s="2" t="s">
        <v>11</v>
      </c>
      <c r="G2700" s="13">
        <v>42</v>
      </c>
      <c r="H2700" s="6">
        <v>10.89</v>
      </c>
      <c r="I2700" s="6">
        <f>ProductLine[[#This Row],[Units]]*ProductLine[[#This Row],[Dollars]]</f>
        <v>457.38</v>
      </c>
    </row>
    <row r="2701" spans="1:9" x14ac:dyDescent="0.35">
      <c r="A2701" s="2">
        <v>2700</v>
      </c>
      <c r="B2701" s="2" t="s">
        <v>15</v>
      </c>
      <c r="C2701" s="3">
        <v>44578</v>
      </c>
      <c r="D2701" s="2">
        <f t="shared" ref="D2701:D2704" si="133">YEAR(C2701)</f>
        <v>2022</v>
      </c>
      <c r="E2701">
        <f>MONTH(ProductLine[[#This Row],[Date]])</f>
        <v>1</v>
      </c>
      <c r="F2701" s="2" t="s">
        <v>11</v>
      </c>
      <c r="G2701" s="4">
        <v>31</v>
      </c>
      <c r="H2701" s="5">
        <v>10.89</v>
      </c>
      <c r="I2701" s="6">
        <f>ProductLine[[#This Row],[Units]]*ProductLine[[#This Row],[Dollars]]</f>
        <v>337.59000000000003</v>
      </c>
    </row>
    <row r="2702" spans="1:9" x14ac:dyDescent="0.35">
      <c r="A2702" s="2">
        <v>2701</v>
      </c>
      <c r="B2702" s="2" t="s">
        <v>15</v>
      </c>
      <c r="C2702" s="12">
        <v>44610</v>
      </c>
      <c r="D2702">
        <f t="shared" si="133"/>
        <v>2022</v>
      </c>
      <c r="E2702">
        <f>MONTH(ProductLine[[#This Row],[Date]])</f>
        <v>2</v>
      </c>
      <c r="F2702" s="2" t="s">
        <v>11</v>
      </c>
      <c r="G2702" s="13">
        <v>17</v>
      </c>
      <c r="H2702" s="6">
        <v>13.98</v>
      </c>
      <c r="I2702" s="6">
        <f>ProductLine[[#This Row],[Units]]*ProductLine[[#This Row],[Dollars]]</f>
        <v>237.66</v>
      </c>
    </row>
    <row r="2703" spans="1:9" x14ac:dyDescent="0.35">
      <c r="A2703" s="2">
        <v>2702</v>
      </c>
      <c r="B2703" s="2" t="s">
        <v>15</v>
      </c>
      <c r="C2703" s="12">
        <v>44639</v>
      </c>
      <c r="D2703">
        <f t="shared" si="133"/>
        <v>2022</v>
      </c>
      <c r="E2703">
        <f>MONTH(ProductLine[[#This Row],[Date]])</f>
        <v>3</v>
      </c>
      <c r="F2703" s="2" t="s">
        <v>11</v>
      </c>
      <c r="G2703" s="13">
        <v>19</v>
      </c>
      <c r="H2703" s="6">
        <v>9.9700000000000006</v>
      </c>
      <c r="I2703" s="6">
        <f>ProductLine[[#This Row],[Units]]*ProductLine[[#This Row],[Dollars]]</f>
        <v>189.43</v>
      </c>
    </row>
    <row r="2704" spans="1:9" x14ac:dyDescent="0.35">
      <c r="A2704" s="2">
        <v>2703</v>
      </c>
      <c r="B2704" s="2" t="s">
        <v>15</v>
      </c>
      <c r="C2704" s="12">
        <v>44640</v>
      </c>
      <c r="D2704">
        <f t="shared" si="133"/>
        <v>2022</v>
      </c>
      <c r="E2704">
        <f>MONTH(ProductLine[[#This Row],[Date]])</f>
        <v>3</v>
      </c>
      <c r="F2704" s="2" t="s">
        <v>11</v>
      </c>
      <c r="G2704" s="13">
        <v>28</v>
      </c>
      <c r="H2704" s="6">
        <v>9.9700000000000006</v>
      </c>
      <c r="I2704" s="6">
        <f>ProductLine[[#This Row],[Units]]*ProductLine[[#This Row],[Dollars]]</f>
        <v>279.16000000000003</v>
      </c>
    </row>
    <row r="2705" spans="1:9" x14ac:dyDescent="0.35">
      <c r="A2705" s="2">
        <v>2704</v>
      </c>
      <c r="B2705" s="2" t="s">
        <v>8</v>
      </c>
      <c r="C2705" s="3">
        <v>44586</v>
      </c>
      <c r="D2705" s="2">
        <f t="shared" ref="D2705:D2708" si="134">YEAR(C2705)</f>
        <v>2022</v>
      </c>
      <c r="E2705">
        <f>MONTH(ProductLine[[#This Row],[Date]])</f>
        <v>1</v>
      </c>
      <c r="F2705" s="2" t="s">
        <v>9</v>
      </c>
      <c r="G2705" s="4">
        <v>25</v>
      </c>
      <c r="H2705" s="5">
        <v>8.4600000000000009</v>
      </c>
      <c r="I2705" s="6">
        <f>ProductLine[[#This Row],[Units]]*ProductLine[[#This Row],[Dollars]]</f>
        <v>211.50000000000003</v>
      </c>
    </row>
    <row r="2706" spans="1:9" x14ac:dyDescent="0.35">
      <c r="A2706" s="2">
        <v>2705</v>
      </c>
      <c r="B2706" s="2" t="s">
        <v>8</v>
      </c>
      <c r="C2706" s="12">
        <v>44619</v>
      </c>
      <c r="D2706">
        <f t="shared" si="134"/>
        <v>2022</v>
      </c>
      <c r="E2706">
        <f>MONTH(ProductLine[[#This Row],[Date]])</f>
        <v>2</v>
      </c>
      <c r="F2706" s="2" t="s">
        <v>9</v>
      </c>
      <c r="G2706" s="13">
        <v>38</v>
      </c>
      <c r="H2706" s="6">
        <v>5.47</v>
      </c>
      <c r="I2706" s="6">
        <f>ProductLine[[#This Row],[Units]]*ProductLine[[#This Row],[Dollars]]</f>
        <v>207.85999999999999</v>
      </c>
    </row>
    <row r="2707" spans="1:9" x14ac:dyDescent="0.35">
      <c r="A2707" s="2">
        <v>2706</v>
      </c>
      <c r="B2707" s="2" t="s">
        <v>8</v>
      </c>
      <c r="C2707" s="12">
        <v>44629</v>
      </c>
      <c r="D2707">
        <f t="shared" si="134"/>
        <v>2022</v>
      </c>
      <c r="E2707">
        <f>MONTH(ProductLine[[#This Row],[Date]])</f>
        <v>3</v>
      </c>
      <c r="F2707" s="2" t="s">
        <v>9</v>
      </c>
      <c r="G2707" s="13">
        <v>40</v>
      </c>
      <c r="H2707" s="6">
        <v>5.47</v>
      </c>
      <c r="I2707" s="6">
        <f>ProductLine[[#This Row],[Units]]*ProductLine[[#This Row],[Dollars]]</f>
        <v>218.79999999999998</v>
      </c>
    </row>
    <row r="2708" spans="1:9" x14ac:dyDescent="0.35">
      <c r="A2708" s="2">
        <v>2707</v>
      </c>
      <c r="B2708" s="2" t="s">
        <v>8</v>
      </c>
      <c r="C2708" s="12">
        <v>44646</v>
      </c>
      <c r="D2708">
        <f t="shared" si="134"/>
        <v>2022</v>
      </c>
      <c r="E2708">
        <f>MONTH(ProductLine[[#This Row],[Date]])</f>
        <v>3</v>
      </c>
      <c r="F2708" s="2" t="s">
        <v>9</v>
      </c>
      <c r="G2708" s="13">
        <v>22</v>
      </c>
      <c r="H2708" s="6">
        <v>8.4600000000000009</v>
      </c>
      <c r="I2708" s="6">
        <f>ProductLine[[#This Row],[Units]]*ProductLine[[#This Row],[Dollars]]</f>
        <v>186.12</v>
      </c>
    </row>
    <row r="2709" spans="1:9" x14ac:dyDescent="0.35">
      <c r="A2709" s="2">
        <v>2708</v>
      </c>
      <c r="B2709" s="2" t="s">
        <v>15</v>
      </c>
      <c r="C2709" s="3">
        <v>44571</v>
      </c>
      <c r="D2709" s="2">
        <f t="shared" ref="D2709:D2715" si="135">YEAR(C2709)</f>
        <v>2022</v>
      </c>
      <c r="E2709">
        <f>MONTH(ProductLine[[#This Row],[Date]])</f>
        <v>1</v>
      </c>
      <c r="F2709" s="2" t="s">
        <v>13</v>
      </c>
      <c r="G2709" s="4">
        <v>24</v>
      </c>
      <c r="H2709" s="5">
        <v>10.97</v>
      </c>
      <c r="I2709" s="6">
        <f>ProductLine[[#This Row],[Units]]*ProductLine[[#This Row],[Dollars]]</f>
        <v>263.28000000000003</v>
      </c>
    </row>
    <row r="2710" spans="1:9" x14ac:dyDescent="0.35">
      <c r="A2710" s="2">
        <v>2709</v>
      </c>
      <c r="B2710" s="2" t="s">
        <v>15</v>
      </c>
      <c r="C2710" s="12">
        <v>44610</v>
      </c>
      <c r="D2710">
        <f t="shared" si="135"/>
        <v>2022</v>
      </c>
      <c r="E2710">
        <f>MONTH(ProductLine[[#This Row],[Date]])</f>
        <v>2</v>
      </c>
      <c r="F2710" s="2" t="s">
        <v>13</v>
      </c>
      <c r="G2710" s="13">
        <v>37</v>
      </c>
      <c r="H2710" s="6">
        <v>6.99</v>
      </c>
      <c r="I2710" s="6">
        <f>ProductLine[[#This Row],[Units]]*ProductLine[[#This Row],[Dollars]]</f>
        <v>258.63</v>
      </c>
    </row>
    <row r="2711" spans="1:9" x14ac:dyDescent="0.35">
      <c r="A2711" s="2">
        <v>2710</v>
      </c>
      <c r="B2711" s="2" t="s">
        <v>15</v>
      </c>
      <c r="C2711" s="12">
        <v>44637</v>
      </c>
      <c r="D2711">
        <f t="shared" si="135"/>
        <v>2022</v>
      </c>
      <c r="E2711">
        <f>MONTH(ProductLine[[#This Row],[Date]])</f>
        <v>3</v>
      </c>
      <c r="F2711" s="2" t="s">
        <v>13</v>
      </c>
      <c r="G2711" s="13">
        <v>8</v>
      </c>
      <c r="H2711" s="6">
        <v>8.89</v>
      </c>
      <c r="I2711" s="6">
        <f>ProductLine[[#This Row],[Units]]*ProductLine[[#This Row],[Dollars]]</f>
        <v>71.12</v>
      </c>
    </row>
    <row r="2712" spans="1:9" x14ac:dyDescent="0.35">
      <c r="A2712" s="2">
        <v>2711</v>
      </c>
      <c r="B2712" t="s">
        <v>22</v>
      </c>
      <c r="C2712" s="12">
        <v>44571</v>
      </c>
      <c r="D2712">
        <f t="shared" si="135"/>
        <v>2022</v>
      </c>
      <c r="E2712">
        <f>MONTH(ProductLine[[#This Row],[Date]])</f>
        <v>1</v>
      </c>
      <c r="F2712" s="2" t="s">
        <v>13</v>
      </c>
      <c r="G2712" s="13">
        <v>16</v>
      </c>
      <c r="H2712" s="6">
        <v>8.89</v>
      </c>
      <c r="I2712" s="6">
        <f>ProductLine[[#This Row],[Units]]*ProductLine[[#This Row],[Dollars]]</f>
        <v>142.24</v>
      </c>
    </row>
    <row r="2713" spans="1:9" x14ac:dyDescent="0.35">
      <c r="A2713" s="2">
        <v>2712</v>
      </c>
      <c r="B2713" t="s">
        <v>22</v>
      </c>
      <c r="C2713" s="12">
        <v>44610</v>
      </c>
      <c r="D2713">
        <f t="shared" si="135"/>
        <v>2022</v>
      </c>
      <c r="E2713">
        <f>MONTH(ProductLine[[#This Row],[Date]])</f>
        <v>2</v>
      </c>
      <c r="F2713" s="2" t="s">
        <v>13</v>
      </c>
      <c r="G2713" s="13">
        <v>26</v>
      </c>
      <c r="H2713" s="6">
        <v>8.89</v>
      </c>
      <c r="I2713" s="6">
        <f>ProductLine[[#This Row],[Units]]*ProductLine[[#This Row],[Dollars]]</f>
        <v>231.14000000000001</v>
      </c>
    </row>
    <row r="2714" spans="1:9" x14ac:dyDescent="0.35">
      <c r="A2714" s="2">
        <v>2713</v>
      </c>
      <c r="B2714" t="s">
        <v>22</v>
      </c>
      <c r="C2714" s="12">
        <v>44618</v>
      </c>
      <c r="D2714">
        <f t="shared" si="135"/>
        <v>2022</v>
      </c>
      <c r="E2714">
        <f>MONTH(ProductLine[[#This Row],[Date]])</f>
        <v>2</v>
      </c>
      <c r="F2714" s="2" t="s">
        <v>13</v>
      </c>
      <c r="G2714" s="13">
        <v>34</v>
      </c>
      <c r="H2714" s="6">
        <v>6.99</v>
      </c>
      <c r="I2714" s="6">
        <f>ProductLine[[#This Row],[Units]]*ProductLine[[#This Row],[Dollars]]</f>
        <v>237.66</v>
      </c>
    </row>
    <row r="2715" spans="1:9" x14ac:dyDescent="0.35">
      <c r="A2715" s="2">
        <v>2714</v>
      </c>
      <c r="B2715" t="s">
        <v>22</v>
      </c>
      <c r="C2715" s="12">
        <v>44649</v>
      </c>
      <c r="D2715">
        <f t="shared" si="135"/>
        <v>2022</v>
      </c>
      <c r="E2715">
        <f>MONTH(ProductLine[[#This Row],[Date]])</f>
        <v>3</v>
      </c>
      <c r="F2715" s="2" t="s">
        <v>13</v>
      </c>
      <c r="G2715" s="13">
        <v>3</v>
      </c>
      <c r="H2715" s="6">
        <v>10.97</v>
      </c>
      <c r="I2715" s="6">
        <f>ProductLine[[#This Row],[Units]]*ProductLine[[#This Row],[Dollars]]</f>
        <v>32.910000000000004</v>
      </c>
    </row>
    <row r="2716" spans="1:9" x14ac:dyDescent="0.35">
      <c r="A2716" s="2">
        <v>2715</v>
      </c>
      <c r="B2716" s="2" t="s">
        <v>12</v>
      </c>
      <c r="C2716" s="3">
        <v>44590</v>
      </c>
      <c r="D2716" s="2">
        <f t="shared" ref="D2716:D2720" si="136">YEAR(C2716)</f>
        <v>2022</v>
      </c>
      <c r="E2716">
        <f>MONTH(ProductLine[[#This Row],[Date]])</f>
        <v>1</v>
      </c>
      <c r="F2716" s="2" t="s">
        <v>18</v>
      </c>
      <c r="G2716" s="4">
        <v>21</v>
      </c>
      <c r="H2716" s="5">
        <v>9.98</v>
      </c>
      <c r="I2716" s="6">
        <f>ProductLine[[#This Row],[Units]]*ProductLine[[#This Row],[Dollars]]</f>
        <v>209.58</v>
      </c>
    </row>
    <row r="2717" spans="1:9" x14ac:dyDescent="0.35">
      <c r="A2717" s="2">
        <v>2716</v>
      </c>
      <c r="B2717" s="2" t="s">
        <v>12</v>
      </c>
      <c r="C2717" s="12">
        <v>44563</v>
      </c>
      <c r="D2717">
        <f t="shared" si="136"/>
        <v>2022</v>
      </c>
      <c r="E2717">
        <f>MONTH(ProductLine[[#This Row],[Date]])</f>
        <v>1</v>
      </c>
      <c r="F2717" s="2" t="s">
        <v>18</v>
      </c>
      <c r="G2717" s="13">
        <v>27</v>
      </c>
      <c r="H2717" s="6">
        <v>9.43</v>
      </c>
      <c r="I2717" s="6">
        <f>ProductLine[[#This Row],[Units]]*ProductLine[[#This Row],[Dollars]]</f>
        <v>254.60999999999999</v>
      </c>
    </row>
    <row r="2718" spans="1:9" x14ac:dyDescent="0.35">
      <c r="A2718" s="2">
        <v>2717</v>
      </c>
      <c r="B2718" s="2" t="s">
        <v>8</v>
      </c>
      <c r="C2718" s="12">
        <v>44563</v>
      </c>
      <c r="D2718">
        <f t="shared" si="136"/>
        <v>2022</v>
      </c>
      <c r="E2718">
        <f>MONTH(ProductLine[[#This Row],[Date]])</f>
        <v>1</v>
      </c>
      <c r="F2718" s="2" t="s">
        <v>18</v>
      </c>
      <c r="G2718" s="13">
        <v>42</v>
      </c>
      <c r="H2718" s="6">
        <v>9.98</v>
      </c>
      <c r="I2718" s="6">
        <f>ProductLine[[#This Row],[Units]]*ProductLine[[#This Row],[Dollars]]</f>
        <v>419.16</v>
      </c>
    </row>
    <row r="2719" spans="1:9" x14ac:dyDescent="0.35">
      <c r="A2719" s="2">
        <v>2718</v>
      </c>
      <c r="B2719" s="2" t="s">
        <v>8</v>
      </c>
      <c r="C2719" s="12">
        <v>44596</v>
      </c>
      <c r="D2719">
        <f t="shared" si="136"/>
        <v>2022</v>
      </c>
      <c r="E2719">
        <f>MONTH(ProductLine[[#This Row],[Date]])</f>
        <v>2</v>
      </c>
      <c r="F2719" s="2" t="s">
        <v>18</v>
      </c>
      <c r="G2719" s="13">
        <v>17</v>
      </c>
      <c r="H2719" s="6">
        <v>9.43</v>
      </c>
      <c r="I2719" s="6">
        <f>ProductLine[[#This Row],[Units]]*ProductLine[[#This Row],[Dollars]]</f>
        <v>160.31</v>
      </c>
    </row>
    <row r="2720" spans="1:9" x14ac:dyDescent="0.35">
      <c r="A2720" s="2">
        <v>2719</v>
      </c>
      <c r="B2720" s="2" t="s">
        <v>8</v>
      </c>
      <c r="C2720" s="12">
        <v>44638</v>
      </c>
      <c r="D2720">
        <f t="shared" si="136"/>
        <v>2022</v>
      </c>
      <c r="E2720">
        <f>MONTH(ProductLine[[#This Row],[Date]])</f>
        <v>3</v>
      </c>
      <c r="F2720" s="2" t="s">
        <v>18</v>
      </c>
      <c r="G2720" s="13">
        <v>29</v>
      </c>
      <c r="H2720" s="6">
        <v>8.5500000000000007</v>
      </c>
      <c r="I2720" s="6">
        <f>ProductLine[[#This Row],[Units]]*ProductLine[[#This Row],[Dollars]]</f>
        <v>247.95000000000002</v>
      </c>
    </row>
    <row r="2721" spans="1:9" x14ac:dyDescent="0.35">
      <c r="A2721" s="2">
        <v>2720</v>
      </c>
      <c r="B2721" s="2" t="s">
        <v>22</v>
      </c>
      <c r="C2721" s="3">
        <v>44585</v>
      </c>
      <c r="D2721" s="2">
        <f t="shared" ref="D2721:D2722" si="137">YEAR(C2721)</f>
        <v>2022</v>
      </c>
      <c r="E2721">
        <f>MONTH(ProductLine[[#This Row],[Date]])</f>
        <v>1</v>
      </c>
      <c r="F2721" s="2" t="s">
        <v>18</v>
      </c>
      <c r="G2721" s="4">
        <v>31</v>
      </c>
      <c r="H2721" s="5">
        <v>8.5500000000000007</v>
      </c>
      <c r="I2721" s="6">
        <f>ProductLine[[#This Row],[Units]]*ProductLine[[#This Row],[Dollars]]</f>
        <v>265.05</v>
      </c>
    </row>
    <row r="2722" spans="1:9" x14ac:dyDescent="0.35">
      <c r="A2722" s="2">
        <v>2721</v>
      </c>
      <c r="B2722" s="2" t="s">
        <v>22</v>
      </c>
      <c r="C2722" s="12">
        <v>44612</v>
      </c>
      <c r="D2722">
        <f t="shared" si="137"/>
        <v>2022</v>
      </c>
      <c r="E2722">
        <f>MONTH(ProductLine[[#This Row],[Date]])</f>
        <v>2</v>
      </c>
      <c r="F2722" s="2" t="s">
        <v>18</v>
      </c>
      <c r="G2722" s="13">
        <v>32</v>
      </c>
      <c r="H2722" s="6">
        <v>8.5500000000000007</v>
      </c>
      <c r="I2722" s="6">
        <f>ProductLine[[#This Row],[Units]]*ProductLine[[#This Row],[Dollars]]</f>
        <v>273.60000000000002</v>
      </c>
    </row>
    <row r="2723" spans="1:9" x14ac:dyDescent="0.35">
      <c r="A2723" s="2">
        <v>2722</v>
      </c>
      <c r="B2723" s="2" t="s">
        <v>12</v>
      </c>
      <c r="C2723" s="3">
        <v>44653</v>
      </c>
      <c r="D2723" s="2">
        <f t="shared" ref="D2723:D2740" si="138">YEAR(C2723)</f>
        <v>2022</v>
      </c>
      <c r="E2723">
        <f>MONTH(ProductLine[[#This Row],[Date]])</f>
        <v>4</v>
      </c>
      <c r="F2723" s="2" t="s">
        <v>16</v>
      </c>
      <c r="G2723" s="4">
        <v>26</v>
      </c>
      <c r="H2723" s="5">
        <v>8.98</v>
      </c>
      <c r="I2723" s="6">
        <f>ProductLine[[#This Row],[Units]]*ProductLine[[#This Row],[Dollars]]</f>
        <v>233.48000000000002</v>
      </c>
    </row>
    <row r="2724" spans="1:9" x14ac:dyDescent="0.35">
      <c r="A2724" s="2">
        <v>2723</v>
      </c>
      <c r="B2724" t="s">
        <v>12</v>
      </c>
      <c r="C2724" s="12">
        <v>44669</v>
      </c>
      <c r="D2724">
        <f t="shared" si="138"/>
        <v>2022</v>
      </c>
      <c r="E2724">
        <f>MONTH(ProductLine[[#This Row],[Date]])</f>
        <v>4</v>
      </c>
      <c r="F2724" s="2" t="s">
        <v>16</v>
      </c>
      <c r="G2724" s="13">
        <v>28</v>
      </c>
      <c r="H2724" s="5">
        <v>8.98</v>
      </c>
      <c r="I2724" s="6">
        <f>ProductLine[[#This Row],[Units]]*ProductLine[[#This Row],[Dollars]]</f>
        <v>251.44</v>
      </c>
    </row>
    <row r="2725" spans="1:9" x14ac:dyDescent="0.35">
      <c r="A2725" s="2">
        <v>2724</v>
      </c>
      <c r="B2725" t="s">
        <v>12</v>
      </c>
      <c r="C2725" s="12">
        <v>44700</v>
      </c>
      <c r="D2725">
        <f t="shared" si="138"/>
        <v>2022</v>
      </c>
      <c r="E2725">
        <f>MONTH(ProductLine[[#This Row],[Date]])</f>
        <v>5</v>
      </c>
      <c r="F2725" s="2" t="s">
        <v>16</v>
      </c>
      <c r="G2725" s="13">
        <v>40</v>
      </c>
      <c r="H2725" s="5">
        <v>8.98</v>
      </c>
      <c r="I2725" s="6">
        <f>ProductLine[[#This Row],[Units]]*ProductLine[[#This Row],[Dollars]]</f>
        <v>359.20000000000005</v>
      </c>
    </row>
    <row r="2726" spans="1:9" x14ac:dyDescent="0.35">
      <c r="A2726" s="2">
        <v>2725</v>
      </c>
      <c r="B2726" t="s">
        <v>8</v>
      </c>
      <c r="C2726" s="12">
        <v>44652</v>
      </c>
      <c r="D2726">
        <f t="shared" si="138"/>
        <v>2022</v>
      </c>
      <c r="E2726">
        <f>MONTH(ProductLine[[#This Row],[Date]])</f>
        <v>4</v>
      </c>
      <c r="F2726" s="2" t="s">
        <v>16</v>
      </c>
      <c r="G2726" s="13">
        <v>8</v>
      </c>
      <c r="H2726" s="5">
        <v>8.98</v>
      </c>
      <c r="I2726" s="6">
        <f>ProductLine[[#This Row],[Units]]*ProductLine[[#This Row],[Dollars]]</f>
        <v>71.84</v>
      </c>
    </row>
    <row r="2727" spans="1:9" x14ac:dyDescent="0.35">
      <c r="A2727" s="2">
        <v>2726</v>
      </c>
      <c r="B2727" t="s">
        <v>8</v>
      </c>
      <c r="C2727" s="12">
        <v>44679</v>
      </c>
      <c r="D2727">
        <f t="shared" si="138"/>
        <v>2022</v>
      </c>
      <c r="E2727">
        <f>MONTH(ProductLine[[#This Row],[Date]])</f>
        <v>4</v>
      </c>
      <c r="F2727" s="2" t="s">
        <v>16</v>
      </c>
      <c r="G2727" s="13">
        <v>15</v>
      </c>
      <c r="H2727" s="5">
        <v>8.98</v>
      </c>
      <c r="I2727" s="6">
        <f>ProductLine[[#This Row],[Units]]*ProductLine[[#This Row],[Dollars]]</f>
        <v>134.70000000000002</v>
      </c>
    </row>
    <row r="2728" spans="1:9" x14ac:dyDescent="0.35">
      <c r="A2728" s="2">
        <v>2727</v>
      </c>
      <c r="B2728" t="s">
        <v>8</v>
      </c>
      <c r="C2728" s="12">
        <v>44698</v>
      </c>
      <c r="D2728">
        <f t="shared" si="138"/>
        <v>2022</v>
      </c>
      <c r="E2728">
        <f>MONTH(ProductLine[[#This Row],[Date]])</f>
        <v>5</v>
      </c>
      <c r="F2728" s="2" t="s">
        <v>16</v>
      </c>
      <c r="G2728" s="13">
        <v>36</v>
      </c>
      <c r="H2728" s="5">
        <v>8.98</v>
      </c>
      <c r="I2728" s="6">
        <f>ProductLine[[#This Row],[Units]]*ProductLine[[#This Row],[Dollars]]</f>
        <v>323.28000000000003</v>
      </c>
    </row>
    <row r="2729" spans="1:9" x14ac:dyDescent="0.35">
      <c r="A2729" s="2">
        <v>2728</v>
      </c>
      <c r="B2729" t="s">
        <v>21</v>
      </c>
      <c r="C2729" s="12">
        <v>44654</v>
      </c>
      <c r="D2729">
        <f t="shared" si="138"/>
        <v>2022</v>
      </c>
      <c r="E2729">
        <f>MONTH(ProductLine[[#This Row],[Date]])</f>
        <v>4</v>
      </c>
      <c r="F2729" s="2" t="s">
        <v>16</v>
      </c>
      <c r="G2729" s="13">
        <v>52</v>
      </c>
      <c r="H2729" s="5">
        <v>8.98</v>
      </c>
      <c r="I2729" s="6">
        <f>ProductLine[[#This Row],[Units]]*ProductLine[[#This Row],[Dollars]]</f>
        <v>466.96000000000004</v>
      </c>
    </row>
    <row r="2730" spans="1:9" x14ac:dyDescent="0.35">
      <c r="A2730" s="2">
        <v>2729</v>
      </c>
      <c r="B2730" t="s">
        <v>21</v>
      </c>
      <c r="C2730" s="12">
        <v>44673</v>
      </c>
      <c r="D2730">
        <f t="shared" si="138"/>
        <v>2022</v>
      </c>
      <c r="E2730">
        <f>MONTH(ProductLine[[#This Row],[Date]])</f>
        <v>4</v>
      </c>
      <c r="F2730" s="2" t="s">
        <v>16</v>
      </c>
      <c r="G2730" s="13">
        <v>27</v>
      </c>
      <c r="H2730" s="5">
        <v>8.98</v>
      </c>
      <c r="I2730" s="6">
        <f>ProductLine[[#This Row],[Units]]*ProductLine[[#This Row],[Dollars]]</f>
        <v>242.46</v>
      </c>
    </row>
    <row r="2731" spans="1:9" x14ac:dyDescent="0.35">
      <c r="A2731" s="2">
        <v>2730</v>
      </c>
      <c r="B2731" t="s">
        <v>21</v>
      </c>
      <c r="C2731" s="12">
        <v>44656</v>
      </c>
      <c r="D2731">
        <f t="shared" si="138"/>
        <v>2022</v>
      </c>
      <c r="E2731">
        <f>MONTH(ProductLine[[#This Row],[Date]])</f>
        <v>4</v>
      </c>
      <c r="F2731" s="2" t="s">
        <v>16</v>
      </c>
      <c r="G2731" s="13">
        <v>38</v>
      </c>
      <c r="H2731" s="5">
        <v>8.98</v>
      </c>
      <c r="I2731" s="6">
        <f>ProductLine[[#This Row],[Units]]*ProductLine[[#This Row],[Dollars]]</f>
        <v>341.24</v>
      </c>
    </row>
    <row r="2732" spans="1:9" x14ac:dyDescent="0.35">
      <c r="A2732" s="2">
        <v>2731</v>
      </c>
      <c r="B2732" t="s">
        <v>21</v>
      </c>
      <c r="C2732" s="12">
        <v>44657</v>
      </c>
      <c r="D2732">
        <f t="shared" si="138"/>
        <v>2022</v>
      </c>
      <c r="E2732">
        <f>MONTH(ProductLine[[#This Row],[Date]])</f>
        <v>4</v>
      </c>
      <c r="F2732" s="2" t="s">
        <v>16</v>
      </c>
      <c r="G2732" s="13">
        <v>41</v>
      </c>
      <c r="H2732" s="5">
        <v>8.98</v>
      </c>
      <c r="I2732" s="6">
        <f>ProductLine[[#This Row],[Units]]*ProductLine[[#This Row],[Dollars]]</f>
        <v>368.18</v>
      </c>
    </row>
    <row r="2733" spans="1:9" x14ac:dyDescent="0.35">
      <c r="A2733" s="2">
        <v>2732</v>
      </c>
      <c r="B2733" t="s">
        <v>15</v>
      </c>
      <c r="C2733" s="12">
        <v>44656</v>
      </c>
      <c r="D2733">
        <f t="shared" si="138"/>
        <v>2022</v>
      </c>
      <c r="E2733">
        <f>MONTH(ProductLine[[#This Row],[Date]])</f>
        <v>4</v>
      </c>
      <c r="F2733" s="2" t="s">
        <v>16</v>
      </c>
      <c r="G2733" s="13">
        <v>36</v>
      </c>
      <c r="H2733" s="6">
        <v>7.98</v>
      </c>
      <c r="I2733" s="6">
        <f>ProductLine[[#This Row],[Units]]*ProductLine[[#This Row],[Dollars]]</f>
        <v>287.28000000000003</v>
      </c>
    </row>
    <row r="2734" spans="1:9" x14ac:dyDescent="0.35">
      <c r="A2734" s="2">
        <v>2733</v>
      </c>
      <c r="B2734" t="s">
        <v>15</v>
      </c>
      <c r="C2734" s="12">
        <v>44669</v>
      </c>
      <c r="D2734">
        <f t="shared" si="138"/>
        <v>2022</v>
      </c>
      <c r="E2734">
        <f>MONTH(ProductLine[[#This Row],[Date]])</f>
        <v>4</v>
      </c>
      <c r="F2734" s="2" t="s">
        <v>16</v>
      </c>
      <c r="G2734" s="13">
        <v>42</v>
      </c>
      <c r="H2734" s="6">
        <v>7.98</v>
      </c>
      <c r="I2734" s="6">
        <f>ProductLine[[#This Row],[Units]]*ProductLine[[#This Row],[Dollars]]</f>
        <v>335.16</v>
      </c>
    </row>
    <row r="2735" spans="1:9" x14ac:dyDescent="0.35">
      <c r="A2735" s="2">
        <v>2734</v>
      </c>
      <c r="B2735" t="s">
        <v>22</v>
      </c>
      <c r="C2735" s="12">
        <v>44662</v>
      </c>
      <c r="D2735">
        <f t="shared" si="138"/>
        <v>2022</v>
      </c>
      <c r="E2735">
        <f>MONTH(ProductLine[[#This Row],[Date]])</f>
        <v>4</v>
      </c>
      <c r="F2735" s="2" t="s">
        <v>16</v>
      </c>
      <c r="G2735" s="13">
        <v>28</v>
      </c>
      <c r="H2735" s="6">
        <v>7.98</v>
      </c>
      <c r="I2735" s="6">
        <f>ProductLine[[#This Row],[Units]]*ProductLine[[#This Row],[Dollars]]</f>
        <v>223.44</v>
      </c>
    </row>
    <row r="2736" spans="1:9" x14ac:dyDescent="0.35">
      <c r="A2736" s="2">
        <v>2735</v>
      </c>
      <c r="B2736" t="s">
        <v>22</v>
      </c>
      <c r="C2736" s="12">
        <v>44698</v>
      </c>
      <c r="D2736">
        <f t="shared" si="138"/>
        <v>2022</v>
      </c>
      <c r="E2736">
        <f>MONTH(ProductLine[[#This Row],[Date]])</f>
        <v>5</v>
      </c>
      <c r="F2736" s="2" t="s">
        <v>16</v>
      </c>
      <c r="G2736" s="13">
        <v>39</v>
      </c>
      <c r="H2736" s="6">
        <v>7.98</v>
      </c>
      <c r="I2736" s="6">
        <f>ProductLine[[#This Row],[Units]]*ProductLine[[#This Row],[Dollars]]</f>
        <v>311.22000000000003</v>
      </c>
    </row>
    <row r="2737" spans="1:9" x14ac:dyDescent="0.35">
      <c r="A2737" s="2">
        <v>2736</v>
      </c>
      <c r="B2737" t="s">
        <v>22</v>
      </c>
      <c r="C2737" s="12">
        <v>44710</v>
      </c>
      <c r="D2737">
        <f t="shared" si="138"/>
        <v>2022</v>
      </c>
      <c r="E2737">
        <f>MONTH(ProductLine[[#This Row],[Date]])</f>
        <v>5</v>
      </c>
      <c r="F2737" s="2" t="s">
        <v>16</v>
      </c>
      <c r="G2737" s="13">
        <v>40</v>
      </c>
      <c r="H2737" s="6">
        <v>7.98</v>
      </c>
      <c r="I2737" s="6">
        <f>ProductLine[[#This Row],[Units]]*ProductLine[[#This Row],[Dollars]]</f>
        <v>319.20000000000005</v>
      </c>
    </row>
    <row r="2738" spans="1:9" x14ac:dyDescent="0.35">
      <c r="A2738" s="2">
        <v>2737</v>
      </c>
      <c r="B2738" t="s">
        <v>25</v>
      </c>
      <c r="C2738" s="12">
        <v>44669</v>
      </c>
      <c r="D2738">
        <f t="shared" si="138"/>
        <v>2022</v>
      </c>
      <c r="E2738">
        <f>MONTH(ProductLine[[#This Row],[Date]])</f>
        <v>4</v>
      </c>
      <c r="F2738" s="2" t="s">
        <v>16</v>
      </c>
      <c r="G2738" s="13">
        <v>20</v>
      </c>
      <c r="H2738" s="6">
        <v>7.98</v>
      </c>
      <c r="I2738" s="6">
        <f>ProductLine[[#This Row],[Units]]*ProductLine[[#This Row],[Dollars]]</f>
        <v>159.60000000000002</v>
      </c>
    </row>
    <row r="2739" spans="1:9" x14ac:dyDescent="0.35">
      <c r="A2739" s="2">
        <v>2738</v>
      </c>
      <c r="B2739" t="s">
        <v>25</v>
      </c>
      <c r="C2739" s="12">
        <v>44700</v>
      </c>
      <c r="D2739">
        <f t="shared" si="138"/>
        <v>2022</v>
      </c>
      <c r="E2739">
        <f>MONTH(ProductLine[[#This Row],[Date]])</f>
        <v>5</v>
      </c>
      <c r="F2739" s="2" t="s">
        <v>16</v>
      </c>
      <c r="G2739" s="13">
        <v>10</v>
      </c>
      <c r="H2739" s="6">
        <v>7.98</v>
      </c>
      <c r="I2739" s="6">
        <f>ProductLine[[#This Row],[Units]]*ProductLine[[#This Row],[Dollars]]</f>
        <v>79.800000000000011</v>
      </c>
    </row>
    <row r="2740" spans="1:9" x14ac:dyDescent="0.35">
      <c r="A2740" s="2">
        <v>2739</v>
      </c>
      <c r="B2740" t="s">
        <v>25</v>
      </c>
      <c r="C2740" s="12">
        <v>44742</v>
      </c>
      <c r="D2740">
        <f t="shared" si="138"/>
        <v>2022</v>
      </c>
      <c r="E2740">
        <f>MONTH(ProductLine[[#This Row],[Date]])</f>
        <v>6</v>
      </c>
      <c r="F2740" s="2" t="s">
        <v>16</v>
      </c>
      <c r="G2740" s="13">
        <v>28</v>
      </c>
      <c r="H2740" s="6">
        <v>7.98</v>
      </c>
      <c r="I2740" s="6">
        <f>ProductLine[[#This Row],[Units]]*ProductLine[[#This Row],[Dollars]]</f>
        <v>223.44</v>
      </c>
    </row>
    <row r="2741" spans="1:9" x14ac:dyDescent="0.35">
      <c r="A2741" s="2">
        <v>2740</v>
      </c>
      <c r="B2741" s="2" t="s">
        <v>8</v>
      </c>
      <c r="C2741" s="3">
        <v>44654</v>
      </c>
      <c r="D2741" s="2">
        <f t="shared" ref="D2741:D2744" si="139">YEAR(C2741)</f>
        <v>2022</v>
      </c>
      <c r="E2741">
        <f>MONTH(ProductLine[[#This Row],[Date]])</f>
        <v>4</v>
      </c>
      <c r="F2741" s="2" t="s">
        <v>11</v>
      </c>
      <c r="G2741" s="4">
        <v>22</v>
      </c>
      <c r="H2741" s="5">
        <v>9.9700000000000006</v>
      </c>
      <c r="I2741" s="6">
        <f>ProductLine[[#This Row],[Units]]*ProductLine[[#This Row],[Dollars]]</f>
        <v>219.34</v>
      </c>
    </row>
    <row r="2742" spans="1:9" x14ac:dyDescent="0.35">
      <c r="A2742" s="2">
        <v>2741</v>
      </c>
      <c r="B2742" s="2" t="s">
        <v>8</v>
      </c>
      <c r="C2742" s="12">
        <v>44687</v>
      </c>
      <c r="D2742">
        <f t="shared" si="139"/>
        <v>2022</v>
      </c>
      <c r="E2742">
        <f>MONTH(ProductLine[[#This Row],[Date]])</f>
        <v>5</v>
      </c>
      <c r="F2742" s="2" t="s">
        <v>11</v>
      </c>
      <c r="G2742" s="13">
        <v>26</v>
      </c>
      <c r="H2742" s="6">
        <v>13.98</v>
      </c>
      <c r="I2742" s="6">
        <f>ProductLine[[#This Row],[Units]]*ProductLine[[#This Row],[Dollars]]</f>
        <v>363.48</v>
      </c>
    </row>
    <row r="2743" spans="1:9" x14ac:dyDescent="0.35">
      <c r="A2743" s="2">
        <v>2742</v>
      </c>
      <c r="B2743" s="2" t="s">
        <v>8</v>
      </c>
      <c r="C2743" s="12">
        <v>44719</v>
      </c>
      <c r="D2743">
        <f t="shared" si="139"/>
        <v>2022</v>
      </c>
      <c r="E2743">
        <f>MONTH(ProductLine[[#This Row],[Date]])</f>
        <v>6</v>
      </c>
      <c r="F2743" s="2" t="s">
        <v>11</v>
      </c>
      <c r="G2743" s="13">
        <v>36</v>
      </c>
      <c r="H2743" s="6">
        <v>9.9700000000000006</v>
      </c>
      <c r="I2743" s="6">
        <f>ProductLine[[#This Row],[Units]]*ProductLine[[#This Row],[Dollars]]</f>
        <v>358.92</v>
      </c>
    </row>
    <row r="2744" spans="1:9" x14ac:dyDescent="0.35">
      <c r="A2744" s="2">
        <v>2743</v>
      </c>
      <c r="B2744" s="2" t="s">
        <v>8</v>
      </c>
      <c r="C2744" s="12">
        <v>44742</v>
      </c>
      <c r="D2744">
        <f t="shared" si="139"/>
        <v>2022</v>
      </c>
      <c r="E2744">
        <f>MONTH(ProductLine[[#This Row],[Date]])</f>
        <v>6</v>
      </c>
      <c r="F2744" s="2" t="s">
        <v>11</v>
      </c>
      <c r="G2744" s="13">
        <v>40</v>
      </c>
      <c r="H2744" s="6">
        <v>9.9700000000000006</v>
      </c>
      <c r="I2744" s="6">
        <f>ProductLine[[#This Row],[Units]]*ProductLine[[#This Row],[Dollars]]</f>
        <v>398.8</v>
      </c>
    </row>
    <row r="2745" spans="1:9" x14ac:dyDescent="0.35">
      <c r="A2745" s="2">
        <v>2744</v>
      </c>
      <c r="B2745" s="2" t="s">
        <v>15</v>
      </c>
      <c r="C2745" s="3">
        <v>44660</v>
      </c>
      <c r="D2745" s="2">
        <f t="shared" ref="D2745:D2748" si="140">YEAR(C2745)</f>
        <v>2022</v>
      </c>
      <c r="E2745">
        <f>MONTH(ProductLine[[#This Row],[Date]])</f>
        <v>4</v>
      </c>
      <c r="F2745" s="2" t="s">
        <v>11</v>
      </c>
      <c r="G2745" s="4">
        <v>46</v>
      </c>
      <c r="H2745" s="5">
        <v>9.9700000000000006</v>
      </c>
      <c r="I2745" s="6">
        <f>ProductLine[[#This Row],[Units]]*ProductLine[[#This Row],[Dollars]]</f>
        <v>458.62</v>
      </c>
    </row>
    <row r="2746" spans="1:9" x14ac:dyDescent="0.35">
      <c r="A2746" s="2">
        <v>2745</v>
      </c>
      <c r="B2746" s="2" t="s">
        <v>15</v>
      </c>
      <c r="C2746" s="12">
        <v>44668</v>
      </c>
      <c r="D2746">
        <f t="shared" si="140"/>
        <v>2022</v>
      </c>
      <c r="E2746">
        <f>MONTH(ProductLine[[#This Row],[Date]])</f>
        <v>4</v>
      </c>
      <c r="F2746" s="2" t="s">
        <v>11</v>
      </c>
      <c r="G2746" s="13">
        <v>37</v>
      </c>
      <c r="H2746" s="6">
        <v>13.98</v>
      </c>
      <c r="I2746" s="6">
        <f>ProductLine[[#This Row],[Units]]*ProductLine[[#This Row],[Dollars]]</f>
        <v>517.26</v>
      </c>
    </row>
    <row r="2747" spans="1:9" x14ac:dyDescent="0.35">
      <c r="A2747" s="2">
        <v>2746</v>
      </c>
      <c r="B2747" s="2" t="s">
        <v>15</v>
      </c>
      <c r="C2747" s="12">
        <v>44700</v>
      </c>
      <c r="D2747">
        <f t="shared" si="140"/>
        <v>2022</v>
      </c>
      <c r="E2747">
        <f>MONTH(ProductLine[[#This Row],[Date]])</f>
        <v>5</v>
      </c>
      <c r="F2747" s="2" t="s">
        <v>11</v>
      </c>
      <c r="G2747" s="13">
        <v>26</v>
      </c>
      <c r="H2747" s="6">
        <v>9.9700000000000006</v>
      </c>
      <c r="I2747" s="6">
        <f>ProductLine[[#This Row],[Units]]*ProductLine[[#This Row],[Dollars]]</f>
        <v>259.22000000000003</v>
      </c>
    </row>
    <row r="2748" spans="1:9" x14ac:dyDescent="0.35">
      <c r="A2748" s="2">
        <v>2747</v>
      </c>
      <c r="B2748" s="2" t="s">
        <v>15</v>
      </c>
      <c r="C2748" s="12">
        <v>44731</v>
      </c>
      <c r="D2748">
        <f t="shared" si="140"/>
        <v>2022</v>
      </c>
      <c r="E2748">
        <f>MONTH(ProductLine[[#This Row],[Date]])</f>
        <v>6</v>
      </c>
      <c r="F2748" s="2" t="s">
        <v>11</v>
      </c>
      <c r="G2748" s="13">
        <v>49</v>
      </c>
      <c r="H2748" s="6">
        <v>9.9700000000000006</v>
      </c>
      <c r="I2748" s="6">
        <f>ProductLine[[#This Row],[Units]]*ProductLine[[#This Row],[Dollars]]</f>
        <v>488.53000000000003</v>
      </c>
    </row>
    <row r="2749" spans="1:9" x14ac:dyDescent="0.35">
      <c r="A2749" s="2">
        <v>2748</v>
      </c>
      <c r="B2749" s="2" t="s">
        <v>22</v>
      </c>
      <c r="C2749" s="3">
        <v>44660</v>
      </c>
      <c r="D2749" s="2">
        <f t="shared" ref="D2749:D2751" si="141">YEAR(C2749)</f>
        <v>2022</v>
      </c>
      <c r="E2749">
        <f>MONTH(ProductLine[[#This Row],[Date]])</f>
        <v>4</v>
      </c>
      <c r="F2749" s="2" t="s">
        <v>11</v>
      </c>
      <c r="G2749" s="4">
        <v>49</v>
      </c>
      <c r="H2749" s="6">
        <v>9.9700000000000006</v>
      </c>
      <c r="I2749" s="6">
        <f>ProductLine[[#This Row],[Units]]*ProductLine[[#This Row],[Dollars]]</f>
        <v>488.53000000000003</v>
      </c>
    </row>
    <row r="2750" spans="1:9" x14ac:dyDescent="0.35">
      <c r="A2750" s="2">
        <v>2749</v>
      </c>
      <c r="B2750" s="2" t="s">
        <v>22</v>
      </c>
      <c r="C2750" s="12">
        <v>44683</v>
      </c>
      <c r="D2750">
        <f t="shared" si="141"/>
        <v>2022</v>
      </c>
      <c r="E2750">
        <f>MONTH(ProductLine[[#This Row],[Date]])</f>
        <v>5</v>
      </c>
      <c r="F2750" s="2" t="s">
        <v>11</v>
      </c>
      <c r="G2750" s="13">
        <v>54</v>
      </c>
      <c r="H2750" s="6">
        <v>9.9700000000000006</v>
      </c>
      <c r="I2750" s="6">
        <f>ProductLine[[#This Row],[Units]]*ProductLine[[#This Row],[Dollars]]</f>
        <v>538.38</v>
      </c>
    </row>
    <row r="2751" spans="1:9" x14ac:dyDescent="0.35">
      <c r="A2751" s="2">
        <v>2750</v>
      </c>
      <c r="B2751" s="2" t="s">
        <v>22</v>
      </c>
      <c r="C2751" s="12">
        <v>44721</v>
      </c>
      <c r="D2751">
        <f t="shared" si="141"/>
        <v>2022</v>
      </c>
      <c r="E2751">
        <f>MONTH(ProductLine[[#This Row],[Date]])</f>
        <v>6</v>
      </c>
      <c r="F2751" s="2" t="s">
        <v>11</v>
      </c>
      <c r="G2751" s="13">
        <v>62</v>
      </c>
      <c r="H2751" s="6">
        <v>9.9700000000000006</v>
      </c>
      <c r="I2751" s="6">
        <f>ProductLine[[#This Row],[Units]]*ProductLine[[#This Row],[Dollars]]</f>
        <v>618.14</v>
      </c>
    </row>
    <row r="2752" spans="1:9" x14ac:dyDescent="0.35">
      <c r="A2752" s="2">
        <v>2751</v>
      </c>
      <c r="B2752" s="2" t="s">
        <v>25</v>
      </c>
      <c r="C2752" s="3">
        <v>44655</v>
      </c>
      <c r="D2752" s="2">
        <f t="shared" ref="D2752:D2755" si="142">YEAR(C2752)</f>
        <v>2022</v>
      </c>
      <c r="E2752">
        <f>MONTH(ProductLine[[#This Row],[Date]])</f>
        <v>4</v>
      </c>
      <c r="F2752" s="2" t="s">
        <v>11</v>
      </c>
      <c r="G2752" s="4">
        <v>45</v>
      </c>
      <c r="H2752" s="5">
        <v>10.89</v>
      </c>
      <c r="I2752" s="6">
        <f>ProductLine[[#This Row],[Units]]*ProductLine[[#This Row],[Dollars]]</f>
        <v>490.05</v>
      </c>
    </row>
    <row r="2753" spans="1:9" x14ac:dyDescent="0.35">
      <c r="A2753" s="2">
        <v>2752</v>
      </c>
      <c r="B2753" s="2" t="s">
        <v>25</v>
      </c>
      <c r="C2753" s="12">
        <v>44682</v>
      </c>
      <c r="D2753">
        <f t="shared" si="142"/>
        <v>2022</v>
      </c>
      <c r="E2753">
        <f>MONTH(ProductLine[[#This Row],[Date]])</f>
        <v>5</v>
      </c>
      <c r="F2753" s="2" t="s">
        <v>11</v>
      </c>
      <c r="G2753" s="13">
        <v>56</v>
      </c>
      <c r="H2753" s="6">
        <v>10.89</v>
      </c>
      <c r="I2753" s="6">
        <f>ProductLine[[#This Row],[Units]]*ProductLine[[#This Row],[Dollars]]</f>
        <v>609.84</v>
      </c>
    </row>
    <row r="2754" spans="1:9" x14ac:dyDescent="0.35">
      <c r="A2754" s="2">
        <v>2753</v>
      </c>
      <c r="B2754" s="2" t="s">
        <v>25</v>
      </c>
      <c r="C2754" s="12">
        <v>44714</v>
      </c>
      <c r="D2754">
        <f t="shared" si="142"/>
        <v>2022</v>
      </c>
      <c r="E2754">
        <f>MONTH(ProductLine[[#This Row],[Date]])</f>
        <v>6</v>
      </c>
      <c r="F2754" s="2" t="s">
        <v>11</v>
      </c>
      <c r="G2754" s="13">
        <v>68</v>
      </c>
      <c r="H2754" s="6">
        <v>9.9700000000000006</v>
      </c>
      <c r="I2754" s="6">
        <f>ProductLine[[#This Row],[Units]]*ProductLine[[#This Row],[Dollars]]</f>
        <v>677.96</v>
      </c>
    </row>
    <row r="2755" spans="1:9" x14ac:dyDescent="0.35">
      <c r="A2755" s="2">
        <v>2754</v>
      </c>
      <c r="B2755" s="2" t="s">
        <v>25</v>
      </c>
      <c r="C2755" s="12">
        <v>44740</v>
      </c>
      <c r="D2755">
        <f t="shared" si="142"/>
        <v>2022</v>
      </c>
      <c r="E2755">
        <f>MONTH(ProductLine[[#This Row],[Date]])</f>
        <v>6</v>
      </c>
      <c r="F2755" s="2" t="s">
        <v>11</v>
      </c>
      <c r="G2755" s="13">
        <v>36</v>
      </c>
      <c r="H2755" s="6">
        <v>9.9700000000000006</v>
      </c>
      <c r="I2755" s="6">
        <f>ProductLine[[#This Row],[Units]]*ProductLine[[#This Row],[Dollars]]</f>
        <v>358.92</v>
      </c>
    </row>
    <row r="2756" spans="1:9" x14ac:dyDescent="0.35">
      <c r="A2756" s="2">
        <v>2755</v>
      </c>
      <c r="B2756" s="2" t="s">
        <v>12</v>
      </c>
      <c r="C2756" s="3">
        <v>44666</v>
      </c>
      <c r="D2756" s="2">
        <f t="shared" ref="D2756:D2764" si="143">YEAR(C2756)</f>
        <v>2022</v>
      </c>
      <c r="E2756">
        <f>MONTH(ProductLine[[#This Row],[Date]])</f>
        <v>4</v>
      </c>
      <c r="F2756" s="2" t="s">
        <v>9</v>
      </c>
      <c r="G2756" s="4">
        <v>46</v>
      </c>
      <c r="H2756" s="5">
        <v>5.47</v>
      </c>
      <c r="I2756" s="6">
        <f>ProductLine[[#This Row],[Units]]*ProductLine[[#This Row],[Dollars]]</f>
        <v>251.61999999999998</v>
      </c>
    </row>
    <row r="2757" spans="1:9" x14ac:dyDescent="0.35">
      <c r="A2757" s="2">
        <v>2756</v>
      </c>
      <c r="B2757" t="s">
        <v>12</v>
      </c>
      <c r="C2757" s="12">
        <v>44700</v>
      </c>
      <c r="D2757">
        <f t="shared" si="143"/>
        <v>2022</v>
      </c>
      <c r="E2757">
        <f>MONTH(ProductLine[[#This Row],[Date]])</f>
        <v>5</v>
      </c>
      <c r="F2757" s="2" t="s">
        <v>9</v>
      </c>
      <c r="G2757" s="13">
        <v>56</v>
      </c>
      <c r="H2757" s="6">
        <v>5.47</v>
      </c>
      <c r="I2757" s="6">
        <f>ProductLine[[#This Row],[Units]]*ProductLine[[#This Row],[Dollars]]</f>
        <v>306.32</v>
      </c>
    </row>
    <row r="2758" spans="1:9" x14ac:dyDescent="0.35">
      <c r="A2758" s="2">
        <v>2757</v>
      </c>
      <c r="B2758" t="s">
        <v>12</v>
      </c>
      <c r="C2758" s="12">
        <v>44739</v>
      </c>
      <c r="D2758">
        <f t="shared" si="143"/>
        <v>2022</v>
      </c>
      <c r="E2758">
        <f>MONTH(ProductLine[[#This Row],[Date]])</f>
        <v>6</v>
      </c>
      <c r="F2758" s="2" t="s">
        <v>9</v>
      </c>
      <c r="G2758" s="13">
        <v>66</v>
      </c>
      <c r="H2758" s="6">
        <v>5.47</v>
      </c>
      <c r="I2758" s="6">
        <f>ProductLine[[#This Row],[Units]]*ProductLine[[#This Row],[Dollars]]</f>
        <v>361.02</v>
      </c>
    </row>
    <row r="2759" spans="1:9" x14ac:dyDescent="0.35">
      <c r="A2759" s="2">
        <v>2758</v>
      </c>
      <c r="B2759" t="s">
        <v>8</v>
      </c>
      <c r="C2759" s="12">
        <v>44687</v>
      </c>
      <c r="D2759">
        <f t="shared" si="143"/>
        <v>2022</v>
      </c>
      <c r="E2759">
        <f>MONTH(ProductLine[[#This Row],[Date]])</f>
        <v>5</v>
      </c>
      <c r="F2759" s="2" t="s">
        <v>9</v>
      </c>
      <c r="G2759" s="13">
        <v>32</v>
      </c>
      <c r="H2759" s="6">
        <v>5.47</v>
      </c>
      <c r="I2759" s="6">
        <f>ProductLine[[#This Row],[Units]]*ProductLine[[#This Row],[Dollars]]</f>
        <v>175.04</v>
      </c>
    </row>
    <row r="2760" spans="1:9" x14ac:dyDescent="0.35">
      <c r="A2760" s="2">
        <v>2759</v>
      </c>
      <c r="B2760" t="s">
        <v>8</v>
      </c>
      <c r="C2760" s="12">
        <v>44708</v>
      </c>
      <c r="D2760">
        <f t="shared" si="143"/>
        <v>2022</v>
      </c>
      <c r="E2760">
        <f>MONTH(ProductLine[[#This Row],[Date]])</f>
        <v>5</v>
      </c>
      <c r="F2760" s="2" t="s">
        <v>9</v>
      </c>
      <c r="G2760" s="13">
        <v>52</v>
      </c>
      <c r="H2760" s="6">
        <v>8.4600000000000009</v>
      </c>
      <c r="I2760" s="6">
        <f>ProductLine[[#This Row],[Units]]*ProductLine[[#This Row],[Dollars]]</f>
        <v>439.92000000000007</v>
      </c>
    </row>
    <row r="2761" spans="1:9" x14ac:dyDescent="0.35">
      <c r="A2761" s="2">
        <v>2760</v>
      </c>
      <c r="B2761" t="s">
        <v>8</v>
      </c>
      <c r="C2761" s="12">
        <v>44740</v>
      </c>
      <c r="D2761">
        <f t="shared" si="143"/>
        <v>2022</v>
      </c>
      <c r="E2761">
        <f>MONTH(ProductLine[[#This Row],[Date]])</f>
        <v>6</v>
      </c>
      <c r="F2761" s="2" t="s">
        <v>9</v>
      </c>
      <c r="G2761" s="13">
        <v>27</v>
      </c>
      <c r="H2761" s="6">
        <v>8.4600000000000009</v>
      </c>
      <c r="I2761" s="6">
        <f>ProductLine[[#This Row],[Units]]*ProductLine[[#This Row],[Dollars]]</f>
        <v>228.42000000000002</v>
      </c>
    </row>
    <row r="2762" spans="1:9" x14ac:dyDescent="0.35">
      <c r="A2762" s="2">
        <v>2761</v>
      </c>
      <c r="B2762" t="s">
        <v>25</v>
      </c>
      <c r="C2762" s="12">
        <v>44663</v>
      </c>
      <c r="D2762">
        <f t="shared" si="143"/>
        <v>2022</v>
      </c>
      <c r="E2762">
        <f>MONTH(ProductLine[[#This Row],[Date]])</f>
        <v>4</v>
      </c>
      <c r="F2762" s="2" t="s">
        <v>9</v>
      </c>
      <c r="G2762" s="13">
        <v>14</v>
      </c>
      <c r="H2762" s="6">
        <v>8.4600000000000009</v>
      </c>
      <c r="I2762" s="6">
        <f>ProductLine[[#This Row],[Units]]*ProductLine[[#This Row],[Dollars]]</f>
        <v>118.44000000000001</v>
      </c>
    </row>
    <row r="2763" spans="1:9" x14ac:dyDescent="0.35">
      <c r="A2763" s="2">
        <v>2762</v>
      </c>
      <c r="B2763" t="s">
        <v>25</v>
      </c>
      <c r="C2763" s="12">
        <v>44682</v>
      </c>
      <c r="D2763">
        <f t="shared" si="143"/>
        <v>2022</v>
      </c>
      <c r="E2763">
        <f>MONTH(ProductLine[[#This Row],[Date]])</f>
        <v>5</v>
      </c>
      <c r="F2763" s="2" t="s">
        <v>9</v>
      </c>
      <c r="G2763" s="13">
        <v>26</v>
      </c>
      <c r="H2763" s="6">
        <v>8.4600000000000009</v>
      </c>
      <c r="I2763" s="6">
        <f>ProductLine[[#This Row],[Units]]*ProductLine[[#This Row],[Dollars]]</f>
        <v>219.96000000000004</v>
      </c>
    </row>
    <row r="2764" spans="1:9" x14ac:dyDescent="0.35">
      <c r="A2764" s="2">
        <v>2763</v>
      </c>
      <c r="B2764" t="s">
        <v>25</v>
      </c>
      <c r="C2764" s="12">
        <v>44719</v>
      </c>
      <c r="D2764">
        <f t="shared" si="143"/>
        <v>2022</v>
      </c>
      <c r="E2764">
        <f>MONTH(ProductLine[[#This Row],[Date]])</f>
        <v>6</v>
      </c>
      <c r="F2764" s="2" t="s">
        <v>9</v>
      </c>
      <c r="G2764" s="13">
        <v>12</v>
      </c>
      <c r="H2764" s="6">
        <v>5.47</v>
      </c>
      <c r="I2764" s="6">
        <f>ProductLine[[#This Row],[Units]]*ProductLine[[#This Row],[Dollars]]</f>
        <v>65.64</v>
      </c>
    </row>
    <row r="2765" spans="1:9" x14ac:dyDescent="0.35">
      <c r="A2765" s="2">
        <v>2764</v>
      </c>
      <c r="B2765" s="2" t="s">
        <v>12</v>
      </c>
      <c r="C2765" s="3">
        <v>44667</v>
      </c>
      <c r="D2765" s="2">
        <f t="shared" ref="D2765:D2773" si="144">YEAR(C2765)</f>
        <v>2022</v>
      </c>
      <c r="E2765">
        <f>MONTH(ProductLine[[#This Row],[Date]])</f>
        <v>4</v>
      </c>
      <c r="F2765" s="2" t="s">
        <v>13</v>
      </c>
      <c r="G2765" s="4">
        <v>14</v>
      </c>
      <c r="H2765" s="5">
        <v>6.99</v>
      </c>
      <c r="I2765" s="6">
        <f>ProductLine[[#This Row],[Units]]*ProductLine[[#This Row],[Dollars]]</f>
        <v>97.86</v>
      </c>
    </row>
    <row r="2766" spans="1:9" x14ac:dyDescent="0.35">
      <c r="A2766" s="2">
        <v>2765</v>
      </c>
      <c r="B2766" t="s">
        <v>12</v>
      </c>
      <c r="C2766" s="12">
        <v>44669</v>
      </c>
      <c r="D2766">
        <f t="shared" si="144"/>
        <v>2022</v>
      </c>
      <c r="E2766">
        <f>MONTH(ProductLine[[#This Row],[Date]])</f>
        <v>4</v>
      </c>
      <c r="F2766" s="2" t="s">
        <v>13</v>
      </c>
      <c r="G2766" s="13">
        <v>25</v>
      </c>
      <c r="H2766" s="6">
        <v>10.97</v>
      </c>
      <c r="I2766" s="6">
        <f>ProductLine[[#This Row],[Units]]*ProductLine[[#This Row],[Dollars]]</f>
        <v>274.25</v>
      </c>
    </row>
    <row r="2767" spans="1:9" x14ac:dyDescent="0.35">
      <c r="A2767" s="2">
        <v>2766</v>
      </c>
      <c r="B2767" t="s">
        <v>12</v>
      </c>
      <c r="C2767" s="12">
        <v>44699</v>
      </c>
      <c r="D2767">
        <f t="shared" si="144"/>
        <v>2022</v>
      </c>
      <c r="E2767">
        <f>MONTH(ProductLine[[#This Row],[Date]])</f>
        <v>5</v>
      </c>
      <c r="F2767" s="2" t="s">
        <v>13</v>
      </c>
      <c r="G2767" s="13">
        <v>36</v>
      </c>
      <c r="H2767" s="6">
        <v>10.97</v>
      </c>
      <c r="I2767" s="6">
        <f>ProductLine[[#This Row],[Units]]*ProductLine[[#This Row],[Dollars]]</f>
        <v>394.92</v>
      </c>
    </row>
    <row r="2768" spans="1:9" x14ac:dyDescent="0.35">
      <c r="A2768" s="2">
        <v>2767</v>
      </c>
      <c r="B2768" t="s">
        <v>8</v>
      </c>
      <c r="C2768" s="12">
        <v>44667</v>
      </c>
      <c r="D2768">
        <f t="shared" si="144"/>
        <v>2022</v>
      </c>
      <c r="E2768">
        <f>MONTH(ProductLine[[#This Row],[Date]])</f>
        <v>4</v>
      </c>
      <c r="F2768" s="2" t="s">
        <v>13</v>
      </c>
      <c r="G2768" s="13">
        <v>17</v>
      </c>
      <c r="H2768" s="6">
        <v>8.89</v>
      </c>
      <c r="I2768" s="6">
        <f>ProductLine[[#This Row],[Units]]*ProductLine[[#This Row],[Dollars]]</f>
        <v>151.13</v>
      </c>
    </row>
    <row r="2769" spans="1:9" x14ac:dyDescent="0.35">
      <c r="A2769" s="2">
        <v>2768</v>
      </c>
      <c r="B2769" t="s">
        <v>8</v>
      </c>
      <c r="C2769" s="12">
        <v>44682</v>
      </c>
      <c r="D2769">
        <f t="shared" si="144"/>
        <v>2022</v>
      </c>
      <c r="E2769">
        <f>MONTH(ProductLine[[#This Row],[Date]])</f>
        <v>5</v>
      </c>
      <c r="F2769" s="2" t="s">
        <v>13</v>
      </c>
      <c r="G2769" s="13">
        <v>15</v>
      </c>
      <c r="H2769" s="6">
        <v>8.89</v>
      </c>
      <c r="I2769" s="6">
        <f>ProductLine[[#This Row],[Units]]*ProductLine[[#This Row],[Dollars]]</f>
        <v>133.35000000000002</v>
      </c>
    </row>
    <row r="2770" spans="1:9" x14ac:dyDescent="0.35">
      <c r="A2770" s="2">
        <v>2769</v>
      </c>
      <c r="B2770" t="s">
        <v>8</v>
      </c>
      <c r="C2770" s="12">
        <v>44721</v>
      </c>
      <c r="D2770">
        <f t="shared" si="144"/>
        <v>2022</v>
      </c>
      <c r="E2770">
        <f>MONTH(ProductLine[[#This Row],[Date]])</f>
        <v>6</v>
      </c>
      <c r="F2770" s="2" t="s">
        <v>13</v>
      </c>
      <c r="G2770" s="13">
        <v>36</v>
      </c>
      <c r="H2770" s="6">
        <v>10.97</v>
      </c>
      <c r="I2770" s="6">
        <f>ProductLine[[#This Row],[Units]]*ProductLine[[#This Row],[Dollars]]</f>
        <v>394.92</v>
      </c>
    </row>
    <row r="2771" spans="1:9" x14ac:dyDescent="0.35">
      <c r="A2771" s="2">
        <v>2770</v>
      </c>
      <c r="B2771" t="s">
        <v>25</v>
      </c>
      <c r="C2771" s="12">
        <v>44666</v>
      </c>
      <c r="D2771">
        <f t="shared" si="144"/>
        <v>2022</v>
      </c>
      <c r="E2771">
        <f>MONTH(ProductLine[[#This Row],[Date]])</f>
        <v>4</v>
      </c>
      <c r="F2771" s="2" t="s">
        <v>13</v>
      </c>
      <c r="G2771" s="13">
        <v>30</v>
      </c>
      <c r="H2771" s="6">
        <v>10.97</v>
      </c>
      <c r="I2771" s="6">
        <f>ProductLine[[#This Row],[Units]]*ProductLine[[#This Row],[Dollars]]</f>
        <v>329.1</v>
      </c>
    </row>
    <row r="2772" spans="1:9" x14ac:dyDescent="0.35">
      <c r="A2772" s="2">
        <v>2771</v>
      </c>
      <c r="B2772" t="s">
        <v>25</v>
      </c>
      <c r="C2772" s="12">
        <v>44700</v>
      </c>
      <c r="D2772">
        <f t="shared" si="144"/>
        <v>2022</v>
      </c>
      <c r="E2772">
        <f>MONTH(ProductLine[[#This Row],[Date]])</f>
        <v>5</v>
      </c>
      <c r="F2772" s="2" t="s">
        <v>13</v>
      </c>
      <c r="G2772" s="13">
        <v>46</v>
      </c>
      <c r="H2772" s="6">
        <v>6.99</v>
      </c>
      <c r="I2772" s="6">
        <f>ProductLine[[#This Row],[Units]]*ProductLine[[#This Row],[Dollars]]</f>
        <v>321.54000000000002</v>
      </c>
    </row>
    <row r="2773" spans="1:9" x14ac:dyDescent="0.35">
      <c r="A2773" s="2">
        <v>2772</v>
      </c>
      <c r="B2773" t="s">
        <v>25</v>
      </c>
      <c r="C2773" s="12">
        <v>44742</v>
      </c>
      <c r="D2773">
        <f t="shared" si="144"/>
        <v>2022</v>
      </c>
      <c r="E2773">
        <f>MONTH(ProductLine[[#This Row],[Date]])</f>
        <v>6</v>
      </c>
      <c r="F2773" s="2" t="s">
        <v>13</v>
      </c>
      <c r="G2773" s="13">
        <v>38</v>
      </c>
      <c r="H2773" s="6">
        <v>6.99</v>
      </c>
      <c r="I2773" s="6">
        <f>ProductLine[[#This Row],[Units]]*ProductLine[[#This Row],[Dollars]]</f>
        <v>265.62</v>
      </c>
    </row>
    <row r="2774" spans="1:9" x14ac:dyDescent="0.35">
      <c r="A2774" s="2">
        <v>2773</v>
      </c>
      <c r="B2774" s="2" t="s">
        <v>12</v>
      </c>
      <c r="C2774" s="3">
        <v>44752</v>
      </c>
      <c r="D2774" s="2">
        <f t="shared" ref="D2774:D2786" si="145">YEAR(C2774)</f>
        <v>2022</v>
      </c>
      <c r="E2774">
        <f>MONTH(ProductLine[[#This Row],[Date]])</f>
        <v>7</v>
      </c>
      <c r="F2774" s="2" t="s">
        <v>9</v>
      </c>
      <c r="G2774" s="4">
        <v>44</v>
      </c>
      <c r="H2774" s="5">
        <v>5.47</v>
      </c>
      <c r="I2774" s="6">
        <f>ProductLine[[#This Row],[Units]]*ProductLine[[#This Row],[Dollars]]</f>
        <v>240.67999999999998</v>
      </c>
    </row>
    <row r="2775" spans="1:9" x14ac:dyDescent="0.35">
      <c r="A2775" s="2">
        <v>2774</v>
      </c>
      <c r="B2775" t="s">
        <v>12</v>
      </c>
      <c r="C2775" s="12">
        <v>44784</v>
      </c>
      <c r="D2775">
        <f t="shared" si="145"/>
        <v>2022</v>
      </c>
      <c r="E2775">
        <f>MONTH(ProductLine[[#This Row],[Date]])</f>
        <v>8</v>
      </c>
      <c r="F2775" s="2" t="s">
        <v>9</v>
      </c>
      <c r="G2775" s="13">
        <v>41</v>
      </c>
      <c r="H2775" s="6">
        <v>8.4600000000000009</v>
      </c>
      <c r="I2775" s="6">
        <f>ProductLine[[#This Row],[Units]]*ProductLine[[#This Row],[Dollars]]</f>
        <v>346.86</v>
      </c>
    </row>
    <row r="2776" spans="1:9" x14ac:dyDescent="0.35">
      <c r="A2776" s="2">
        <v>2775</v>
      </c>
      <c r="B2776" t="s">
        <v>12</v>
      </c>
      <c r="C2776" s="12">
        <v>44805</v>
      </c>
      <c r="D2776">
        <f t="shared" si="145"/>
        <v>2022</v>
      </c>
      <c r="E2776">
        <f>MONTH(ProductLine[[#This Row],[Date]])</f>
        <v>9</v>
      </c>
      <c r="F2776" s="2" t="s">
        <v>9</v>
      </c>
      <c r="G2776" s="13">
        <v>38</v>
      </c>
      <c r="H2776" s="6">
        <v>5.47</v>
      </c>
      <c r="I2776" s="6">
        <f>ProductLine[[#This Row],[Units]]*ProductLine[[#This Row],[Dollars]]</f>
        <v>207.85999999999999</v>
      </c>
    </row>
    <row r="2777" spans="1:9" x14ac:dyDescent="0.35">
      <c r="A2777" s="2">
        <v>2776</v>
      </c>
      <c r="B2777" t="s">
        <v>8</v>
      </c>
      <c r="C2777" s="12">
        <v>44806</v>
      </c>
      <c r="D2777">
        <f t="shared" si="145"/>
        <v>2022</v>
      </c>
      <c r="E2777">
        <f>MONTH(ProductLine[[#This Row],[Date]])</f>
        <v>9</v>
      </c>
      <c r="F2777" s="2" t="s">
        <v>9</v>
      </c>
      <c r="G2777" s="13">
        <v>12</v>
      </c>
      <c r="H2777" s="6">
        <v>5.47</v>
      </c>
      <c r="I2777" s="6">
        <f>ProductLine[[#This Row],[Units]]*ProductLine[[#This Row],[Dollars]]</f>
        <v>65.64</v>
      </c>
    </row>
    <row r="2778" spans="1:9" x14ac:dyDescent="0.35">
      <c r="A2778" s="2">
        <v>2777</v>
      </c>
      <c r="B2778" t="s">
        <v>21</v>
      </c>
      <c r="C2778" s="12">
        <v>44744</v>
      </c>
      <c r="D2778">
        <f t="shared" si="145"/>
        <v>2022</v>
      </c>
      <c r="E2778">
        <f>MONTH(ProductLine[[#This Row],[Date]])</f>
        <v>7</v>
      </c>
      <c r="F2778" s="2" t="s">
        <v>9</v>
      </c>
      <c r="G2778" s="13">
        <v>24</v>
      </c>
      <c r="H2778" s="6">
        <v>8.4600000000000009</v>
      </c>
      <c r="I2778" s="6">
        <f>ProductLine[[#This Row],[Units]]*ProductLine[[#This Row],[Dollars]]</f>
        <v>203.04000000000002</v>
      </c>
    </row>
    <row r="2779" spans="1:9" x14ac:dyDescent="0.35">
      <c r="A2779" s="2">
        <v>2778</v>
      </c>
      <c r="B2779" t="s">
        <v>21</v>
      </c>
      <c r="C2779" s="12">
        <v>44758</v>
      </c>
      <c r="D2779">
        <f t="shared" si="145"/>
        <v>2022</v>
      </c>
      <c r="E2779">
        <f>MONTH(ProductLine[[#This Row],[Date]])</f>
        <v>7</v>
      </c>
      <c r="F2779" s="2" t="s">
        <v>9</v>
      </c>
      <c r="G2779" s="13">
        <v>12</v>
      </c>
      <c r="H2779" s="6">
        <v>5.47</v>
      </c>
      <c r="I2779" s="6">
        <f>ProductLine[[#This Row],[Units]]*ProductLine[[#This Row],[Dollars]]</f>
        <v>65.64</v>
      </c>
    </row>
    <row r="2780" spans="1:9" x14ac:dyDescent="0.35">
      <c r="A2780" s="2">
        <v>2779</v>
      </c>
      <c r="B2780" t="s">
        <v>21</v>
      </c>
      <c r="C2780" s="12">
        <v>44763</v>
      </c>
      <c r="D2780">
        <f t="shared" si="145"/>
        <v>2022</v>
      </c>
      <c r="E2780">
        <f>MONTH(ProductLine[[#This Row],[Date]])</f>
        <v>7</v>
      </c>
      <c r="F2780" s="2" t="s">
        <v>9</v>
      </c>
      <c r="G2780" s="13">
        <v>45</v>
      </c>
      <c r="H2780" s="6">
        <v>8.4600000000000009</v>
      </c>
      <c r="I2780" s="6">
        <f>ProductLine[[#This Row],[Units]]*ProductLine[[#This Row],[Dollars]]</f>
        <v>380.70000000000005</v>
      </c>
    </row>
    <row r="2781" spans="1:9" x14ac:dyDescent="0.35">
      <c r="A2781" s="2">
        <v>2780</v>
      </c>
      <c r="B2781" t="s">
        <v>21</v>
      </c>
      <c r="C2781" s="12">
        <v>44792</v>
      </c>
      <c r="D2781">
        <f t="shared" si="145"/>
        <v>2022</v>
      </c>
      <c r="E2781">
        <f>MONTH(ProductLine[[#This Row],[Date]])</f>
        <v>8</v>
      </c>
      <c r="F2781" s="2" t="s">
        <v>9</v>
      </c>
      <c r="G2781" s="13">
        <v>37</v>
      </c>
      <c r="H2781" s="6">
        <v>5.47</v>
      </c>
      <c r="I2781" s="6">
        <f>ProductLine[[#This Row],[Units]]*ProductLine[[#This Row],[Dollars]]</f>
        <v>202.39</v>
      </c>
    </row>
    <row r="2782" spans="1:9" x14ac:dyDescent="0.35">
      <c r="A2782" s="2">
        <v>2781</v>
      </c>
      <c r="B2782" t="s">
        <v>15</v>
      </c>
      <c r="C2782" s="12">
        <v>44761</v>
      </c>
      <c r="D2782">
        <f t="shared" si="145"/>
        <v>2022</v>
      </c>
      <c r="E2782">
        <f>MONTH(ProductLine[[#This Row],[Date]])</f>
        <v>7</v>
      </c>
      <c r="F2782" s="2" t="s">
        <v>9</v>
      </c>
      <c r="G2782" s="13">
        <v>28</v>
      </c>
      <c r="H2782" s="6">
        <v>8.4600000000000009</v>
      </c>
      <c r="I2782" s="6">
        <f>ProductLine[[#This Row],[Units]]*ProductLine[[#This Row],[Dollars]]</f>
        <v>236.88000000000002</v>
      </c>
    </row>
    <row r="2783" spans="1:9" x14ac:dyDescent="0.35">
      <c r="A2783" s="2">
        <v>2782</v>
      </c>
      <c r="B2783" t="s">
        <v>15</v>
      </c>
      <c r="C2783" s="12">
        <v>44792</v>
      </c>
      <c r="D2783">
        <f t="shared" si="145"/>
        <v>2022</v>
      </c>
      <c r="E2783">
        <f>MONTH(ProductLine[[#This Row],[Date]])</f>
        <v>8</v>
      </c>
      <c r="F2783" s="2" t="s">
        <v>9</v>
      </c>
      <c r="G2783" s="13">
        <v>41</v>
      </c>
      <c r="H2783" s="6">
        <v>5.47</v>
      </c>
      <c r="I2783" s="6">
        <f>ProductLine[[#This Row],[Units]]*ProductLine[[#This Row],[Dollars]]</f>
        <v>224.26999999999998</v>
      </c>
    </row>
    <row r="2784" spans="1:9" x14ac:dyDescent="0.35">
      <c r="A2784" s="2">
        <v>2783</v>
      </c>
      <c r="B2784" t="s">
        <v>15</v>
      </c>
      <c r="C2784" s="12">
        <v>44823</v>
      </c>
      <c r="D2784">
        <f t="shared" si="145"/>
        <v>2022</v>
      </c>
      <c r="E2784">
        <f>MONTH(ProductLine[[#This Row],[Date]])</f>
        <v>9</v>
      </c>
      <c r="F2784" s="2" t="s">
        <v>9</v>
      </c>
      <c r="G2784" s="13">
        <v>16</v>
      </c>
      <c r="H2784" s="6">
        <v>5.47</v>
      </c>
      <c r="I2784" s="6">
        <f>ProductLine[[#This Row],[Units]]*ProductLine[[#This Row],[Dollars]]</f>
        <v>87.52</v>
      </c>
    </row>
    <row r="2785" spans="1:9" x14ac:dyDescent="0.35">
      <c r="A2785" s="2">
        <v>2784</v>
      </c>
      <c r="B2785" t="s">
        <v>15</v>
      </c>
      <c r="C2785" s="12">
        <v>44771</v>
      </c>
      <c r="D2785">
        <f t="shared" si="145"/>
        <v>2022</v>
      </c>
      <c r="E2785">
        <f>MONTH(ProductLine[[#This Row],[Date]])</f>
        <v>7</v>
      </c>
      <c r="F2785" s="2" t="s">
        <v>9</v>
      </c>
      <c r="G2785" s="13">
        <v>4</v>
      </c>
      <c r="H2785" s="6">
        <v>5.47</v>
      </c>
      <c r="I2785" s="6">
        <f>ProductLine[[#This Row],[Units]]*ProductLine[[#This Row],[Dollars]]</f>
        <v>21.88</v>
      </c>
    </row>
    <row r="2786" spans="1:9" x14ac:dyDescent="0.35">
      <c r="A2786" s="2">
        <v>2785</v>
      </c>
      <c r="B2786" t="s">
        <v>15</v>
      </c>
      <c r="C2786" s="12">
        <v>44802</v>
      </c>
      <c r="D2786">
        <f t="shared" si="145"/>
        <v>2022</v>
      </c>
      <c r="E2786">
        <f>MONTH(ProductLine[[#This Row],[Date]])</f>
        <v>8</v>
      </c>
      <c r="F2786" s="2" t="s">
        <v>9</v>
      </c>
      <c r="G2786" s="13">
        <v>29</v>
      </c>
      <c r="H2786" s="6">
        <v>5.47</v>
      </c>
      <c r="I2786" s="6">
        <f>ProductLine[[#This Row],[Units]]*ProductLine[[#This Row],[Dollars]]</f>
        <v>158.63</v>
      </c>
    </row>
    <row r="2787" spans="1:9" x14ac:dyDescent="0.35">
      <c r="A2787" s="2">
        <v>2786</v>
      </c>
      <c r="B2787" s="2" t="s">
        <v>22</v>
      </c>
      <c r="C2787" s="3">
        <v>44763</v>
      </c>
      <c r="D2787" s="2">
        <f t="shared" ref="D2787:D2792" si="146">YEAR(C2787)</f>
        <v>2022</v>
      </c>
      <c r="E2787">
        <f>MONTH(ProductLine[[#This Row],[Date]])</f>
        <v>7</v>
      </c>
      <c r="F2787" s="2" t="s">
        <v>9</v>
      </c>
      <c r="G2787" s="4">
        <v>32</v>
      </c>
      <c r="H2787" s="6">
        <v>5.47</v>
      </c>
      <c r="I2787" s="6">
        <f>ProductLine[[#This Row],[Units]]*ProductLine[[#This Row],[Dollars]]</f>
        <v>175.04</v>
      </c>
    </row>
    <row r="2788" spans="1:9" x14ac:dyDescent="0.35">
      <c r="A2788" s="2">
        <v>2787</v>
      </c>
      <c r="B2788" t="s">
        <v>22</v>
      </c>
      <c r="C2788" s="12">
        <v>44802</v>
      </c>
      <c r="D2788">
        <f t="shared" si="146"/>
        <v>2022</v>
      </c>
      <c r="E2788">
        <f>MONTH(ProductLine[[#This Row],[Date]])</f>
        <v>8</v>
      </c>
      <c r="F2788" s="2" t="s">
        <v>9</v>
      </c>
      <c r="G2788" s="13">
        <v>42</v>
      </c>
      <c r="H2788" s="6">
        <v>5.47</v>
      </c>
      <c r="I2788" s="6">
        <f>ProductLine[[#This Row],[Units]]*ProductLine[[#This Row],[Dollars]]</f>
        <v>229.73999999999998</v>
      </c>
    </row>
    <row r="2789" spans="1:9" x14ac:dyDescent="0.35">
      <c r="A2789" s="2">
        <v>2788</v>
      </c>
      <c r="B2789" t="s">
        <v>25</v>
      </c>
      <c r="C2789" s="12">
        <v>44833</v>
      </c>
      <c r="D2789">
        <f t="shared" si="146"/>
        <v>2022</v>
      </c>
      <c r="E2789">
        <f>MONTH(ProductLine[[#This Row],[Date]])</f>
        <v>9</v>
      </c>
      <c r="F2789" s="2" t="s">
        <v>9</v>
      </c>
      <c r="G2789" s="13">
        <v>46</v>
      </c>
      <c r="H2789" s="6">
        <v>5.47</v>
      </c>
      <c r="I2789" s="6">
        <f>ProductLine[[#This Row],[Units]]*ProductLine[[#This Row],[Dollars]]</f>
        <v>251.61999999999998</v>
      </c>
    </row>
    <row r="2790" spans="1:9" x14ac:dyDescent="0.35">
      <c r="A2790" s="2">
        <v>2789</v>
      </c>
      <c r="B2790" t="s">
        <v>25</v>
      </c>
      <c r="C2790" s="12">
        <v>44763</v>
      </c>
      <c r="D2790">
        <f t="shared" si="146"/>
        <v>2022</v>
      </c>
      <c r="E2790">
        <f>MONTH(ProductLine[[#This Row],[Date]])</f>
        <v>7</v>
      </c>
      <c r="F2790" s="2" t="s">
        <v>9</v>
      </c>
      <c r="G2790" s="13">
        <v>18</v>
      </c>
      <c r="H2790" s="6">
        <v>5.47</v>
      </c>
      <c r="I2790" s="6">
        <f>ProductLine[[#This Row],[Units]]*ProductLine[[#This Row],[Dollars]]</f>
        <v>98.46</v>
      </c>
    </row>
    <row r="2791" spans="1:9" x14ac:dyDescent="0.35">
      <c r="A2791" s="2">
        <v>2790</v>
      </c>
      <c r="B2791" t="s">
        <v>25</v>
      </c>
      <c r="C2791" s="12">
        <v>44785</v>
      </c>
      <c r="D2791">
        <f t="shared" si="146"/>
        <v>2022</v>
      </c>
      <c r="E2791">
        <f>MONTH(ProductLine[[#This Row],[Date]])</f>
        <v>8</v>
      </c>
      <c r="F2791" s="2" t="s">
        <v>9</v>
      </c>
      <c r="G2791" s="13">
        <v>9</v>
      </c>
      <c r="H2791" s="6">
        <v>5.47</v>
      </c>
      <c r="I2791" s="6">
        <f>ProductLine[[#This Row],[Units]]*ProductLine[[#This Row],[Dollars]]</f>
        <v>49.23</v>
      </c>
    </row>
    <row r="2792" spans="1:9" x14ac:dyDescent="0.35">
      <c r="A2792" s="2">
        <v>2791</v>
      </c>
      <c r="B2792" t="s">
        <v>25</v>
      </c>
      <c r="C2792" s="12">
        <v>44792</v>
      </c>
      <c r="D2792">
        <f t="shared" si="146"/>
        <v>2022</v>
      </c>
      <c r="E2792">
        <f>MONTH(ProductLine[[#This Row],[Date]])</f>
        <v>8</v>
      </c>
      <c r="F2792" s="2" t="s">
        <v>9</v>
      </c>
      <c r="G2792" s="13">
        <v>15</v>
      </c>
      <c r="H2792" s="6">
        <v>5.47</v>
      </c>
      <c r="I2792" s="6">
        <f>ProductLine[[#This Row],[Units]]*ProductLine[[#This Row],[Dollars]]</f>
        <v>82.05</v>
      </c>
    </row>
    <row r="2793" spans="1:9" x14ac:dyDescent="0.35">
      <c r="A2793" s="2">
        <v>2792</v>
      </c>
      <c r="B2793" s="2" t="s">
        <v>15</v>
      </c>
      <c r="C2793" s="3">
        <v>44782</v>
      </c>
      <c r="D2793" s="2">
        <f t="shared" ref="D2793:D2796" si="147">YEAR(C2793)</f>
        <v>2022</v>
      </c>
      <c r="E2793">
        <f>MONTH(ProductLine[[#This Row],[Date]])</f>
        <v>8</v>
      </c>
      <c r="F2793" s="2" t="s">
        <v>16</v>
      </c>
      <c r="G2793" s="4">
        <v>14</v>
      </c>
      <c r="H2793" s="5">
        <v>8.98</v>
      </c>
      <c r="I2793" s="6">
        <f>ProductLine[[#This Row],[Units]]*ProductLine[[#This Row],[Dollars]]</f>
        <v>125.72</v>
      </c>
    </row>
    <row r="2794" spans="1:9" x14ac:dyDescent="0.35">
      <c r="A2794" s="2">
        <v>2793</v>
      </c>
      <c r="B2794" s="2" t="s">
        <v>15</v>
      </c>
      <c r="C2794" s="12">
        <v>44796</v>
      </c>
      <c r="D2794">
        <f t="shared" si="147"/>
        <v>2022</v>
      </c>
      <c r="E2794">
        <f>MONTH(ProductLine[[#This Row],[Date]])</f>
        <v>8</v>
      </c>
      <c r="F2794" s="2" t="s">
        <v>16</v>
      </c>
      <c r="G2794" s="13">
        <v>20</v>
      </c>
      <c r="H2794" s="6">
        <v>7.98</v>
      </c>
      <c r="I2794" s="6">
        <f>ProductLine[[#This Row],[Units]]*ProductLine[[#This Row],[Dollars]]</f>
        <v>159.60000000000002</v>
      </c>
    </row>
    <row r="2795" spans="1:9" x14ac:dyDescent="0.35">
      <c r="A2795" s="2">
        <v>2794</v>
      </c>
      <c r="B2795" t="s">
        <v>25</v>
      </c>
      <c r="C2795" s="12">
        <v>44744</v>
      </c>
      <c r="D2795">
        <f t="shared" si="147"/>
        <v>2022</v>
      </c>
      <c r="E2795">
        <f>MONTH(ProductLine[[#This Row],[Date]])</f>
        <v>7</v>
      </c>
      <c r="F2795" s="2" t="s">
        <v>16</v>
      </c>
      <c r="G2795" s="13">
        <v>35</v>
      </c>
      <c r="H2795" s="6">
        <v>8.98</v>
      </c>
      <c r="I2795" s="6">
        <f>ProductLine[[#This Row],[Units]]*ProductLine[[#This Row],[Dollars]]</f>
        <v>314.3</v>
      </c>
    </row>
    <row r="2796" spans="1:9" x14ac:dyDescent="0.35">
      <c r="A2796" s="2">
        <v>2795</v>
      </c>
      <c r="B2796" t="s">
        <v>25</v>
      </c>
      <c r="C2796" s="12">
        <v>44807</v>
      </c>
      <c r="D2796">
        <f t="shared" si="147"/>
        <v>2022</v>
      </c>
      <c r="E2796">
        <f>MONTH(ProductLine[[#This Row],[Date]])</f>
        <v>9</v>
      </c>
      <c r="F2796" s="2" t="s">
        <v>16</v>
      </c>
      <c r="G2796" s="13">
        <v>50</v>
      </c>
      <c r="H2796" s="6">
        <v>7.98</v>
      </c>
      <c r="I2796" s="6">
        <f>ProductLine[[#This Row],[Units]]*ProductLine[[#This Row],[Dollars]]</f>
        <v>399</v>
      </c>
    </row>
    <row r="2797" spans="1:9" x14ac:dyDescent="0.35">
      <c r="A2797" s="2">
        <v>2796</v>
      </c>
      <c r="B2797" s="2" t="s">
        <v>8</v>
      </c>
      <c r="C2797" s="3">
        <v>44771</v>
      </c>
      <c r="D2797" s="2">
        <f t="shared" ref="D2797:D2800" si="148">YEAR(C2797)</f>
        <v>2022</v>
      </c>
      <c r="E2797">
        <f>MONTH(ProductLine[[#This Row],[Date]])</f>
        <v>7</v>
      </c>
      <c r="F2797" s="2" t="s">
        <v>11</v>
      </c>
      <c r="G2797" s="4">
        <v>30</v>
      </c>
      <c r="H2797" s="5">
        <v>13.98</v>
      </c>
      <c r="I2797" s="6">
        <f>ProductLine[[#This Row],[Units]]*ProductLine[[#This Row],[Dollars]]</f>
        <v>419.40000000000003</v>
      </c>
    </row>
    <row r="2798" spans="1:9" x14ac:dyDescent="0.35">
      <c r="A2798" s="2">
        <v>2797</v>
      </c>
      <c r="B2798" t="s">
        <v>21</v>
      </c>
      <c r="C2798" s="12">
        <v>44743</v>
      </c>
      <c r="D2798">
        <f t="shared" si="148"/>
        <v>2022</v>
      </c>
      <c r="E2798">
        <f>MONTH(ProductLine[[#This Row],[Date]])</f>
        <v>7</v>
      </c>
      <c r="F2798" s="2" t="s">
        <v>11</v>
      </c>
      <c r="G2798" s="13">
        <v>32</v>
      </c>
      <c r="H2798" s="6">
        <v>13.98</v>
      </c>
      <c r="I2798" s="6">
        <f>ProductLine[[#This Row],[Units]]*ProductLine[[#This Row],[Dollars]]</f>
        <v>447.36</v>
      </c>
    </row>
    <row r="2799" spans="1:9" x14ac:dyDescent="0.35">
      <c r="A2799" s="2">
        <v>2798</v>
      </c>
      <c r="B2799" t="s">
        <v>21</v>
      </c>
      <c r="C2799" s="12">
        <v>44782</v>
      </c>
      <c r="D2799">
        <f t="shared" si="148"/>
        <v>2022</v>
      </c>
      <c r="E2799">
        <f>MONTH(ProductLine[[#This Row],[Date]])</f>
        <v>8</v>
      </c>
      <c r="F2799" s="2" t="s">
        <v>11</v>
      </c>
      <c r="G2799" s="13">
        <v>21</v>
      </c>
      <c r="H2799" s="6">
        <v>9.9700000000000006</v>
      </c>
      <c r="I2799" s="6">
        <f>ProductLine[[#This Row],[Units]]*ProductLine[[#This Row],[Dollars]]</f>
        <v>209.37</v>
      </c>
    </row>
    <row r="2800" spans="1:9" x14ac:dyDescent="0.35">
      <c r="A2800" s="2">
        <v>2799</v>
      </c>
      <c r="B2800" t="s">
        <v>21</v>
      </c>
      <c r="C2800" s="12">
        <v>44816</v>
      </c>
      <c r="D2800">
        <f t="shared" si="148"/>
        <v>2022</v>
      </c>
      <c r="E2800">
        <f>MONTH(ProductLine[[#This Row],[Date]])</f>
        <v>9</v>
      </c>
      <c r="F2800" s="2" t="s">
        <v>11</v>
      </c>
      <c r="G2800" s="13">
        <v>7</v>
      </c>
      <c r="H2800" s="6">
        <v>9.9700000000000006</v>
      </c>
      <c r="I2800" s="6">
        <f>ProductLine[[#This Row],[Units]]*ProductLine[[#This Row],[Dollars]]</f>
        <v>69.790000000000006</v>
      </c>
    </row>
    <row r="2801" spans="1:9" x14ac:dyDescent="0.35">
      <c r="A2801" s="2">
        <v>2800</v>
      </c>
      <c r="B2801" s="2" t="s">
        <v>22</v>
      </c>
      <c r="C2801" s="3">
        <v>44792</v>
      </c>
      <c r="D2801" s="2">
        <f t="shared" ref="D2801:D2803" si="149">YEAR(C2801)</f>
        <v>2022</v>
      </c>
      <c r="E2801">
        <f>MONTH(ProductLine[[#This Row],[Date]])</f>
        <v>8</v>
      </c>
      <c r="F2801" s="2" t="s">
        <v>11</v>
      </c>
      <c r="G2801" s="4">
        <v>8</v>
      </c>
      <c r="H2801" s="5">
        <v>9.9700000000000006</v>
      </c>
      <c r="I2801" s="6">
        <f>ProductLine[[#This Row],[Units]]*ProductLine[[#This Row],[Dollars]]</f>
        <v>79.760000000000005</v>
      </c>
    </row>
    <row r="2802" spans="1:9" x14ac:dyDescent="0.35">
      <c r="A2802" s="2">
        <v>2801</v>
      </c>
      <c r="B2802" t="s">
        <v>25</v>
      </c>
      <c r="C2802" s="12">
        <v>44824</v>
      </c>
      <c r="D2802">
        <f t="shared" si="149"/>
        <v>2022</v>
      </c>
      <c r="E2802">
        <f>MONTH(ProductLine[[#This Row],[Date]])</f>
        <v>9</v>
      </c>
      <c r="F2802" s="2" t="s">
        <v>11</v>
      </c>
      <c r="G2802" s="13">
        <v>19</v>
      </c>
      <c r="H2802" s="6">
        <v>10.97</v>
      </c>
      <c r="I2802" s="6">
        <f>ProductLine[[#This Row],[Units]]*ProductLine[[#This Row],[Dollars]]</f>
        <v>208.43</v>
      </c>
    </row>
    <row r="2803" spans="1:9" x14ac:dyDescent="0.35">
      <c r="A2803" s="2">
        <v>2802</v>
      </c>
      <c r="B2803" t="s">
        <v>25</v>
      </c>
      <c r="C2803" s="12">
        <v>44825</v>
      </c>
      <c r="D2803">
        <f t="shared" si="149"/>
        <v>2022</v>
      </c>
      <c r="E2803">
        <f>MONTH(ProductLine[[#This Row],[Date]])</f>
        <v>9</v>
      </c>
      <c r="F2803" s="2" t="s">
        <v>11</v>
      </c>
      <c r="G2803" s="13">
        <v>5</v>
      </c>
      <c r="H2803" s="6">
        <v>9.9700000000000006</v>
      </c>
      <c r="I2803" s="6">
        <f>ProductLine[[#This Row],[Units]]*ProductLine[[#This Row],[Dollars]]</f>
        <v>49.85</v>
      </c>
    </row>
    <row r="2804" spans="1:9" x14ac:dyDescent="0.35">
      <c r="A2804" s="2">
        <v>2803</v>
      </c>
      <c r="B2804" s="2" t="s">
        <v>8</v>
      </c>
      <c r="C2804" s="3">
        <v>44814</v>
      </c>
      <c r="D2804" s="2">
        <f t="shared" ref="D2804:D2806" si="150">YEAR(C2804)</f>
        <v>2022</v>
      </c>
      <c r="E2804">
        <f>MONTH(ProductLine[[#This Row],[Date]])</f>
        <v>9</v>
      </c>
      <c r="F2804" s="2" t="s">
        <v>13</v>
      </c>
      <c r="G2804" s="4">
        <v>65</v>
      </c>
      <c r="H2804" s="5">
        <v>8.89</v>
      </c>
      <c r="I2804" s="6">
        <f>ProductLine[[#This Row],[Units]]*ProductLine[[#This Row],[Dollars]]</f>
        <v>577.85</v>
      </c>
    </row>
    <row r="2805" spans="1:9" x14ac:dyDescent="0.35">
      <c r="A2805" s="2">
        <v>2804</v>
      </c>
      <c r="B2805" t="s">
        <v>21</v>
      </c>
      <c r="C2805" s="12">
        <v>44833</v>
      </c>
      <c r="D2805">
        <f t="shared" si="150"/>
        <v>2022</v>
      </c>
      <c r="E2805">
        <f>MONTH(ProductLine[[#This Row],[Date]])</f>
        <v>9</v>
      </c>
      <c r="F2805" s="2" t="s">
        <v>13</v>
      </c>
      <c r="G2805" s="13">
        <v>66</v>
      </c>
      <c r="H2805" s="5">
        <v>8.89</v>
      </c>
      <c r="I2805" s="6">
        <f>ProductLine[[#This Row],[Units]]*ProductLine[[#This Row],[Dollars]]</f>
        <v>586.74</v>
      </c>
    </row>
    <row r="2806" spans="1:9" x14ac:dyDescent="0.35">
      <c r="A2806" s="2">
        <v>2805</v>
      </c>
      <c r="B2806" t="s">
        <v>22</v>
      </c>
      <c r="C2806" s="12">
        <v>44832</v>
      </c>
      <c r="D2806">
        <f t="shared" si="150"/>
        <v>2022</v>
      </c>
      <c r="E2806">
        <f>MONTH(ProductLine[[#This Row],[Date]])</f>
        <v>9</v>
      </c>
      <c r="F2806" s="2" t="s">
        <v>13</v>
      </c>
      <c r="G2806" s="13">
        <v>58</v>
      </c>
      <c r="H2806" s="5">
        <v>6.99</v>
      </c>
      <c r="I2806" s="6">
        <f>ProductLine[[#This Row],[Units]]*ProductLine[[#This Row],[Dollars]]</f>
        <v>405.42</v>
      </c>
    </row>
    <row r="2807" spans="1:9" x14ac:dyDescent="0.35">
      <c r="A2807" s="2">
        <v>2806</v>
      </c>
      <c r="B2807" t="s">
        <v>22</v>
      </c>
      <c r="C2807" s="3">
        <v>44761</v>
      </c>
      <c r="D2807" s="2">
        <f t="shared" ref="D2807:D2808" si="151">YEAR(C2807)</f>
        <v>2022</v>
      </c>
      <c r="E2807">
        <f>MONTH(ProductLine[[#This Row],[Date]])</f>
        <v>7</v>
      </c>
      <c r="F2807" s="2" t="s">
        <v>13</v>
      </c>
      <c r="G2807" s="4">
        <v>48</v>
      </c>
      <c r="H2807" s="5">
        <v>6.99</v>
      </c>
      <c r="I2807" s="6">
        <f>ProductLine[[#This Row],[Units]]*ProductLine[[#This Row],[Dollars]]</f>
        <v>335.52</v>
      </c>
    </row>
    <row r="2808" spans="1:9" x14ac:dyDescent="0.35">
      <c r="A2808" s="2">
        <v>2807</v>
      </c>
      <c r="B2808" t="s">
        <v>22</v>
      </c>
      <c r="C2808" s="12">
        <v>44800</v>
      </c>
      <c r="D2808">
        <f t="shared" si="151"/>
        <v>2022</v>
      </c>
      <c r="E2808">
        <f>MONTH(ProductLine[[#This Row],[Date]])</f>
        <v>8</v>
      </c>
      <c r="F2808" s="2" t="s">
        <v>13</v>
      </c>
      <c r="G2808" s="13">
        <v>88</v>
      </c>
      <c r="H2808" s="6">
        <v>6.99</v>
      </c>
      <c r="I2808" s="6">
        <f>ProductLine[[#This Row],[Units]]*ProductLine[[#This Row],[Dollars]]</f>
        <v>615.12</v>
      </c>
    </row>
    <row r="2809" spans="1:9" x14ac:dyDescent="0.35">
      <c r="A2809" s="2">
        <v>2808</v>
      </c>
      <c r="B2809" s="2" t="s">
        <v>25</v>
      </c>
      <c r="C2809" s="3">
        <v>44783</v>
      </c>
      <c r="D2809" s="2">
        <f t="shared" ref="D2809:D2811" si="152">YEAR(C2809)</f>
        <v>2022</v>
      </c>
      <c r="E2809">
        <f>MONTH(ProductLine[[#This Row],[Date]])</f>
        <v>8</v>
      </c>
      <c r="F2809" s="2" t="s">
        <v>13</v>
      </c>
      <c r="G2809" s="4">
        <v>54</v>
      </c>
      <c r="H2809" s="5">
        <v>10.97</v>
      </c>
      <c r="I2809" s="6">
        <f>ProductLine[[#This Row],[Units]]*ProductLine[[#This Row],[Dollars]]</f>
        <v>592.38</v>
      </c>
    </row>
    <row r="2810" spans="1:9" x14ac:dyDescent="0.35">
      <c r="A2810" s="2">
        <v>2809</v>
      </c>
      <c r="B2810" s="2" t="s">
        <v>25</v>
      </c>
      <c r="C2810" s="12">
        <v>44788</v>
      </c>
      <c r="D2810">
        <f t="shared" si="152"/>
        <v>2022</v>
      </c>
      <c r="E2810">
        <f>MONTH(ProductLine[[#This Row],[Date]])</f>
        <v>8</v>
      </c>
      <c r="F2810" s="2" t="s">
        <v>13</v>
      </c>
      <c r="G2810" s="13">
        <v>48</v>
      </c>
      <c r="H2810" s="6">
        <v>6.99</v>
      </c>
      <c r="I2810" s="6">
        <f>ProductLine[[#This Row],[Units]]*ProductLine[[#This Row],[Dollars]]</f>
        <v>335.52</v>
      </c>
    </row>
    <row r="2811" spans="1:9" x14ac:dyDescent="0.35">
      <c r="A2811" s="2">
        <v>2810</v>
      </c>
      <c r="B2811" s="2" t="s">
        <v>25</v>
      </c>
      <c r="C2811" s="12">
        <v>44833</v>
      </c>
      <c r="D2811">
        <f t="shared" si="152"/>
        <v>2022</v>
      </c>
      <c r="E2811">
        <f>MONTH(ProductLine[[#This Row],[Date]])</f>
        <v>9</v>
      </c>
      <c r="F2811" s="2" t="s">
        <v>13</v>
      </c>
      <c r="G2811" s="13">
        <v>39</v>
      </c>
      <c r="H2811" s="6">
        <v>10.97</v>
      </c>
      <c r="I2811" s="6">
        <f>ProductLine[[#This Row],[Units]]*ProductLine[[#This Row],[Dollars]]</f>
        <v>427.83000000000004</v>
      </c>
    </row>
    <row r="2812" spans="1:9" x14ac:dyDescent="0.35">
      <c r="A2812" s="2">
        <v>2811</v>
      </c>
      <c r="B2812" s="2" t="s">
        <v>12</v>
      </c>
      <c r="C2812" s="3">
        <v>44763</v>
      </c>
      <c r="D2812" s="2">
        <f t="shared" ref="D2812:D2817" si="153">YEAR(C2812)</f>
        <v>2022</v>
      </c>
      <c r="E2812">
        <f>MONTH(ProductLine[[#This Row],[Date]])</f>
        <v>7</v>
      </c>
      <c r="F2812" s="2" t="s">
        <v>18</v>
      </c>
      <c r="G2812" s="4">
        <v>46</v>
      </c>
      <c r="H2812" s="5">
        <v>8.43</v>
      </c>
      <c r="I2812" s="6">
        <f>ProductLine[[#This Row],[Units]]*ProductLine[[#This Row],[Dollars]]</f>
        <v>387.78</v>
      </c>
    </row>
    <row r="2813" spans="1:9" x14ac:dyDescent="0.35">
      <c r="A2813" s="2">
        <v>2812</v>
      </c>
      <c r="B2813" t="s">
        <v>12</v>
      </c>
      <c r="C2813" s="12">
        <v>44793</v>
      </c>
      <c r="D2813">
        <f t="shared" si="153"/>
        <v>2022</v>
      </c>
      <c r="E2813">
        <f>MONTH(ProductLine[[#This Row],[Date]])</f>
        <v>8</v>
      </c>
      <c r="F2813" s="2" t="s">
        <v>18</v>
      </c>
      <c r="G2813" s="4">
        <v>48</v>
      </c>
      <c r="H2813" s="6">
        <v>8.5500000000000007</v>
      </c>
      <c r="I2813" s="6">
        <f>ProductLine[[#This Row],[Units]]*ProductLine[[#This Row],[Dollars]]</f>
        <v>410.40000000000003</v>
      </c>
    </row>
    <row r="2814" spans="1:9" x14ac:dyDescent="0.35">
      <c r="A2814" s="2">
        <v>2813</v>
      </c>
      <c r="B2814" t="s">
        <v>8</v>
      </c>
      <c r="C2814" s="12">
        <v>44833</v>
      </c>
      <c r="D2814">
        <f t="shared" si="153"/>
        <v>2022</v>
      </c>
      <c r="E2814">
        <f>MONTH(ProductLine[[#This Row],[Date]])</f>
        <v>9</v>
      </c>
      <c r="F2814" s="2" t="s">
        <v>18</v>
      </c>
      <c r="G2814" s="4">
        <v>29</v>
      </c>
      <c r="H2814" s="6">
        <v>8.5500000000000007</v>
      </c>
      <c r="I2814" s="6">
        <f>ProductLine[[#This Row],[Units]]*ProductLine[[#This Row],[Dollars]]</f>
        <v>247.95000000000002</v>
      </c>
    </row>
    <row r="2815" spans="1:9" x14ac:dyDescent="0.35">
      <c r="A2815" s="2">
        <v>2814</v>
      </c>
      <c r="B2815" t="s">
        <v>8</v>
      </c>
      <c r="C2815" s="12">
        <v>44750</v>
      </c>
      <c r="D2815">
        <f t="shared" si="153"/>
        <v>2022</v>
      </c>
      <c r="E2815">
        <f>MONTH(ProductLine[[#This Row],[Date]])</f>
        <v>7</v>
      </c>
      <c r="F2815" s="2" t="s">
        <v>18</v>
      </c>
      <c r="G2815" s="4">
        <v>14</v>
      </c>
      <c r="H2815" s="6">
        <v>8.5500000000000007</v>
      </c>
      <c r="I2815" s="6">
        <f>ProductLine[[#This Row],[Units]]*ProductLine[[#This Row],[Dollars]]</f>
        <v>119.70000000000002</v>
      </c>
    </row>
    <row r="2816" spans="1:9" x14ac:dyDescent="0.35">
      <c r="A2816" s="2">
        <v>2815</v>
      </c>
      <c r="B2816" t="s">
        <v>8</v>
      </c>
      <c r="C2816" s="12">
        <v>44773</v>
      </c>
      <c r="D2816">
        <f t="shared" si="153"/>
        <v>2022</v>
      </c>
      <c r="E2816">
        <f>MONTH(ProductLine[[#This Row],[Date]])</f>
        <v>7</v>
      </c>
      <c r="F2816" s="2" t="s">
        <v>18</v>
      </c>
      <c r="G2816" s="4">
        <v>16</v>
      </c>
      <c r="H2816" s="6">
        <v>8.5500000000000007</v>
      </c>
      <c r="I2816" s="6">
        <f>ProductLine[[#This Row],[Units]]*ProductLine[[#This Row],[Dollars]]</f>
        <v>136.80000000000001</v>
      </c>
    </row>
    <row r="2817" spans="1:9" x14ac:dyDescent="0.35">
      <c r="A2817" s="2">
        <v>2816</v>
      </c>
      <c r="B2817" t="s">
        <v>21</v>
      </c>
      <c r="C2817" s="12">
        <v>44804</v>
      </c>
      <c r="D2817">
        <f t="shared" si="153"/>
        <v>2022</v>
      </c>
      <c r="E2817">
        <f>MONTH(ProductLine[[#This Row],[Date]])</f>
        <v>8</v>
      </c>
      <c r="F2817" s="2" t="s">
        <v>18</v>
      </c>
      <c r="G2817" s="4">
        <v>13</v>
      </c>
      <c r="H2817" s="6">
        <v>8.5500000000000007</v>
      </c>
      <c r="I2817" s="6">
        <f>ProductLine[[#This Row],[Units]]*ProductLine[[#This Row],[Dollars]]</f>
        <v>111.15</v>
      </c>
    </row>
    <row r="2818" spans="1:9" x14ac:dyDescent="0.35">
      <c r="A2818" s="2">
        <v>2817</v>
      </c>
      <c r="B2818" s="2" t="s">
        <v>21</v>
      </c>
      <c r="C2818" s="12">
        <v>44779</v>
      </c>
      <c r="D2818" s="2">
        <f t="shared" ref="D2818:D2820" si="154">YEAR(C2818)</f>
        <v>2022</v>
      </c>
      <c r="E2818">
        <f>MONTH(ProductLine[[#This Row],[Date]])</f>
        <v>8</v>
      </c>
      <c r="F2818" s="2" t="s">
        <v>18</v>
      </c>
      <c r="G2818" s="4">
        <v>14</v>
      </c>
      <c r="H2818" s="6">
        <v>8.5500000000000007</v>
      </c>
      <c r="I2818" s="6">
        <f>ProductLine[[#This Row],[Units]]*ProductLine[[#This Row],[Dollars]]</f>
        <v>119.70000000000002</v>
      </c>
    </row>
    <row r="2819" spans="1:9" x14ac:dyDescent="0.35">
      <c r="A2819" s="2">
        <v>2818</v>
      </c>
      <c r="B2819" t="s">
        <v>15</v>
      </c>
      <c r="C2819" s="12">
        <v>44834</v>
      </c>
      <c r="D2819">
        <f t="shared" si="154"/>
        <v>2022</v>
      </c>
      <c r="E2819">
        <f>MONTH(ProductLine[[#This Row],[Date]])</f>
        <v>9</v>
      </c>
      <c r="F2819" s="2" t="s">
        <v>18</v>
      </c>
      <c r="G2819" s="4">
        <v>20</v>
      </c>
      <c r="H2819" s="6">
        <v>8.43</v>
      </c>
      <c r="I2819" s="6">
        <f>ProductLine[[#This Row],[Units]]*ProductLine[[#This Row],[Dollars]]</f>
        <v>168.6</v>
      </c>
    </row>
    <row r="2820" spans="1:9" x14ac:dyDescent="0.35">
      <c r="A2820" s="2">
        <v>2819</v>
      </c>
      <c r="B2820" t="s">
        <v>15</v>
      </c>
      <c r="C2820" s="12">
        <v>44790</v>
      </c>
      <c r="D2820">
        <f t="shared" si="154"/>
        <v>2022</v>
      </c>
      <c r="E2820">
        <f>MONTH(ProductLine[[#This Row],[Date]])</f>
        <v>8</v>
      </c>
      <c r="F2820" s="2" t="s">
        <v>18</v>
      </c>
      <c r="G2820" s="4">
        <v>24</v>
      </c>
      <c r="H2820" s="6">
        <v>8.43</v>
      </c>
      <c r="I2820" s="6">
        <f>ProductLine[[#This Row],[Units]]*ProductLine[[#This Row],[Dollars]]</f>
        <v>202.32</v>
      </c>
    </row>
    <row r="2821" spans="1:9" x14ac:dyDescent="0.35">
      <c r="A2821" s="2">
        <v>2820</v>
      </c>
      <c r="B2821" s="2" t="s">
        <v>25</v>
      </c>
      <c r="C2821" s="12">
        <v>44824</v>
      </c>
      <c r="D2821" s="2">
        <f t="shared" ref="D2821:D2822" si="155">YEAR(C2821)</f>
        <v>2022</v>
      </c>
      <c r="E2821">
        <f>MONTH(ProductLine[[#This Row],[Date]])</f>
        <v>9</v>
      </c>
      <c r="F2821" s="2" t="s">
        <v>18</v>
      </c>
      <c r="G2821" s="4">
        <v>27</v>
      </c>
      <c r="H2821" s="5">
        <v>8.43</v>
      </c>
      <c r="I2821" s="6">
        <f>ProductLine[[#This Row],[Units]]*ProductLine[[#This Row],[Dollars]]</f>
        <v>227.60999999999999</v>
      </c>
    </row>
    <row r="2822" spans="1:9" x14ac:dyDescent="0.35">
      <c r="A2822" s="2">
        <v>2821</v>
      </c>
      <c r="B2822" s="2" t="s">
        <v>25</v>
      </c>
      <c r="C2822" s="12">
        <v>44780</v>
      </c>
      <c r="D2822">
        <f t="shared" si="155"/>
        <v>2022</v>
      </c>
      <c r="E2822">
        <f>MONTH(ProductLine[[#This Row],[Date]])</f>
        <v>8</v>
      </c>
      <c r="F2822" s="2" t="s">
        <v>18</v>
      </c>
      <c r="G2822" s="4">
        <v>39</v>
      </c>
      <c r="H2822" s="6">
        <v>8.43</v>
      </c>
      <c r="I2822" s="6">
        <f>ProductLine[[#This Row],[Units]]*ProductLine[[#This Row],[Dollars]]</f>
        <v>328.77</v>
      </c>
    </row>
    <row r="2823" spans="1:9" x14ac:dyDescent="0.35">
      <c r="A2823" s="2">
        <v>2822</v>
      </c>
      <c r="B2823" s="2" t="s">
        <v>21</v>
      </c>
      <c r="C2823" s="3">
        <v>44751</v>
      </c>
      <c r="D2823" s="2">
        <f t="shared" ref="D2823:D2824" si="156">YEAR(C2823)</f>
        <v>2022</v>
      </c>
      <c r="E2823">
        <f>MONTH(ProductLine[[#This Row],[Date]])</f>
        <v>7</v>
      </c>
      <c r="F2823" s="2" t="s">
        <v>16</v>
      </c>
      <c r="G2823" s="4">
        <v>35</v>
      </c>
      <c r="H2823" s="5">
        <v>7.98</v>
      </c>
      <c r="I2823" s="6">
        <f>ProductLine[[#This Row],[Units]]*ProductLine[[#This Row],[Dollars]]</f>
        <v>279.3</v>
      </c>
    </row>
    <row r="2824" spans="1:9" x14ac:dyDescent="0.35">
      <c r="A2824" s="2">
        <v>2823</v>
      </c>
      <c r="B2824" t="s">
        <v>21</v>
      </c>
      <c r="C2824" s="12">
        <v>44760</v>
      </c>
      <c r="D2824">
        <f t="shared" si="156"/>
        <v>2022</v>
      </c>
      <c r="E2824">
        <f>MONTH(ProductLine[[#This Row],[Date]])</f>
        <v>7</v>
      </c>
      <c r="F2824" s="2" t="s">
        <v>16</v>
      </c>
      <c r="G2824" s="13">
        <v>45</v>
      </c>
      <c r="H2824" s="6">
        <v>8.98</v>
      </c>
      <c r="I2824" s="6">
        <f>ProductLine[[#This Row],[Units]]*ProductLine[[#This Row],[Dollars]]</f>
        <v>404.1</v>
      </c>
    </row>
    <row r="2825" spans="1:9" x14ac:dyDescent="0.35">
      <c r="A2825" s="2">
        <v>2824</v>
      </c>
      <c r="B2825" s="2" t="s">
        <v>22</v>
      </c>
      <c r="C2825" s="3">
        <v>44814</v>
      </c>
      <c r="D2825" s="2">
        <f t="shared" ref="D2825:D2826" si="157">YEAR(C2825)</f>
        <v>2022</v>
      </c>
      <c r="E2825">
        <f>MONTH(ProductLine[[#This Row],[Date]])</f>
        <v>9</v>
      </c>
      <c r="F2825" s="2" t="s">
        <v>16</v>
      </c>
      <c r="G2825" s="4">
        <v>23</v>
      </c>
      <c r="H2825" s="5">
        <v>7.98</v>
      </c>
      <c r="I2825" s="6">
        <f>ProductLine[[#This Row],[Units]]*ProductLine[[#This Row],[Dollars]]</f>
        <v>183.54000000000002</v>
      </c>
    </row>
    <row r="2826" spans="1:9" x14ac:dyDescent="0.35">
      <c r="A2826" s="2">
        <v>2825</v>
      </c>
      <c r="B2826" t="s">
        <v>22</v>
      </c>
      <c r="C2826" s="12">
        <v>44816</v>
      </c>
      <c r="D2826">
        <f t="shared" si="157"/>
        <v>2022</v>
      </c>
      <c r="E2826">
        <f>MONTH(ProductLine[[#This Row],[Date]])</f>
        <v>9</v>
      </c>
      <c r="F2826" s="2" t="s">
        <v>16</v>
      </c>
      <c r="G2826" s="13">
        <v>10</v>
      </c>
      <c r="H2826" s="6">
        <v>8.98</v>
      </c>
      <c r="I2826" s="6">
        <f>ProductLine[[#This Row],[Units]]*ProductLine[[#This Row],[Dollars]]</f>
        <v>89.800000000000011</v>
      </c>
    </row>
    <row r="2827" spans="1:9" x14ac:dyDescent="0.35">
      <c r="A2827" s="2">
        <v>2826</v>
      </c>
      <c r="B2827" s="2" t="s">
        <v>22</v>
      </c>
      <c r="C2827" s="3">
        <v>44836</v>
      </c>
      <c r="D2827" s="2">
        <f t="shared" ref="D2827:D2839" si="158">YEAR(C2827)</f>
        <v>2022</v>
      </c>
      <c r="E2827">
        <f>MONTH(ProductLine[[#This Row],[Date]])</f>
        <v>10</v>
      </c>
      <c r="F2827" s="2" t="s">
        <v>16</v>
      </c>
      <c r="G2827" s="4">
        <v>12</v>
      </c>
      <c r="H2827" s="5">
        <v>8.98</v>
      </c>
      <c r="I2827" s="6">
        <f>ProductLine[[#This Row],[Units]]*ProductLine[[#This Row],[Dollars]]</f>
        <v>107.76</v>
      </c>
    </row>
    <row r="2828" spans="1:9" x14ac:dyDescent="0.35">
      <c r="A2828" s="2">
        <v>2827</v>
      </c>
      <c r="B2828" t="s">
        <v>22</v>
      </c>
      <c r="C2828" s="12">
        <v>44874</v>
      </c>
      <c r="D2828">
        <f t="shared" si="158"/>
        <v>2022</v>
      </c>
      <c r="E2828">
        <f>MONTH(ProductLine[[#This Row],[Date]])</f>
        <v>11</v>
      </c>
      <c r="F2828" s="2" t="s">
        <v>16</v>
      </c>
      <c r="G2828" s="13">
        <v>24</v>
      </c>
      <c r="H2828" s="6">
        <v>7.98</v>
      </c>
      <c r="I2828" s="6">
        <f>ProductLine[[#This Row],[Units]]*ProductLine[[#This Row],[Dollars]]</f>
        <v>191.52</v>
      </c>
    </row>
    <row r="2829" spans="1:9" x14ac:dyDescent="0.35">
      <c r="A2829" s="2">
        <v>2828</v>
      </c>
      <c r="B2829" t="s">
        <v>21</v>
      </c>
      <c r="C2829" s="12">
        <v>44839</v>
      </c>
      <c r="D2829">
        <f t="shared" si="158"/>
        <v>2022</v>
      </c>
      <c r="E2829">
        <f>MONTH(ProductLine[[#This Row],[Date]])</f>
        <v>10</v>
      </c>
      <c r="F2829" s="2" t="s">
        <v>16</v>
      </c>
      <c r="G2829" s="13">
        <v>57</v>
      </c>
      <c r="H2829" s="6">
        <v>8.98</v>
      </c>
      <c r="I2829" s="6">
        <f>ProductLine[[#This Row],[Units]]*ProductLine[[#This Row],[Dollars]]</f>
        <v>511.86</v>
      </c>
    </row>
    <row r="2830" spans="1:9" x14ac:dyDescent="0.35">
      <c r="A2830" s="2">
        <v>2829</v>
      </c>
      <c r="B2830" t="s">
        <v>21</v>
      </c>
      <c r="C2830" s="12">
        <v>44877</v>
      </c>
      <c r="D2830">
        <f t="shared" si="158"/>
        <v>2022</v>
      </c>
      <c r="E2830">
        <f>MONTH(ProductLine[[#This Row],[Date]])</f>
        <v>11</v>
      </c>
      <c r="F2830" s="2" t="s">
        <v>16</v>
      </c>
      <c r="G2830" s="13">
        <v>48</v>
      </c>
      <c r="H2830" s="6">
        <v>7.98</v>
      </c>
      <c r="I2830" s="6">
        <f>ProductLine[[#This Row],[Units]]*ProductLine[[#This Row],[Dollars]]</f>
        <v>383.04</v>
      </c>
    </row>
    <row r="2831" spans="1:9" x14ac:dyDescent="0.35">
      <c r="A2831" s="2">
        <v>2830</v>
      </c>
      <c r="B2831" t="s">
        <v>15</v>
      </c>
      <c r="C2831" s="12">
        <v>44853</v>
      </c>
      <c r="D2831">
        <f t="shared" si="158"/>
        <v>2022</v>
      </c>
      <c r="E2831">
        <f>MONTH(ProductLine[[#This Row],[Date]])</f>
        <v>10</v>
      </c>
      <c r="F2831" s="2" t="s">
        <v>11</v>
      </c>
      <c r="G2831" s="13">
        <v>65</v>
      </c>
      <c r="H2831" s="6">
        <v>10.89</v>
      </c>
      <c r="I2831" s="6">
        <f>ProductLine[[#This Row],[Units]]*ProductLine[[#This Row],[Dollars]]</f>
        <v>707.85</v>
      </c>
    </row>
    <row r="2832" spans="1:9" x14ac:dyDescent="0.35">
      <c r="A2832" s="2">
        <v>2831</v>
      </c>
      <c r="B2832" s="2" t="s">
        <v>25</v>
      </c>
      <c r="C2832" s="3">
        <v>44877</v>
      </c>
      <c r="D2832">
        <f t="shared" si="158"/>
        <v>2022</v>
      </c>
      <c r="E2832">
        <f>MONTH(ProductLine[[#This Row],[Date]])</f>
        <v>11</v>
      </c>
      <c r="F2832" s="2" t="s">
        <v>11</v>
      </c>
      <c r="G2832" s="4">
        <v>28</v>
      </c>
      <c r="H2832" s="5">
        <v>9.9700000000000006</v>
      </c>
      <c r="I2832" s="6">
        <f>ProductLine[[#This Row],[Units]]*ProductLine[[#This Row],[Dollars]]</f>
        <v>279.16000000000003</v>
      </c>
    </row>
    <row r="2833" spans="1:9" x14ac:dyDescent="0.35">
      <c r="A2833" s="2">
        <v>2832</v>
      </c>
      <c r="B2833" t="s">
        <v>8</v>
      </c>
      <c r="C2833" s="12">
        <v>44897</v>
      </c>
      <c r="D2833">
        <f t="shared" si="158"/>
        <v>2022</v>
      </c>
      <c r="E2833">
        <f>MONTH(ProductLine[[#This Row],[Date]])</f>
        <v>12</v>
      </c>
      <c r="F2833" s="2" t="s">
        <v>11</v>
      </c>
      <c r="G2833" s="13">
        <v>48</v>
      </c>
      <c r="H2833" s="6">
        <v>10.89</v>
      </c>
      <c r="I2833" s="6">
        <f>ProductLine[[#This Row],[Units]]*ProductLine[[#This Row],[Dollars]]</f>
        <v>522.72</v>
      </c>
    </row>
    <row r="2834" spans="1:9" x14ac:dyDescent="0.35">
      <c r="A2834" s="2">
        <v>2833</v>
      </c>
      <c r="B2834" t="s">
        <v>8</v>
      </c>
      <c r="C2834" s="12">
        <v>44903</v>
      </c>
      <c r="D2834">
        <f t="shared" si="158"/>
        <v>2022</v>
      </c>
      <c r="E2834">
        <f>MONTH(ProductLine[[#This Row],[Date]])</f>
        <v>12</v>
      </c>
      <c r="F2834" s="2" t="s">
        <v>11</v>
      </c>
      <c r="G2834" s="13">
        <v>26</v>
      </c>
      <c r="H2834" s="6">
        <v>10.89</v>
      </c>
      <c r="I2834" s="6">
        <f>ProductLine[[#This Row],[Units]]*ProductLine[[#This Row],[Dollars]]</f>
        <v>283.14</v>
      </c>
    </row>
    <row r="2835" spans="1:9" x14ac:dyDescent="0.35">
      <c r="A2835" s="2">
        <v>2834</v>
      </c>
      <c r="B2835" s="2" t="s">
        <v>12</v>
      </c>
      <c r="C2835" s="3">
        <v>44913</v>
      </c>
      <c r="D2835">
        <f t="shared" si="158"/>
        <v>2022</v>
      </c>
      <c r="E2835">
        <f>MONTH(ProductLine[[#This Row],[Date]])</f>
        <v>12</v>
      </c>
      <c r="F2835" s="2" t="s">
        <v>11</v>
      </c>
      <c r="G2835" s="4">
        <v>40</v>
      </c>
      <c r="H2835" s="5">
        <v>13.98</v>
      </c>
      <c r="I2835" s="6">
        <f>ProductLine[[#This Row],[Units]]*ProductLine[[#This Row],[Dollars]]</f>
        <v>559.20000000000005</v>
      </c>
    </row>
    <row r="2836" spans="1:9" x14ac:dyDescent="0.35">
      <c r="A2836" s="2">
        <v>2835</v>
      </c>
      <c r="B2836" t="s">
        <v>12</v>
      </c>
      <c r="C2836" s="3">
        <v>44925</v>
      </c>
      <c r="D2836">
        <f t="shared" si="158"/>
        <v>2022</v>
      </c>
      <c r="E2836">
        <f>MONTH(ProductLine[[#This Row],[Date]])</f>
        <v>12</v>
      </c>
      <c r="F2836" s="2" t="s">
        <v>11</v>
      </c>
      <c r="G2836" s="4">
        <v>29</v>
      </c>
      <c r="H2836" s="6">
        <v>9.9700000000000006</v>
      </c>
      <c r="I2836" s="6">
        <f>ProductLine[[#This Row],[Units]]*ProductLine[[#This Row],[Dollars]]</f>
        <v>289.13</v>
      </c>
    </row>
    <row r="2837" spans="1:9" x14ac:dyDescent="0.35">
      <c r="A2837" s="2">
        <v>2836</v>
      </c>
      <c r="B2837" t="s">
        <v>21</v>
      </c>
      <c r="C2837" s="3">
        <v>44835</v>
      </c>
      <c r="D2837">
        <f t="shared" si="158"/>
        <v>2022</v>
      </c>
      <c r="E2837">
        <f>MONTH(ProductLine[[#This Row],[Date]])</f>
        <v>10</v>
      </c>
      <c r="F2837" s="2" t="s">
        <v>11</v>
      </c>
      <c r="G2837" s="4">
        <v>30</v>
      </c>
      <c r="H2837" s="5">
        <v>10.89</v>
      </c>
      <c r="I2837" s="6">
        <f>ProductLine[[#This Row],[Units]]*ProductLine[[#This Row],[Dollars]]</f>
        <v>326.70000000000005</v>
      </c>
    </row>
    <row r="2838" spans="1:9" x14ac:dyDescent="0.35">
      <c r="A2838" s="2">
        <v>2837</v>
      </c>
      <c r="B2838" t="s">
        <v>21</v>
      </c>
      <c r="C2838" s="3">
        <v>44920</v>
      </c>
      <c r="D2838">
        <f t="shared" si="158"/>
        <v>2022</v>
      </c>
      <c r="E2838">
        <f>MONTH(ProductLine[[#This Row],[Date]])</f>
        <v>12</v>
      </c>
      <c r="F2838" s="2" t="s">
        <v>11</v>
      </c>
      <c r="G2838" s="4">
        <v>9</v>
      </c>
      <c r="H2838" s="6">
        <v>9.9700000000000006</v>
      </c>
      <c r="I2838" s="6">
        <f>ProductLine[[#This Row],[Units]]*ProductLine[[#This Row],[Dollars]]</f>
        <v>89.73</v>
      </c>
    </row>
    <row r="2839" spans="1:9" x14ac:dyDescent="0.35">
      <c r="A2839" s="2">
        <v>2838</v>
      </c>
      <c r="B2839" t="s">
        <v>21</v>
      </c>
      <c r="C2839" s="3">
        <v>44840</v>
      </c>
      <c r="D2839">
        <f t="shared" si="158"/>
        <v>2022</v>
      </c>
      <c r="E2839">
        <f>MONTH(ProductLine[[#This Row],[Date]])</f>
        <v>10</v>
      </c>
      <c r="F2839" s="2" t="s">
        <v>11</v>
      </c>
      <c r="G2839" s="4">
        <v>43</v>
      </c>
      <c r="H2839" s="5">
        <v>13.98</v>
      </c>
      <c r="I2839" s="6">
        <f>ProductLine[[#This Row],[Units]]*ProductLine[[#This Row],[Dollars]]</f>
        <v>601.14</v>
      </c>
    </row>
    <row r="2840" spans="1:9" x14ac:dyDescent="0.35">
      <c r="A2840" s="2">
        <v>2839</v>
      </c>
      <c r="B2840" s="2" t="s">
        <v>22</v>
      </c>
      <c r="C2840" s="3">
        <v>44884</v>
      </c>
      <c r="D2840" s="2">
        <f t="shared" ref="D2840:D2842" si="159">YEAR(C2840)</f>
        <v>2022</v>
      </c>
      <c r="E2840">
        <f>MONTH(ProductLine[[#This Row],[Date]])</f>
        <v>11</v>
      </c>
      <c r="F2840" s="2" t="s">
        <v>11</v>
      </c>
      <c r="G2840" s="4">
        <v>9</v>
      </c>
      <c r="H2840" s="6">
        <v>10.89</v>
      </c>
      <c r="I2840" s="6">
        <f>ProductLine[[#This Row],[Units]]*ProductLine[[#This Row],[Dollars]]</f>
        <v>98.01</v>
      </c>
    </row>
    <row r="2841" spans="1:9" x14ac:dyDescent="0.35">
      <c r="A2841" s="2">
        <v>2840</v>
      </c>
      <c r="B2841" s="2" t="s">
        <v>22</v>
      </c>
      <c r="C2841" s="3">
        <v>44878</v>
      </c>
      <c r="D2841">
        <f t="shared" si="159"/>
        <v>2022</v>
      </c>
      <c r="E2841">
        <f>MONTH(ProductLine[[#This Row],[Date]])</f>
        <v>11</v>
      </c>
      <c r="F2841" s="2" t="s">
        <v>11</v>
      </c>
      <c r="G2841" s="4">
        <v>26</v>
      </c>
      <c r="H2841" s="5">
        <v>13.98</v>
      </c>
      <c r="I2841" s="6">
        <f>ProductLine[[#This Row],[Units]]*ProductLine[[#This Row],[Dollars]]</f>
        <v>363.48</v>
      </c>
    </row>
    <row r="2842" spans="1:9" x14ac:dyDescent="0.35">
      <c r="A2842" s="2">
        <v>2841</v>
      </c>
      <c r="B2842" s="2" t="s">
        <v>22</v>
      </c>
      <c r="C2842" s="3">
        <v>44841</v>
      </c>
      <c r="D2842">
        <f t="shared" si="159"/>
        <v>2022</v>
      </c>
      <c r="E2842">
        <f>MONTH(ProductLine[[#This Row],[Date]])</f>
        <v>10</v>
      </c>
      <c r="F2842" s="2" t="s">
        <v>11</v>
      </c>
      <c r="G2842" s="4">
        <v>36</v>
      </c>
      <c r="H2842" s="6">
        <v>9.9700000000000006</v>
      </c>
      <c r="I2842" s="6">
        <f>ProductLine[[#This Row],[Units]]*ProductLine[[#This Row],[Dollars]]</f>
        <v>358.92</v>
      </c>
    </row>
    <row r="2843" spans="1:9" x14ac:dyDescent="0.35">
      <c r="A2843" s="2">
        <v>2842</v>
      </c>
      <c r="B2843" s="2" t="s">
        <v>12</v>
      </c>
      <c r="C2843" s="3">
        <v>44865</v>
      </c>
      <c r="D2843" s="2">
        <f t="shared" ref="D2843:D2849" si="160">YEAR(C2843)</f>
        <v>2022</v>
      </c>
      <c r="E2843">
        <f>MONTH(ProductLine[[#This Row],[Date]])</f>
        <v>10</v>
      </c>
      <c r="F2843" s="2" t="s">
        <v>9</v>
      </c>
      <c r="G2843" s="4">
        <v>60</v>
      </c>
      <c r="H2843" s="5">
        <v>5.47</v>
      </c>
      <c r="I2843" s="6">
        <f>ProductLine[[#This Row],[Units]]*ProductLine[[#This Row],[Dollars]]</f>
        <v>328.2</v>
      </c>
    </row>
    <row r="2844" spans="1:9" x14ac:dyDescent="0.35">
      <c r="A2844" s="2">
        <v>2843</v>
      </c>
      <c r="B2844" t="s">
        <v>21</v>
      </c>
      <c r="C2844" s="3">
        <v>44888</v>
      </c>
      <c r="D2844">
        <f t="shared" si="160"/>
        <v>2022</v>
      </c>
      <c r="E2844">
        <f>MONTH(ProductLine[[#This Row],[Date]])</f>
        <v>11</v>
      </c>
      <c r="F2844" s="2" t="s">
        <v>9</v>
      </c>
      <c r="G2844" s="4">
        <v>49</v>
      </c>
      <c r="H2844" s="6">
        <v>8.4600000000000009</v>
      </c>
      <c r="I2844" s="6">
        <f>ProductLine[[#This Row],[Units]]*ProductLine[[#This Row],[Dollars]]</f>
        <v>414.54</v>
      </c>
    </row>
    <row r="2845" spans="1:9" x14ac:dyDescent="0.35">
      <c r="A2845" s="2">
        <v>2844</v>
      </c>
      <c r="B2845" t="s">
        <v>21</v>
      </c>
      <c r="C2845" s="3">
        <v>44846</v>
      </c>
      <c r="D2845">
        <f t="shared" si="160"/>
        <v>2022</v>
      </c>
      <c r="E2845">
        <f>MONTH(ProductLine[[#This Row],[Date]])</f>
        <v>10</v>
      </c>
      <c r="F2845" s="2" t="s">
        <v>9</v>
      </c>
      <c r="G2845" s="4">
        <v>31</v>
      </c>
      <c r="H2845" s="6">
        <v>5.47</v>
      </c>
      <c r="I2845" s="6">
        <f>ProductLine[[#This Row],[Units]]*ProductLine[[#This Row],[Dollars]]</f>
        <v>169.57</v>
      </c>
    </row>
    <row r="2846" spans="1:9" x14ac:dyDescent="0.35">
      <c r="A2846" s="2">
        <v>2845</v>
      </c>
      <c r="B2846" t="s">
        <v>15</v>
      </c>
      <c r="C2846" s="3">
        <v>44856</v>
      </c>
      <c r="D2846">
        <f t="shared" si="160"/>
        <v>2022</v>
      </c>
      <c r="E2846">
        <f>MONTH(ProductLine[[#This Row],[Date]])</f>
        <v>10</v>
      </c>
      <c r="F2846" s="2" t="s">
        <v>9</v>
      </c>
      <c r="G2846" s="4">
        <v>12</v>
      </c>
      <c r="H2846" s="6">
        <v>5.47</v>
      </c>
      <c r="I2846" s="6">
        <f>ProductLine[[#This Row],[Units]]*ProductLine[[#This Row],[Dollars]]</f>
        <v>65.64</v>
      </c>
    </row>
    <row r="2847" spans="1:9" x14ac:dyDescent="0.35">
      <c r="A2847" s="2">
        <v>2846</v>
      </c>
      <c r="B2847" t="s">
        <v>15</v>
      </c>
      <c r="C2847" s="3">
        <v>44906</v>
      </c>
      <c r="D2847">
        <f t="shared" si="160"/>
        <v>2022</v>
      </c>
      <c r="E2847">
        <f>MONTH(ProductLine[[#This Row],[Date]])</f>
        <v>12</v>
      </c>
      <c r="F2847" s="2" t="s">
        <v>9</v>
      </c>
      <c r="G2847" s="4">
        <v>12</v>
      </c>
      <c r="H2847" s="6">
        <v>5.47</v>
      </c>
      <c r="I2847" s="6">
        <f>ProductLine[[#This Row],[Units]]*ProductLine[[#This Row],[Dollars]]</f>
        <v>65.64</v>
      </c>
    </row>
    <row r="2848" spans="1:9" x14ac:dyDescent="0.35">
      <c r="A2848" s="2">
        <v>2847</v>
      </c>
      <c r="B2848" t="s">
        <v>15</v>
      </c>
      <c r="C2848" s="3">
        <v>44886</v>
      </c>
      <c r="D2848">
        <f t="shared" si="160"/>
        <v>2022</v>
      </c>
      <c r="E2848">
        <f>MONTH(ProductLine[[#This Row],[Date]])</f>
        <v>11</v>
      </c>
      <c r="F2848" s="2" t="s">
        <v>9</v>
      </c>
      <c r="G2848" s="4">
        <v>11</v>
      </c>
      <c r="H2848" s="6">
        <v>5.47</v>
      </c>
      <c r="I2848" s="6">
        <f>ProductLine[[#This Row],[Units]]*ProductLine[[#This Row],[Dollars]]</f>
        <v>60.169999999999995</v>
      </c>
    </row>
    <row r="2849" spans="1:9" x14ac:dyDescent="0.35">
      <c r="A2849" s="2">
        <v>2848</v>
      </c>
      <c r="B2849" t="s">
        <v>22</v>
      </c>
      <c r="C2849" s="3">
        <v>44876</v>
      </c>
      <c r="D2849">
        <f t="shared" si="160"/>
        <v>2022</v>
      </c>
      <c r="E2849">
        <f>MONTH(ProductLine[[#This Row],[Date]])</f>
        <v>11</v>
      </c>
      <c r="F2849" s="2" t="s">
        <v>9</v>
      </c>
      <c r="G2849" s="4">
        <v>7</v>
      </c>
      <c r="H2849" s="6">
        <v>5.47</v>
      </c>
      <c r="I2849" s="6">
        <f>ProductLine[[#This Row],[Units]]*ProductLine[[#This Row],[Dollars]]</f>
        <v>38.29</v>
      </c>
    </row>
    <row r="2850" spans="1:9" x14ac:dyDescent="0.35">
      <c r="A2850" s="2">
        <v>2849</v>
      </c>
      <c r="B2850" t="s">
        <v>22</v>
      </c>
      <c r="C2850" s="3">
        <v>44895</v>
      </c>
      <c r="D2850" s="2">
        <f t="shared" ref="D2850:D2852" si="161">YEAR(C2850)</f>
        <v>2022</v>
      </c>
      <c r="E2850">
        <f>MONTH(ProductLine[[#This Row],[Date]])</f>
        <v>11</v>
      </c>
      <c r="F2850" s="2" t="s">
        <v>9</v>
      </c>
      <c r="G2850" s="4">
        <v>14</v>
      </c>
      <c r="H2850" s="6">
        <v>5.47</v>
      </c>
      <c r="I2850" s="6">
        <f>ProductLine[[#This Row],[Units]]*ProductLine[[#This Row],[Dollars]]</f>
        <v>76.58</v>
      </c>
    </row>
    <row r="2851" spans="1:9" x14ac:dyDescent="0.35">
      <c r="A2851" s="2">
        <v>2850</v>
      </c>
      <c r="B2851" t="s">
        <v>22</v>
      </c>
      <c r="C2851" s="3">
        <v>44853</v>
      </c>
      <c r="D2851">
        <f t="shared" si="161"/>
        <v>2022</v>
      </c>
      <c r="E2851">
        <f>MONTH(ProductLine[[#This Row],[Date]])</f>
        <v>10</v>
      </c>
      <c r="F2851" s="2" t="s">
        <v>9</v>
      </c>
      <c r="G2851" s="4">
        <v>11</v>
      </c>
      <c r="H2851" s="6">
        <v>8.4600000000000009</v>
      </c>
      <c r="I2851" s="6">
        <f>ProductLine[[#This Row],[Units]]*ProductLine[[#This Row],[Dollars]]</f>
        <v>93.06</v>
      </c>
    </row>
    <row r="2852" spans="1:9" x14ac:dyDescent="0.35">
      <c r="A2852" s="2">
        <v>2851</v>
      </c>
      <c r="B2852" t="s">
        <v>22</v>
      </c>
      <c r="C2852" s="3">
        <v>44900</v>
      </c>
      <c r="D2852">
        <f t="shared" si="161"/>
        <v>2022</v>
      </c>
      <c r="E2852">
        <f>MONTH(ProductLine[[#This Row],[Date]])</f>
        <v>12</v>
      </c>
      <c r="F2852" s="2" t="s">
        <v>9</v>
      </c>
      <c r="G2852" s="4">
        <v>28</v>
      </c>
      <c r="H2852" s="6">
        <v>8.4600000000000009</v>
      </c>
      <c r="I2852" s="6">
        <f>ProductLine[[#This Row],[Units]]*ProductLine[[#This Row],[Dollars]]</f>
        <v>236.88000000000002</v>
      </c>
    </row>
    <row r="2853" spans="1:9" x14ac:dyDescent="0.35">
      <c r="A2853" s="2">
        <v>2852</v>
      </c>
      <c r="B2853" s="2" t="s">
        <v>12</v>
      </c>
      <c r="C2853" s="3">
        <v>44875</v>
      </c>
      <c r="D2853" s="2">
        <f t="shared" ref="D2853:D2859" si="162">YEAR(C2853)</f>
        <v>2022</v>
      </c>
      <c r="E2853">
        <f>MONTH(ProductLine[[#This Row],[Date]])</f>
        <v>11</v>
      </c>
      <c r="F2853" s="2" t="s">
        <v>13</v>
      </c>
      <c r="G2853" s="4">
        <v>16</v>
      </c>
      <c r="H2853" s="5">
        <v>10.97</v>
      </c>
      <c r="I2853" s="6">
        <f>ProductLine[[#This Row],[Units]]*ProductLine[[#This Row],[Dollars]]</f>
        <v>175.52</v>
      </c>
    </row>
    <row r="2854" spans="1:9" x14ac:dyDescent="0.35">
      <c r="A2854" s="2">
        <v>2853</v>
      </c>
      <c r="B2854" t="s">
        <v>21</v>
      </c>
      <c r="C2854" s="3">
        <v>44906</v>
      </c>
      <c r="D2854">
        <f t="shared" si="162"/>
        <v>2022</v>
      </c>
      <c r="E2854">
        <f>MONTH(ProductLine[[#This Row],[Date]])</f>
        <v>12</v>
      </c>
      <c r="F2854" s="2" t="s">
        <v>13</v>
      </c>
      <c r="G2854" s="4">
        <v>17</v>
      </c>
      <c r="H2854" s="6">
        <v>8.89</v>
      </c>
      <c r="I2854" s="6">
        <f>ProductLine[[#This Row],[Units]]*ProductLine[[#This Row],[Dollars]]</f>
        <v>151.13</v>
      </c>
    </row>
    <row r="2855" spans="1:9" x14ac:dyDescent="0.35">
      <c r="A2855" s="2">
        <v>2854</v>
      </c>
      <c r="B2855" t="s">
        <v>15</v>
      </c>
      <c r="C2855" s="3">
        <v>44867</v>
      </c>
      <c r="D2855">
        <f t="shared" si="162"/>
        <v>2022</v>
      </c>
      <c r="E2855">
        <f>MONTH(ProductLine[[#This Row],[Date]])</f>
        <v>11</v>
      </c>
      <c r="F2855" s="2" t="s">
        <v>13</v>
      </c>
      <c r="G2855" s="4">
        <v>57</v>
      </c>
      <c r="H2855" s="6">
        <v>6.99</v>
      </c>
      <c r="I2855" s="6">
        <f>ProductLine[[#This Row],[Units]]*ProductLine[[#This Row],[Dollars]]</f>
        <v>398.43</v>
      </c>
    </row>
    <row r="2856" spans="1:9" x14ac:dyDescent="0.35">
      <c r="A2856" s="2">
        <v>2855</v>
      </c>
      <c r="B2856" t="s">
        <v>12</v>
      </c>
      <c r="C2856" s="3">
        <v>44876</v>
      </c>
      <c r="D2856">
        <f t="shared" si="162"/>
        <v>2022</v>
      </c>
      <c r="E2856">
        <f>MONTH(ProductLine[[#This Row],[Date]])</f>
        <v>11</v>
      </c>
      <c r="F2856" s="2" t="s">
        <v>13</v>
      </c>
      <c r="G2856" s="4">
        <v>45</v>
      </c>
      <c r="H2856" s="6">
        <v>6.89</v>
      </c>
      <c r="I2856" s="6">
        <f>ProductLine[[#This Row],[Units]]*ProductLine[[#This Row],[Dollars]]</f>
        <v>310.05</v>
      </c>
    </row>
    <row r="2857" spans="1:9" x14ac:dyDescent="0.35">
      <c r="A2857" s="2">
        <v>2856</v>
      </c>
      <c r="B2857" t="s">
        <v>21</v>
      </c>
      <c r="C2857" s="3">
        <v>44856</v>
      </c>
      <c r="D2857">
        <f t="shared" si="162"/>
        <v>2022</v>
      </c>
      <c r="E2857">
        <f>MONTH(ProductLine[[#This Row],[Date]])</f>
        <v>10</v>
      </c>
      <c r="F2857" s="2" t="s">
        <v>13</v>
      </c>
      <c r="G2857" s="4">
        <v>24</v>
      </c>
      <c r="H2857" s="6">
        <v>8.89</v>
      </c>
      <c r="I2857" s="6">
        <f>ProductLine[[#This Row],[Units]]*ProductLine[[#This Row],[Dollars]]</f>
        <v>213.36</v>
      </c>
    </row>
    <row r="2858" spans="1:9" x14ac:dyDescent="0.35">
      <c r="A2858" s="2">
        <v>2857</v>
      </c>
      <c r="B2858" t="s">
        <v>22</v>
      </c>
      <c r="C2858" s="3">
        <v>44871</v>
      </c>
      <c r="D2858">
        <f t="shared" si="162"/>
        <v>2022</v>
      </c>
      <c r="E2858">
        <f>MONTH(ProductLine[[#This Row],[Date]])</f>
        <v>11</v>
      </c>
      <c r="F2858" s="2" t="s">
        <v>13</v>
      </c>
      <c r="G2858" s="4">
        <v>51</v>
      </c>
      <c r="H2858" s="6">
        <v>8.89</v>
      </c>
      <c r="I2858" s="6">
        <f>ProductLine[[#This Row],[Units]]*ProductLine[[#This Row],[Dollars]]</f>
        <v>453.39000000000004</v>
      </c>
    </row>
    <row r="2859" spans="1:9" x14ac:dyDescent="0.35">
      <c r="A2859" s="2">
        <v>2858</v>
      </c>
      <c r="B2859" t="s">
        <v>22</v>
      </c>
      <c r="C2859" s="3">
        <v>44857</v>
      </c>
      <c r="D2859">
        <f t="shared" si="162"/>
        <v>2022</v>
      </c>
      <c r="E2859">
        <f>MONTH(ProductLine[[#This Row],[Date]])</f>
        <v>10</v>
      </c>
      <c r="F2859" s="2" t="s">
        <v>13</v>
      </c>
      <c r="G2859" s="4">
        <v>29</v>
      </c>
      <c r="H2859" s="6">
        <v>10.97</v>
      </c>
      <c r="I2859" s="6">
        <f>ProductLine[[#This Row],[Units]]*ProductLine[[#This Row],[Dollars]]</f>
        <v>318.13</v>
      </c>
    </row>
    <row r="2860" spans="1:9" x14ac:dyDescent="0.35">
      <c r="A2860" s="2">
        <v>2859</v>
      </c>
      <c r="B2860" s="2" t="s">
        <v>12</v>
      </c>
      <c r="C2860" s="3">
        <v>44837</v>
      </c>
      <c r="D2860" s="2">
        <f t="shared" ref="D2860:D2867" si="163">YEAR(C2860)</f>
        <v>2022</v>
      </c>
      <c r="E2860">
        <f>MONTH(ProductLine[[#This Row],[Date]])</f>
        <v>10</v>
      </c>
      <c r="F2860" s="2" t="s">
        <v>18</v>
      </c>
      <c r="G2860" s="4">
        <v>51</v>
      </c>
      <c r="H2860" s="5">
        <v>9.98</v>
      </c>
      <c r="I2860" s="6">
        <f>ProductLine[[#This Row],[Units]]*ProductLine[[#This Row],[Dollars]]</f>
        <v>508.98</v>
      </c>
    </row>
    <row r="2861" spans="1:9" x14ac:dyDescent="0.35">
      <c r="A2861" s="2">
        <v>2860</v>
      </c>
      <c r="B2861" t="s">
        <v>12</v>
      </c>
      <c r="C2861" s="3">
        <v>44847</v>
      </c>
      <c r="D2861">
        <f t="shared" si="163"/>
        <v>2022</v>
      </c>
      <c r="E2861">
        <f>MONTH(ProductLine[[#This Row],[Date]])</f>
        <v>10</v>
      </c>
      <c r="F2861" s="2" t="s">
        <v>18</v>
      </c>
      <c r="G2861" s="4">
        <v>45</v>
      </c>
      <c r="H2861" s="6">
        <v>9.43</v>
      </c>
      <c r="I2861" s="6">
        <f>ProductLine[[#This Row],[Units]]*ProductLine[[#This Row],[Dollars]]</f>
        <v>424.34999999999997</v>
      </c>
    </row>
    <row r="2862" spans="1:9" x14ac:dyDescent="0.35">
      <c r="A2862" s="2">
        <v>2861</v>
      </c>
      <c r="B2862" t="s">
        <v>21</v>
      </c>
      <c r="C2862" s="3">
        <v>44918</v>
      </c>
      <c r="D2862">
        <f t="shared" si="163"/>
        <v>2022</v>
      </c>
      <c r="E2862">
        <f>MONTH(ProductLine[[#This Row],[Date]])</f>
        <v>12</v>
      </c>
      <c r="F2862" s="2" t="s">
        <v>18</v>
      </c>
      <c r="G2862" s="4">
        <v>33</v>
      </c>
      <c r="H2862" s="6">
        <v>9.43</v>
      </c>
      <c r="I2862" s="6">
        <f>ProductLine[[#This Row],[Units]]*ProductLine[[#This Row],[Dollars]]</f>
        <v>311.19</v>
      </c>
    </row>
    <row r="2863" spans="1:9" x14ac:dyDescent="0.35">
      <c r="A2863" s="2">
        <v>2862</v>
      </c>
      <c r="B2863" t="s">
        <v>21</v>
      </c>
      <c r="C2863" s="3">
        <v>44923</v>
      </c>
      <c r="D2863">
        <f t="shared" si="163"/>
        <v>2022</v>
      </c>
      <c r="E2863">
        <f>MONTH(ProductLine[[#This Row],[Date]])</f>
        <v>12</v>
      </c>
      <c r="F2863" s="2" t="s">
        <v>18</v>
      </c>
      <c r="G2863" s="4">
        <v>15</v>
      </c>
      <c r="H2863" s="6">
        <v>9.43</v>
      </c>
      <c r="I2863" s="6">
        <f>ProductLine[[#This Row],[Units]]*ProductLine[[#This Row],[Dollars]]</f>
        <v>141.44999999999999</v>
      </c>
    </row>
    <row r="2864" spans="1:9" x14ac:dyDescent="0.35">
      <c r="A2864" s="2">
        <v>2863</v>
      </c>
      <c r="B2864" t="s">
        <v>21</v>
      </c>
      <c r="C2864" s="3">
        <v>44870</v>
      </c>
      <c r="D2864">
        <f t="shared" si="163"/>
        <v>2022</v>
      </c>
      <c r="E2864">
        <f>MONTH(ProductLine[[#This Row],[Date]])</f>
        <v>11</v>
      </c>
      <c r="F2864" s="2" t="s">
        <v>18</v>
      </c>
      <c r="G2864" s="4">
        <v>57</v>
      </c>
      <c r="H2864" s="6">
        <v>9.43</v>
      </c>
      <c r="I2864" s="6">
        <f>ProductLine[[#This Row],[Units]]*ProductLine[[#This Row],[Dollars]]</f>
        <v>537.51</v>
      </c>
    </row>
    <row r="2865" spans="1:9" x14ac:dyDescent="0.35">
      <c r="A2865" s="2">
        <v>2864</v>
      </c>
      <c r="B2865" t="s">
        <v>15</v>
      </c>
      <c r="C2865" s="3">
        <v>44869</v>
      </c>
      <c r="D2865">
        <f t="shared" si="163"/>
        <v>2022</v>
      </c>
      <c r="E2865">
        <f>MONTH(ProductLine[[#This Row],[Date]])</f>
        <v>11</v>
      </c>
      <c r="F2865" s="2" t="s">
        <v>18</v>
      </c>
      <c r="G2865" s="4">
        <v>16</v>
      </c>
      <c r="H2865" s="6">
        <v>8.5500000000000007</v>
      </c>
      <c r="I2865" s="6">
        <f>ProductLine[[#This Row],[Units]]*ProductLine[[#This Row],[Dollars]]</f>
        <v>136.80000000000001</v>
      </c>
    </row>
    <row r="2866" spans="1:9" x14ac:dyDescent="0.35">
      <c r="A2866" s="2">
        <v>2865</v>
      </c>
      <c r="B2866" t="s">
        <v>15</v>
      </c>
      <c r="C2866" s="3">
        <v>44863</v>
      </c>
      <c r="D2866">
        <f t="shared" si="163"/>
        <v>2022</v>
      </c>
      <c r="E2866">
        <f>MONTH(ProductLine[[#This Row],[Date]])</f>
        <v>10</v>
      </c>
      <c r="F2866" s="2" t="s">
        <v>18</v>
      </c>
      <c r="G2866" s="4">
        <v>38</v>
      </c>
      <c r="H2866" s="6">
        <v>8.5500000000000007</v>
      </c>
      <c r="I2866" s="6">
        <f>ProductLine[[#This Row],[Units]]*ProductLine[[#This Row],[Dollars]]</f>
        <v>324.90000000000003</v>
      </c>
    </row>
    <row r="2867" spans="1:9" x14ac:dyDescent="0.35">
      <c r="A2867" s="2">
        <v>2866</v>
      </c>
      <c r="B2867" t="s">
        <v>15</v>
      </c>
      <c r="C2867" s="3">
        <v>44916</v>
      </c>
      <c r="D2867">
        <f t="shared" si="163"/>
        <v>2022</v>
      </c>
      <c r="E2867">
        <f>MONTH(ProductLine[[#This Row],[Date]])</f>
        <v>12</v>
      </c>
      <c r="F2867" s="2" t="s">
        <v>18</v>
      </c>
      <c r="G2867" s="4">
        <v>37</v>
      </c>
      <c r="H2867" s="6">
        <v>8.5500000000000007</v>
      </c>
      <c r="I2867" s="6">
        <f>ProductLine[[#This Row],[Units]]*ProductLine[[#This Row],[Dollars]]</f>
        <v>316.35000000000002</v>
      </c>
    </row>
    <row r="2868" spans="1:9" x14ac:dyDescent="0.35">
      <c r="A2868" s="2">
        <v>2867</v>
      </c>
      <c r="B2868" s="2" t="s">
        <v>22</v>
      </c>
      <c r="C2868" s="3">
        <v>44916</v>
      </c>
      <c r="D2868" s="2">
        <f t="shared" ref="D2868:D2870" si="164">YEAR(C2868)</f>
        <v>2022</v>
      </c>
      <c r="E2868">
        <f>MONTH(ProductLine[[#This Row],[Date]])</f>
        <v>12</v>
      </c>
      <c r="F2868" s="2" t="s">
        <v>18</v>
      </c>
      <c r="G2868" s="4">
        <v>49</v>
      </c>
      <c r="H2868" s="6">
        <v>8.5500000000000007</v>
      </c>
      <c r="I2868" s="6">
        <f>ProductLine[[#This Row],[Units]]*ProductLine[[#This Row],[Dollars]]</f>
        <v>418.95000000000005</v>
      </c>
    </row>
    <row r="2869" spans="1:9" x14ac:dyDescent="0.35">
      <c r="A2869" s="2">
        <v>2868</v>
      </c>
      <c r="B2869" t="s">
        <v>25</v>
      </c>
      <c r="C2869" s="3">
        <v>44861</v>
      </c>
      <c r="D2869">
        <f t="shared" si="164"/>
        <v>2022</v>
      </c>
      <c r="E2869">
        <f>MONTH(ProductLine[[#This Row],[Date]])</f>
        <v>10</v>
      </c>
      <c r="F2869" s="2" t="s">
        <v>18</v>
      </c>
      <c r="G2869" s="4">
        <v>37</v>
      </c>
      <c r="H2869" s="6">
        <v>9.98</v>
      </c>
      <c r="I2869" s="6">
        <f>ProductLine[[#This Row],[Units]]*ProductLine[[#This Row],[Dollars]]</f>
        <v>369.26</v>
      </c>
    </row>
    <row r="2870" spans="1:9" x14ac:dyDescent="0.35">
      <c r="A2870" s="2">
        <v>2869</v>
      </c>
      <c r="B2870" t="s">
        <v>25</v>
      </c>
      <c r="C2870" s="3">
        <v>44878</v>
      </c>
      <c r="D2870">
        <f t="shared" si="164"/>
        <v>2022</v>
      </c>
      <c r="E2870">
        <f>MONTH(ProductLine[[#This Row],[Date]])</f>
        <v>11</v>
      </c>
      <c r="F2870" s="2" t="s">
        <v>18</v>
      </c>
      <c r="G2870" s="4">
        <v>52</v>
      </c>
      <c r="H2870" s="6">
        <v>9.98</v>
      </c>
      <c r="I2870" s="6">
        <f>ProductLine[[#This Row],[Units]]*ProductLine[[#This Row],[Dollars]]</f>
        <v>518.96</v>
      </c>
    </row>
    <row r="2871" spans="1:9" x14ac:dyDescent="0.35">
      <c r="A2871" s="2">
        <v>2870</v>
      </c>
      <c r="B2871" s="2" t="s">
        <v>20</v>
      </c>
      <c r="C2871" s="3">
        <v>38026</v>
      </c>
      <c r="D2871" s="2">
        <f t="shared" ref="D2871:D2874" si="165">YEAR(C2871)</f>
        <v>2004</v>
      </c>
      <c r="E2871">
        <f>MONTH(ProductLine[[#This Row],[Date]])</f>
        <v>2</v>
      </c>
      <c r="F2871" s="2" t="s">
        <v>16</v>
      </c>
      <c r="G2871" s="4">
        <v>26</v>
      </c>
      <c r="H2871" s="5">
        <v>8.98</v>
      </c>
      <c r="I2871" s="6">
        <f>ProductLine[[#This Row],[Units]]*ProductLine[[#This Row],[Dollars]]</f>
        <v>233.48000000000002</v>
      </c>
    </row>
    <row r="2872" spans="1:9" x14ac:dyDescent="0.35">
      <c r="A2872" s="2">
        <v>2871</v>
      </c>
      <c r="B2872" s="2" t="s">
        <v>20</v>
      </c>
      <c r="C2872" s="3">
        <v>38076</v>
      </c>
      <c r="D2872">
        <f t="shared" si="165"/>
        <v>2004</v>
      </c>
      <c r="E2872">
        <f>MONTH(ProductLine[[#This Row],[Date]])</f>
        <v>3</v>
      </c>
      <c r="F2872" s="2" t="s">
        <v>16</v>
      </c>
      <c r="G2872" s="13">
        <v>49</v>
      </c>
      <c r="H2872" s="6">
        <v>7.98</v>
      </c>
      <c r="I2872" s="6">
        <f>ProductLine[[#This Row],[Units]]*ProductLine[[#This Row],[Dollars]]</f>
        <v>391.02000000000004</v>
      </c>
    </row>
    <row r="2873" spans="1:9" x14ac:dyDescent="0.35">
      <c r="A2873" s="2">
        <v>2872</v>
      </c>
      <c r="B2873" s="2" t="s">
        <v>20</v>
      </c>
      <c r="C2873" s="3">
        <v>37995</v>
      </c>
      <c r="D2873">
        <f t="shared" si="165"/>
        <v>2004</v>
      </c>
      <c r="E2873">
        <f>MONTH(ProductLine[[#This Row],[Date]])</f>
        <v>1</v>
      </c>
      <c r="F2873" s="2" t="s">
        <v>16</v>
      </c>
      <c r="G2873" s="13">
        <v>47</v>
      </c>
      <c r="H2873" s="6">
        <v>8.98</v>
      </c>
      <c r="I2873" s="6">
        <f>ProductLine[[#This Row],[Units]]*ProductLine[[#This Row],[Dollars]]</f>
        <v>422.06</v>
      </c>
    </row>
    <row r="2874" spans="1:9" x14ac:dyDescent="0.35">
      <c r="A2874" s="2">
        <v>2873</v>
      </c>
      <c r="B2874" s="2" t="s">
        <v>20</v>
      </c>
      <c r="C2874" s="3">
        <v>38035</v>
      </c>
      <c r="D2874">
        <f t="shared" si="165"/>
        <v>2004</v>
      </c>
      <c r="E2874">
        <f>MONTH(ProductLine[[#This Row],[Date]])</f>
        <v>2</v>
      </c>
      <c r="F2874" s="2" t="s">
        <v>16</v>
      </c>
      <c r="G2874" s="13">
        <v>31</v>
      </c>
      <c r="H2874" s="6">
        <v>7.98</v>
      </c>
      <c r="I2874" s="6">
        <f>ProductLine[[#This Row],[Units]]*ProductLine[[#This Row],[Dollars]]</f>
        <v>247.38000000000002</v>
      </c>
    </row>
    <row r="2875" spans="1:9" x14ac:dyDescent="0.35">
      <c r="A2875" s="2">
        <v>2874</v>
      </c>
      <c r="B2875" s="2" t="s">
        <v>19</v>
      </c>
      <c r="C2875" s="3">
        <v>37991</v>
      </c>
      <c r="D2875" s="2">
        <f>YEAR(C2875)</f>
        <v>2004</v>
      </c>
      <c r="E2875">
        <f>MONTH(ProductLine[[#This Row],[Date]])</f>
        <v>1</v>
      </c>
      <c r="F2875" s="2" t="s">
        <v>13</v>
      </c>
      <c r="G2875" s="4">
        <v>35</v>
      </c>
      <c r="H2875" s="5">
        <v>6.99</v>
      </c>
      <c r="I2875" s="6">
        <f>ProductLine[[#This Row],[Units]]*ProductLine[[#This Row],[Dollars]]</f>
        <v>244.65</v>
      </c>
    </row>
    <row r="2876" spans="1:9" x14ac:dyDescent="0.35">
      <c r="A2876" s="2">
        <v>2875</v>
      </c>
      <c r="B2876" s="2" t="s">
        <v>19</v>
      </c>
      <c r="C2876" s="3">
        <v>38233</v>
      </c>
      <c r="D2876" s="2">
        <f>YEAR(C2876)</f>
        <v>2004</v>
      </c>
      <c r="E2876">
        <f>MONTH(ProductLine[[#This Row],[Date]])</f>
        <v>9</v>
      </c>
      <c r="F2876" s="2" t="s">
        <v>13</v>
      </c>
      <c r="G2876" s="4">
        <v>50</v>
      </c>
      <c r="H2876" s="5">
        <v>10.97</v>
      </c>
      <c r="I2876" s="6">
        <f>ProductLine[[#This Row],[Units]]*ProductLine[[#This Row],[Dollars]]</f>
        <v>548.5</v>
      </c>
    </row>
    <row r="2877" spans="1:9" x14ac:dyDescent="0.35">
      <c r="A2877" s="2">
        <v>2876</v>
      </c>
      <c r="B2877" s="2" t="s">
        <v>19</v>
      </c>
      <c r="C2877" s="3">
        <v>37989</v>
      </c>
      <c r="D2877" s="2">
        <f t="shared" ref="D2877:D2879" si="166">YEAR(C2877)</f>
        <v>2004</v>
      </c>
      <c r="E2877">
        <f>MONTH(ProductLine[[#This Row],[Date]])</f>
        <v>1</v>
      </c>
      <c r="F2877" s="2" t="s">
        <v>18</v>
      </c>
      <c r="G2877" s="4">
        <v>25</v>
      </c>
      <c r="H2877" s="5">
        <v>9.98</v>
      </c>
      <c r="I2877" s="6">
        <f>ProductLine[[#This Row],[Units]]*ProductLine[[#This Row],[Dollars]]</f>
        <v>249.5</v>
      </c>
    </row>
    <row r="2878" spans="1:9" x14ac:dyDescent="0.35">
      <c r="A2878" s="2">
        <v>2877</v>
      </c>
      <c r="B2878" s="2" t="s">
        <v>19</v>
      </c>
      <c r="C2878" s="12">
        <v>38023</v>
      </c>
      <c r="D2878">
        <f t="shared" si="166"/>
        <v>2004</v>
      </c>
      <c r="E2878">
        <f>MONTH(ProductLine[[#This Row],[Date]])</f>
        <v>2</v>
      </c>
      <c r="F2878" s="2" t="s">
        <v>18</v>
      </c>
      <c r="G2878" s="13">
        <v>28</v>
      </c>
      <c r="H2878" s="6">
        <v>9.43</v>
      </c>
      <c r="I2878" s="6">
        <f>ProductLine[[#This Row],[Units]]*ProductLine[[#This Row],[Dollars]]</f>
        <v>264.03999999999996</v>
      </c>
    </row>
    <row r="2879" spans="1:9" x14ac:dyDescent="0.35">
      <c r="A2879" s="2">
        <v>2878</v>
      </c>
      <c r="B2879" s="2" t="s">
        <v>19</v>
      </c>
      <c r="C2879" s="12">
        <v>38054</v>
      </c>
      <c r="D2879">
        <f t="shared" si="166"/>
        <v>2004</v>
      </c>
      <c r="E2879">
        <f>MONTH(ProductLine[[#This Row],[Date]])</f>
        <v>3</v>
      </c>
      <c r="F2879" s="2" t="s">
        <v>18</v>
      </c>
      <c r="G2879" s="13">
        <v>43</v>
      </c>
      <c r="H2879" s="6">
        <v>8.5500000000000007</v>
      </c>
      <c r="I2879" s="6">
        <f>ProductLine[[#This Row],[Units]]*ProductLine[[#This Row],[Dollars]]</f>
        <v>367.65000000000003</v>
      </c>
    </row>
    <row r="2880" spans="1:9" x14ac:dyDescent="0.35">
      <c r="A2880" s="2">
        <v>2879</v>
      </c>
      <c r="B2880" s="2" t="s">
        <v>12</v>
      </c>
      <c r="C2880" s="3">
        <v>38124</v>
      </c>
      <c r="D2880" s="2">
        <f t="shared" ref="D2880:D2882" si="167">YEAR(C2880)</f>
        <v>2004</v>
      </c>
      <c r="E2880">
        <f>MONTH(ProductLine[[#This Row],[Date]])</f>
        <v>5</v>
      </c>
      <c r="F2880" s="2" t="s">
        <v>13</v>
      </c>
      <c r="G2880" s="4">
        <v>58</v>
      </c>
      <c r="H2880" s="5">
        <v>10.97</v>
      </c>
      <c r="I2880" s="6">
        <f>ProductLine[[#This Row],[Units]]*ProductLine[[#This Row],[Dollars]]</f>
        <v>636.26</v>
      </c>
    </row>
    <row r="2881" spans="1:9" x14ac:dyDescent="0.35">
      <c r="A2881" s="2">
        <v>2880</v>
      </c>
      <c r="B2881" s="2" t="s">
        <v>12</v>
      </c>
      <c r="C2881" s="12">
        <v>38156</v>
      </c>
      <c r="D2881">
        <f t="shared" si="167"/>
        <v>2004</v>
      </c>
      <c r="E2881">
        <f>MONTH(ProductLine[[#This Row],[Date]])</f>
        <v>6</v>
      </c>
      <c r="F2881" s="2" t="s">
        <v>13</v>
      </c>
      <c r="G2881" s="13">
        <v>48</v>
      </c>
      <c r="H2881" s="6">
        <v>6.99</v>
      </c>
      <c r="I2881" s="6">
        <f>ProductLine[[#This Row],[Units]]*ProductLine[[#This Row],[Dollars]]</f>
        <v>335.52</v>
      </c>
    </row>
    <row r="2882" spans="1:9" x14ac:dyDescent="0.35">
      <c r="A2882" s="2">
        <v>2881</v>
      </c>
      <c r="B2882" s="2" t="s">
        <v>12</v>
      </c>
      <c r="C2882" s="12">
        <v>38168</v>
      </c>
      <c r="D2882">
        <f t="shared" si="167"/>
        <v>2004</v>
      </c>
      <c r="E2882">
        <f>MONTH(ProductLine[[#This Row],[Date]])</f>
        <v>6</v>
      </c>
      <c r="F2882" s="2" t="s">
        <v>13</v>
      </c>
      <c r="G2882" s="13">
        <v>38</v>
      </c>
      <c r="H2882" s="6">
        <v>6.99</v>
      </c>
      <c r="I2882" s="6">
        <f>ProductLine[[#This Row],[Units]]*ProductLine[[#This Row],[Dollars]]</f>
        <v>265.62</v>
      </c>
    </row>
    <row r="2883" spans="1:9" x14ac:dyDescent="0.35">
      <c r="A2883" s="2">
        <v>2882</v>
      </c>
      <c r="B2883" s="2" t="s">
        <v>12</v>
      </c>
      <c r="C2883" s="3">
        <v>38177</v>
      </c>
      <c r="D2883" s="2">
        <f t="shared" ref="D2883:D2885" si="168">YEAR(C2883)</f>
        <v>2004</v>
      </c>
      <c r="E2883">
        <f>MONTH(ProductLine[[#This Row],[Date]])</f>
        <v>7</v>
      </c>
      <c r="F2883" s="2" t="s">
        <v>16</v>
      </c>
      <c r="G2883" s="4">
        <v>38</v>
      </c>
      <c r="H2883" s="5">
        <v>8.98</v>
      </c>
      <c r="I2883" s="6">
        <f>ProductLine[[#This Row],[Units]]*ProductLine[[#This Row],[Dollars]]</f>
        <v>341.24</v>
      </c>
    </row>
    <row r="2884" spans="1:9" x14ac:dyDescent="0.35">
      <c r="A2884" s="2">
        <v>2883</v>
      </c>
      <c r="B2884" s="2" t="s">
        <v>12</v>
      </c>
      <c r="C2884" s="12">
        <v>38209</v>
      </c>
      <c r="D2884">
        <f t="shared" si="168"/>
        <v>2004</v>
      </c>
      <c r="E2884">
        <f>MONTH(ProductLine[[#This Row],[Date]])</f>
        <v>8</v>
      </c>
      <c r="F2884" s="2" t="s">
        <v>16</v>
      </c>
      <c r="G2884" s="13">
        <v>42</v>
      </c>
      <c r="H2884" s="6">
        <v>7.98</v>
      </c>
      <c r="I2884" s="6">
        <f>ProductLine[[#This Row],[Units]]*ProductLine[[#This Row],[Dollars]]</f>
        <v>335.16</v>
      </c>
    </row>
    <row r="2885" spans="1:9" x14ac:dyDescent="0.35">
      <c r="A2885" s="2">
        <v>2884</v>
      </c>
      <c r="B2885" s="2" t="s">
        <v>12</v>
      </c>
      <c r="C2885" s="12">
        <v>38242</v>
      </c>
      <c r="D2885">
        <f t="shared" si="168"/>
        <v>2004</v>
      </c>
      <c r="E2885">
        <f>MONTH(ProductLine[[#This Row],[Date]])</f>
        <v>9</v>
      </c>
      <c r="F2885" s="2" t="s">
        <v>16</v>
      </c>
      <c r="G2885" s="13">
        <v>54</v>
      </c>
      <c r="H2885" s="6">
        <v>8.98</v>
      </c>
      <c r="I2885" s="6">
        <f>ProductLine[[#This Row],[Units]]*ProductLine[[#This Row],[Dollars]]</f>
        <v>484.92</v>
      </c>
    </row>
    <row r="2886" spans="1:9" x14ac:dyDescent="0.35">
      <c r="A2886" s="2">
        <v>2885</v>
      </c>
      <c r="B2886" s="2" t="s">
        <v>20</v>
      </c>
      <c r="C2886" s="3">
        <v>38176</v>
      </c>
      <c r="D2886" s="2">
        <f t="shared" ref="D2886:D2888" si="169">YEAR(C2886)</f>
        <v>2004</v>
      </c>
      <c r="E2886">
        <f>MONTH(ProductLine[[#This Row],[Date]])</f>
        <v>7</v>
      </c>
      <c r="F2886" s="2" t="s">
        <v>9</v>
      </c>
      <c r="G2886" s="4">
        <v>36</v>
      </c>
      <c r="H2886" s="5">
        <v>5.47</v>
      </c>
      <c r="I2886" s="6">
        <f>ProductLine[[#This Row],[Units]]*ProductLine[[#This Row],[Dollars]]</f>
        <v>196.92</v>
      </c>
    </row>
    <row r="2887" spans="1:9" x14ac:dyDescent="0.35">
      <c r="A2887" s="2">
        <v>2886</v>
      </c>
      <c r="B2887" s="2" t="s">
        <v>20</v>
      </c>
      <c r="C2887" s="12">
        <v>38203</v>
      </c>
      <c r="D2887">
        <f t="shared" si="169"/>
        <v>2004</v>
      </c>
      <c r="E2887">
        <f>MONTH(ProductLine[[#This Row],[Date]])</f>
        <v>8</v>
      </c>
      <c r="F2887" s="2" t="s">
        <v>9</v>
      </c>
      <c r="G2887" s="13">
        <v>56</v>
      </c>
      <c r="H2887" s="6">
        <v>8.4600000000000009</v>
      </c>
      <c r="I2887" s="6">
        <f>ProductLine[[#This Row],[Units]]*ProductLine[[#This Row],[Dollars]]</f>
        <v>473.76000000000005</v>
      </c>
    </row>
    <row r="2888" spans="1:9" x14ac:dyDescent="0.35">
      <c r="A2888" s="2">
        <v>2887</v>
      </c>
      <c r="B2888" s="2" t="s">
        <v>20</v>
      </c>
      <c r="C2888" s="12">
        <v>38240</v>
      </c>
      <c r="D2888">
        <f t="shared" si="169"/>
        <v>2004</v>
      </c>
      <c r="E2888">
        <f>MONTH(ProductLine[[#This Row],[Date]])</f>
        <v>9</v>
      </c>
      <c r="F2888" s="2" t="s">
        <v>9</v>
      </c>
      <c r="G2888" s="13">
        <v>38</v>
      </c>
      <c r="H2888" s="6">
        <v>5.47</v>
      </c>
      <c r="I2888" s="6">
        <f>ProductLine[[#This Row],[Units]]*ProductLine[[#This Row],[Dollars]]</f>
        <v>207.85999999999999</v>
      </c>
    </row>
    <row r="2889" spans="1:9" x14ac:dyDescent="0.35">
      <c r="A2889" s="2">
        <v>2888</v>
      </c>
      <c r="B2889" s="2" t="s">
        <v>19</v>
      </c>
      <c r="C2889" s="3">
        <v>38276</v>
      </c>
      <c r="D2889" s="2">
        <f t="shared" ref="D2889:D2890" si="170">YEAR(C2889)</f>
        <v>2004</v>
      </c>
      <c r="E2889">
        <f>MONTH(ProductLine[[#This Row],[Date]])</f>
        <v>10</v>
      </c>
      <c r="F2889" s="2" t="s">
        <v>13</v>
      </c>
      <c r="G2889" s="4">
        <v>28</v>
      </c>
      <c r="H2889" s="5">
        <v>6.99</v>
      </c>
      <c r="I2889" s="6">
        <f>ProductLine[[#This Row],[Units]]*ProductLine[[#This Row],[Dollars]]</f>
        <v>195.72</v>
      </c>
    </row>
    <row r="2890" spans="1:9" x14ac:dyDescent="0.35">
      <c r="A2890" s="2">
        <v>2889</v>
      </c>
      <c r="B2890" s="2" t="s">
        <v>19</v>
      </c>
      <c r="C2890" s="12">
        <v>38309</v>
      </c>
      <c r="D2890">
        <f t="shared" si="170"/>
        <v>2004</v>
      </c>
      <c r="E2890">
        <f>MONTH(ProductLine[[#This Row],[Date]])</f>
        <v>11</v>
      </c>
      <c r="F2890" t="s">
        <v>13</v>
      </c>
      <c r="G2890" s="13">
        <v>38</v>
      </c>
      <c r="H2890" s="6">
        <v>10.97</v>
      </c>
      <c r="I2890" s="6">
        <f>ProductLine[[#This Row],[Units]]*ProductLine[[#This Row],[Dollars]]</f>
        <v>416.86</v>
      </c>
    </row>
    <row r="2891" spans="1:9" x14ac:dyDescent="0.35">
      <c r="A2891" s="2">
        <v>2890</v>
      </c>
      <c r="B2891" s="2" t="s">
        <v>12</v>
      </c>
      <c r="C2891" s="3">
        <v>38364</v>
      </c>
      <c r="D2891" s="2">
        <f t="shared" ref="D2891:D2893" si="171">YEAR(C2891)</f>
        <v>2005</v>
      </c>
      <c r="E2891">
        <f>MONTH(ProductLine[[#This Row],[Date]])</f>
        <v>1</v>
      </c>
      <c r="F2891" s="2" t="s">
        <v>16</v>
      </c>
      <c r="G2891" s="4">
        <v>30</v>
      </c>
      <c r="H2891" s="5">
        <v>8.98</v>
      </c>
      <c r="I2891" s="6">
        <f>ProductLine[[#This Row],[Units]]*ProductLine[[#This Row],[Dollars]]</f>
        <v>269.40000000000003</v>
      </c>
    </row>
    <row r="2892" spans="1:9" x14ac:dyDescent="0.35">
      <c r="A2892" s="2">
        <v>2891</v>
      </c>
      <c r="B2892" s="2" t="s">
        <v>12</v>
      </c>
      <c r="C2892" s="12">
        <v>38401</v>
      </c>
      <c r="D2892">
        <f t="shared" si="171"/>
        <v>2005</v>
      </c>
      <c r="E2892">
        <f>MONTH(ProductLine[[#This Row],[Date]])</f>
        <v>2</v>
      </c>
      <c r="F2892" s="2" t="s">
        <v>16</v>
      </c>
      <c r="G2892" s="13">
        <v>42</v>
      </c>
      <c r="H2892" s="6">
        <v>7.98</v>
      </c>
      <c r="I2892" s="6">
        <f>ProductLine[[#This Row],[Units]]*ProductLine[[#This Row],[Dollars]]</f>
        <v>335.16</v>
      </c>
    </row>
    <row r="2893" spans="1:9" x14ac:dyDescent="0.35">
      <c r="A2893" s="2">
        <v>2892</v>
      </c>
      <c r="B2893" s="2" t="s">
        <v>12</v>
      </c>
      <c r="C2893" s="12">
        <v>38434</v>
      </c>
      <c r="D2893">
        <f t="shared" si="171"/>
        <v>2005</v>
      </c>
      <c r="E2893">
        <f>MONTH(ProductLine[[#This Row],[Date]])</f>
        <v>3</v>
      </c>
      <c r="F2893" s="2" t="s">
        <v>16</v>
      </c>
      <c r="G2893" s="13">
        <v>11</v>
      </c>
      <c r="H2893" s="6">
        <v>7.98</v>
      </c>
      <c r="I2893" s="6">
        <f>ProductLine[[#This Row],[Units]]*ProductLine[[#This Row],[Dollars]]</f>
        <v>87.78</v>
      </c>
    </row>
    <row r="2894" spans="1:9" x14ac:dyDescent="0.35">
      <c r="A2894" s="2">
        <v>2893</v>
      </c>
      <c r="B2894" s="2" t="s">
        <v>20</v>
      </c>
      <c r="C2894" s="3">
        <v>38361</v>
      </c>
      <c r="D2894" s="2">
        <f t="shared" ref="D2894:D2896" si="172">YEAR(C2894)</f>
        <v>2005</v>
      </c>
      <c r="E2894">
        <f>MONTH(ProductLine[[#This Row],[Date]])</f>
        <v>1</v>
      </c>
      <c r="F2894" s="2" t="s">
        <v>9</v>
      </c>
      <c r="G2894" s="4">
        <v>36</v>
      </c>
      <c r="H2894" s="5">
        <v>8.4600000000000009</v>
      </c>
      <c r="I2894" s="6">
        <f>ProductLine[[#This Row],[Units]]*ProductLine[[#This Row],[Dollars]]</f>
        <v>304.56000000000006</v>
      </c>
    </row>
    <row r="2895" spans="1:9" x14ac:dyDescent="0.35">
      <c r="A2895" s="2">
        <v>2894</v>
      </c>
      <c r="B2895" t="s">
        <v>20</v>
      </c>
      <c r="C2895" s="12">
        <v>38366</v>
      </c>
      <c r="D2895">
        <f t="shared" si="172"/>
        <v>2005</v>
      </c>
      <c r="E2895">
        <f>MONTH(ProductLine[[#This Row],[Date]])</f>
        <v>1</v>
      </c>
      <c r="F2895" s="2" t="s">
        <v>9</v>
      </c>
      <c r="G2895" s="13">
        <v>24</v>
      </c>
      <c r="H2895" s="6">
        <v>8.4600000000000009</v>
      </c>
      <c r="I2895" s="6">
        <f>ProductLine[[#This Row],[Units]]*ProductLine[[#This Row],[Dollars]]</f>
        <v>203.04000000000002</v>
      </c>
    </row>
    <row r="2896" spans="1:9" x14ac:dyDescent="0.35">
      <c r="A2896" s="2">
        <v>2895</v>
      </c>
      <c r="B2896" t="s">
        <v>20</v>
      </c>
      <c r="C2896" s="12">
        <v>38399</v>
      </c>
      <c r="D2896">
        <f t="shared" si="172"/>
        <v>2005</v>
      </c>
      <c r="E2896">
        <f>MONTH(ProductLine[[#This Row],[Date]])</f>
        <v>2</v>
      </c>
      <c r="F2896" s="2" t="s">
        <v>9</v>
      </c>
      <c r="G2896" s="13">
        <v>32</v>
      </c>
      <c r="H2896" s="6">
        <v>5.47</v>
      </c>
      <c r="I2896" s="6">
        <f>ProductLine[[#This Row],[Units]]*ProductLine[[#This Row],[Dollars]]</f>
        <v>175.04</v>
      </c>
    </row>
    <row r="2897" spans="1:9" x14ac:dyDescent="0.35">
      <c r="A2897" s="2">
        <v>2896</v>
      </c>
      <c r="B2897" s="2" t="s">
        <v>10</v>
      </c>
      <c r="C2897" s="3">
        <v>38445</v>
      </c>
      <c r="D2897" s="2">
        <f t="shared" ref="D2897:D2900" si="173">YEAR(C2897)</f>
        <v>2005</v>
      </c>
      <c r="E2897">
        <f>MONTH(ProductLine[[#This Row],[Date]])</f>
        <v>4</v>
      </c>
      <c r="F2897" s="2" t="s">
        <v>13</v>
      </c>
      <c r="G2897" s="4">
        <v>37</v>
      </c>
      <c r="H2897" s="5">
        <v>6.99</v>
      </c>
      <c r="I2897" s="6">
        <f>ProductLine[[#This Row],[Units]]*ProductLine[[#This Row],[Dollars]]</f>
        <v>258.63</v>
      </c>
    </row>
    <row r="2898" spans="1:9" x14ac:dyDescent="0.35">
      <c r="A2898" s="2">
        <v>2897</v>
      </c>
      <c r="B2898" s="2" t="s">
        <v>10</v>
      </c>
      <c r="C2898" s="3">
        <v>38491</v>
      </c>
      <c r="D2898">
        <f t="shared" si="173"/>
        <v>2005</v>
      </c>
      <c r="E2898">
        <f>MONTH(ProductLine[[#This Row],[Date]])</f>
        <v>5</v>
      </c>
      <c r="F2898" s="2" t="s">
        <v>13</v>
      </c>
      <c r="G2898" s="4">
        <v>50</v>
      </c>
      <c r="H2898" s="6">
        <v>10.97</v>
      </c>
      <c r="I2898" s="6">
        <f>ProductLine[[#This Row],[Units]]*ProductLine[[#This Row],[Dollars]]</f>
        <v>548.5</v>
      </c>
    </row>
    <row r="2899" spans="1:9" x14ac:dyDescent="0.35">
      <c r="A2899" s="2">
        <v>2898</v>
      </c>
      <c r="B2899" s="2" t="s">
        <v>10</v>
      </c>
      <c r="C2899" s="3">
        <v>38497</v>
      </c>
      <c r="D2899">
        <f t="shared" si="173"/>
        <v>2005</v>
      </c>
      <c r="E2899">
        <f>MONTH(ProductLine[[#This Row],[Date]])</f>
        <v>5</v>
      </c>
      <c r="F2899" s="2" t="s">
        <v>13</v>
      </c>
      <c r="G2899" s="4">
        <v>28</v>
      </c>
      <c r="H2899" s="6">
        <v>6.99</v>
      </c>
      <c r="I2899" s="6">
        <f>ProductLine[[#This Row],[Units]]*ProductLine[[#This Row],[Dollars]]</f>
        <v>195.72</v>
      </c>
    </row>
    <row r="2900" spans="1:9" x14ac:dyDescent="0.35">
      <c r="A2900" s="2">
        <v>2899</v>
      </c>
      <c r="B2900" s="2" t="s">
        <v>10</v>
      </c>
      <c r="C2900" s="3">
        <v>38503</v>
      </c>
      <c r="D2900">
        <f t="shared" si="173"/>
        <v>2005</v>
      </c>
      <c r="E2900">
        <f>MONTH(ProductLine[[#This Row],[Date]])</f>
        <v>5</v>
      </c>
      <c r="F2900" s="2" t="s">
        <v>13</v>
      </c>
      <c r="G2900" s="4">
        <v>60</v>
      </c>
      <c r="H2900" s="6">
        <v>6.99</v>
      </c>
      <c r="I2900" s="6">
        <f>ProductLine[[#This Row],[Units]]*ProductLine[[#This Row],[Dollars]]</f>
        <v>419.40000000000003</v>
      </c>
    </row>
    <row r="2901" spans="1:9" x14ac:dyDescent="0.35">
      <c r="A2901" s="2">
        <v>2900</v>
      </c>
      <c r="B2901" s="2" t="s">
        <v>20</v>
      </c>
      <c r="C2901" s="3">
        <v>38497</v>
      </c>
      <c r="D2901" s="2">
        <f t="shared" ref="D2901:D2912" si="174">YEAR(C2901)</f>
        <v>2005</v>
      </c>
      <c r="E2901">
        <f>MONTH(ProductLine[[#This Row],[Date]])</f>
        <v>5</v>
      </c>
      <c r="F2901" s="2" t="s">
        <v>13</v>
      </c>
      <c r="G2901" s="4">
        <v>26</v>
      </c>
      <c r="H2901" s="6">
        <v>10.97</v>
      </c>
      <c r="I2901" s="6">
        <f>ProductLine[[#This Row],[Units]]*ProductLine[[#This Row],[Dollars]]</f>
        <v>285.22000000000003</v>
      </c>
    </row>
    <row r="2902" spans="1:9" x14ac:dyDescent="0.35">
      <c r="A2902" s="2">
        <v>2901</v>
      </c>
      <c r="B2902" s="2" t="s">
        <v>20</v>
      </c>
      <c r="C2902" s="3">
        <v>38528</v>
      </c>
      <c r="D2902">
        <f t="shared" si="174"/>
        <v>2005</v>
      </c>
      <c r="E2902">
        <f>MONTH(ProductLine[[#This Row],[Date]])</f>
        <v>6</v>
      </c>
      <c r="F2902" s="2" t="s">
        <v>13</v>
      </c>
      <c r="G2902" s="4">
        <v>40</v>
      </c>
      <c r="H2902" s="6">
        <v>6.99</v>
      </c>
      <c r="I2902" s="6">
        <f>ProductLine[[#This Row],[Units]]*ProductLine[[#This Row],[Dollars]]</f>
        <v>279.60000000000002</v>
      </c>
    </row>
    <row r="2903" spans="1:9" x14ac:dyDescent="0.35">
      <c r="A2903" s="2">
        <v>2902</v>
      </c>
      <c r="B2903" s="2" t="s">
        <v>20</v>
      </c>
      <c r="C2903" s="3">
        <v>38523</v>
      </c>
      <c r="D2903">
        <f t="shared" si="174"/>
        <v>2005</v>
      </c>
      <c r="E2903">
        <f>MONTH(ProductLine[[#This Row],[Date]])</f>
        <v>6</v>
      </c>
      <c r="F2903" s="2" t="s">
        <v>13</v>
      </c>
      <c r="G2903" s="4">
        <v>54</v>
      </c>
      <c r="H2903" s="6">
        <v>10.97</v>
      </c>
      <c r="I2903" s="6">
        <f>ProductLine[[#This Row],[Units]]*ProductLine[[#This Row],[Dollars]]</f>
        <v>592.38</v>
      </c>
    </row>
    <row r="2904" spans="1:9" x14ac:dyDescent="0.35">
      <c r="A2904" s="2">
        <v>2903</v>
      </c>
      <c r="B2904" s="2" t="s">
        <v>20</v>
      </c>
      <c r="C2904" s="3">
        <v>38511</v>
      </c>
      <c r="D2904">
        <f t="shared" si="174"/>
        <v>2005</v>
      </c>
      <c r="E2904">
        <f>MONTH(ProductLine[[#This Row],[Date]])</f>
        <v>6</v>
      </c>
      <c r="F2904" s="2" t="s">
        <v>13</v>
      </c>
      <c r="G2904" s="4">
        <v>27</v>
      </c>
      <c r="H2904" s="6">
        <v>8.89</v>
      </c>
      <c r="I2904" s="6">
        <f>ProductLine[[#This Row],[Units]]*ProductLine[[#This Row],[Dollars]]</f>
        <v>240.03000000000003</v>
      </c>
    </row>
    <row r="2905" spans="1:9" x14ac:dyDescent="0.35">
      <c r="A2905" s="2">
        <v>2904</v>
      </c>
      <c r="B2905" s="2" t="s">
        <v>15</v>
      </c>
      <c r="C2905" s="3">
        <v>38551</v>
      </c>
      <c r="D2905">
        <f t="shared" si="174"/>
        <v>2005</v>
      </c>
      <c r="E2905">
        <f>MONTH(ProductLine[[#This Row],[Date]])</f>
        <v>7</v>
      </c>
      <c r="F2905" s="2" t="s">
        <v>13</v>
      </c>
      <c r="G2905" s="4">
        <v>25</v>
      </c>
      <c r="H2905" s="5">
        <v>6.99</v>
      </c>
      <c r="I2905" s="6">
        <f>ProductLine[[#This Row],[Units]]*ProductLine[[#This Row],[Dollars]]</f>
        <v>174.75</v>
      </c>
    </row>
    <row r="2906" spans="1:9" x14ac:dyDescent="0.35">
      <c r="A2906" s="2">
        <v>2905</v>
      </c>
      <c r="B2906" s="2" t="s">
        <v>15</v>
      </c>
      <c r="C2906" s="3">
        <v>38587</v>
      </c>
      <c r="D2906">
        <f t="shared" si="174"/>
        <v>2005</v>
      </c>
      <c r="E2906">
        <f>MONTH(ProductLine[[#This Row],[Date]])</f>
        <v>8</v>
      </c>
      <c r="F2906" s="2" t="s">
        <v>13</v>
      </c>
      <c r="G2906" s="4">
        <v>26</v>
      </c>
      <c r="H2906" s="6">
        <v>10.97</v>
      </c>
      <c r="I2906" s="6">
        <f>ProductLine[[#This Row],[Units]]*ProductLine[[#This Row],[Dollars]]</f>
        <v>285.22000000000003</v>
      </c>
    </row>
    <row r="2907" spans="1:9" x14ac:dyDescent="0.35">
      <c r="A2907" s="2">
        <v>2906</v>
      </c>
      <c r="B2907" s="2" t="s">
        <v>15</v>
      </c>
      <c r="C2907" s="3">
        <v>38558</v>
      </c>
      <c r="D2907">
        <f t="shared" si="174"/>
        <v>2005</v>
      </c>
      <c r="E2907">
        <f>MONTH(ProductLine[[#This Row],[Date]])</f>
        <v>7</v>
      </c>
      <c r="F2907" s="2" t="s">
        <v>13</v>
      </c>
      <c r="G2907" s="4">
        <v>20</v>
      </c>
      <c r="H2907" s="6">
        <v>8.89</v>
      </c>
      <c r="I2907" s="6">
        <f>ProductLine[[#This Row],[Units]]*ProductLine[[#This Row],[Dollars]]</f>
        <v>177.8</v>
      </c>
    </row>
    <row r="2908" spans="1:9" x14ac:dyDescent="0.35">
      <c r="A2908" s="2">
        <v>2907</v>
      </c>
      <c r="B2908" s="2" t="s">
        <v>15</v>
      </c>
      <c r="C2908" s="3">
        <v>38580</v>
      </c>
      <c r="D2908">
        <f t="shared" si="174"/>
        <v>2005</v>
      </c>
      <c r="E2908">
        <f>MONTH(ProductLine[[#This Row],[Date]])</f>
        <v>8</v>
      </c>
      <c r="F2908" s="2" t="s">
        <v>13</v>
      </c>
      <c r="G2908" s="4">
        <v>23</v>
      </c>
      <c r="H2908" s="6">
        <v>10.97</v>
      </c>
      <c r="I2908" s="6">
        <f>ProductLine[[#This Row],[Units]]*ProductLine[[#This Row],[Dollars]]</f>
        <v>252.31</v>
      </c>
    </row>
    <row r="2909" spans="1:9" x14ac:dyDescent="0.35">
      <c r="A2909" s="2">
        <v>2908</v>
      </c>
      <c r="B2909" t="s">
        <v>17</v>
      </c>
      <c r="C2909" s="3">
        <v>38555</v>
      </c>
      <c r="D2909">
        <f t="shared" si="174"/>
        <v>2005</v>
      </c>
      <c r="E2909">
        <f>MONTH(ProductLine[[#This Row],[Date]])</f>
        <v>7</v>
      </c>
      <c r="F2909" s="2" t="s">
        <v>13</v>
      </c>
      <c r="G2909" s="4">
        <v>25</v>
      </c>
      <c r="H2909" s="6">
        <v>8.89</v>
      </c>
      <c r="I2909" s="6">
        <f>ProductLine[[#This Row],[Units]]*ProductLine[[#This Row],[Dollars]]</f>
        <v>222.25</v>
      </c>
    </row>
    <row r="2910" spans="1:9" x14ac:dyDescent="0.35">
      <c r="A2910" s="2">
        <v>2909</v>
      </c>
      <c r="B2910" t="s">
        <v>17</v>
      </c>
      <c r="C2910" s="3">
        <v>38583</v>
      </c>
      <c r="D2910">
        <f t="shared" si="174"/>
        <v>2005</v>
      </c>
      <c r="E2910">
        <f>MONTH(ProductLine[[#This Row],[Date]])</f>
        <v>8</v>
      </c>
      <c r="F2910" s="2" t="s">
        <v>13</v>
      </c>
      <c r="G2910" s="4">
        <v>24</v>
      </c>
      <c r="H2910" s="6">
        <v>10.97</v>
      </c>
      <c r="I2910" s="6">
        <f>ProductLine[[#This Row],[Units]]*ProductLine[[#This Row],[Dollars]]</f>
        <v>263.28000000000003</v>
      </c>
    </row>
    <row r="2911" spans="1:9" x14ac:dyDescent="0.35">
      <c r="A2911" s="2">
        <v>2910</v>
      </c>
      <c r="B2911" t="s">
        <v>17</v>
      </c>
      <c r="C2911" s="3">
        <v>38577</v>
      </c>
      <c r="D2911">
        <f t="shared" si="174"/>
        <v>2005</v>
      </c>
      <c r="E2911">
        <f>MONTH(ProductLine[[#This Row],[Date]])</f>
        <v>8</v>
      </c>
      <c r="F2911" s="2" t="s">
        <v>13</v>
      </c>
      <c r="G2911" s="4">
        <v>49</v>
      </c>
      <c r="H2911" s="6">
        <v>8.89</v>
      </c>
      <c r="I2911" s="6">
        <f>ProductLine[[#This Row],[Units]]*ProductLine[[#This Row],[Dollars]]</f>
        <v>435.61</v>
      </c>
    </row>
    <row r="2912" spans="1:9" x14ac:dyDescent="0.35">
      <c r="A2912" s="2">
        <v>2911</v>
      </c>
      <c r="B2912" t="s">
        <v>17</v>
      </c>
      <c r="C2912" s="3">
        <v>38613</v>
      </c>
      <c r="D2912">
        <f t="shared" si="174"/>
        <v>2005</v>
      </c>
      <c r="E2912">
        <f>MONTH(ProductLine[[#This Row],[Date]])</f>
        <v>9</v>
      </c>
      <c r="F2912" s="2" t="s">
        <v>13</v>
      </c>
      <c r="G2912" s="4">
        <v>39</v>
      </c>
      <c r="H2912" s="6">
        <v>10.97</v>
      </c>
      <c r="I2912" s="6">
        <f>ProductLine[[#This Row],[Units]]*ProductLine[[#This Row],[Dollars]]</f>
        <v>427.83000000000004</v>
      </c>
    </row>
    <row r="2913" spans="1:9" x14ac:dyDescent="0.35">
      <c r="A2913" s="2">
        <v>2912</v>
      </c>
      <c r="B2913" s="2" t="s">
        <v>12</v>
      </c>
      <c r="C2913" s="3">
        <v>38632</v>
      </c>
      <c r="D2913" s="2">
        <f t="shared" ref="D2913:D2915" si="175">YEAR(C2913)</f>
        <v>2005</v>
      </c>
      <c r="E2913">
        <f>MONTH(ProductLine[[#This Row],[Date]])</f>
        <v>10</v>
      </c>
      <c r="F2913" s="2" t="s">
        <v>11</v>
      </c>
      <c r="G2913" s="4">
        <v>29</v>
      </c>
      <c r="H2913" s="5">
        <v>10.89</v>
      </c>
      <c r="I2913" s="6">
        <f>ProductLine[[#This Row],[Units]]*ProductLine[[#This Row],[Dollars]]</f>
        <v>315.81</v>
      </c>
    </row>
    <row r="2914" spans="1:9" x14ac:dyDescent="0.35">
      <c r="A2914" s="2">
        <v>2913</v>
      </c>
      <c r="B2914" s="2" t="s">
        <v>12</v>
      </c>
      <c r="C2914" s="12">
        <v>38676</v>
      </c>
      <c r="D2914">
        <f t="shared" si="175"/>
        <v>2005</v>
      </c>
      <c r="E2914">
        <f>MONTH(ProductLine[[#This Row],[Date]])</f>
        <v>11</v>
      </c>
      <c r="F2914" s="2" t="s">
        <v>11</v>
      </c>
      <c r="G2914" s="13">
        <v>30</v>
      </c>
      <c r="H2914" s="6">
        <v>13.98</v>
      </c>
      <c r="I2914" s="6">
        <f>ProductLine[[#This Row],[Units]]*ProductLine[[#This Row],[Dollars]]</f>
        <v>419.40000000000003</v>
      </c>
    </row>
    <row r="2915" spans="1:9" x14ac:dyDescent="0.35">
      <c r="A2915" s="2">
        <v>2914</v>
      </c>
      <c r="B2915" s="2" t="s">
        <v>12</v>
      </c>
      <c r="C2915" s="12">
        <v>38693</v>
      </c>
      <c r="D2915">
        <f t="shared" si="175"/>
        <v>2005</v>
      </c>
      <c r="E2915">
        <f>MONTH(ProductLine[[#This Row],[Date]])</f>
        <v>12</v>
      </c>
      <c r="F2915" s="2" t="s">
        <v>11</v>
      </c>
      <c r="G2915" s="13">
        <v>40</v>
      </c>
      <c r="H2915" s="6">
        <v>9.9700000000000006</v>
      </c>
      <c r="I2915" s="6">
        <f>ProductLine[[#This Row],[Units]]*ProductLine[[#This Row],[Dollars]]</f>
        <v>398.8</v>
      </c>
    </row>
    <row r="2916" spans="1:9" x14ac:dyDescent="0.35">
      <c r="A2916" s="2">
        <v>2915</v>
      </c>
      <c r="B2916" s="2" t="s">
        <v>21</v>
      </c>
      <c r="C2916" s="3">
        <v>38677</v>
      </c>
      <c r="D2916" s="2">
        <f t="shared" ref="D2916:D2921" si="176">YEAR(C2916)</f>
        <v>2005</v>
      </c>
      <c r="E2916">
        <f>MONTH(ProductLine[[#This Row],[Date]])</f>
        <v>11</v>
      </c>
      <c r="F2916" s="2" t="s">
        <v>13</v>
      </c>
      <c r="G2916" s="4">
        <v>50</v>
      </c>
      <c r="H2916" s="5">
        <v>6.99</v>
      </c>
      <c r="I2916" s="6">
        <f>ProductLine[[#This Row],[Units]]*ProductLine[[#This Row],[Dollars]]</f>
        <v>349.5</v>
      </c>
    </row>
    <row r="2917" spans="1:9" x14ac:dyDescent="0.35">
      <c r="A2917" s="2">
        <v>2916</v>
      </c>
      <c r="B2917" t="s">
        <v>17</v>
      </c>
      <c r="C2917" s="3">
        <v>38628</v>
      </c>
      <c r="D2917">
        <f t="shared" si="176"/>
        <v>2005</v>
      </c>
      <c r="E2917">
        <f>MONTH(ProductLine[[#This Row],[Date]])</f>
        <v>10</v>
      </c>
      <c r="F2917" s="2" t="s">
        <v>13</v>
      </c>
      <c r="G2917" s="4">
        <v>45</v>
      </c>
      <c r="H2917" s="6">
        <v>10.97</v>
      </c>
      <c r="I2917" s="6">
        <f>ProductLine[[#This Row],[Units]]*ProductLine[[#This Row],[Dollars]]</f>
        <v>493.65000000000003</v>
      </c>
    </row>
    <row r="2918" spans="1:9" x14ac:dyDescent="0.35">
      <c r="A2918" s="2">
        <v>2917</v>
      </c>
      <c r="B2918" t="s">
        <v>14</v>
      </c>
      <c r="C2918" s="3">
        <v>38630</v>
      </c>
      <c r="D2918">
        <f t="shared" si="176"/>
        <v>2005</v>
      </c>
      <c r="E2918">
        <f>MONTH(ProductLine[[#This Row],[Date]])</f>
        <v>10</v>
      </c>
      <c r="F2918" s="2" t="s">
        <v>13</v>
      </c>
      <c r="G2918" s="4">
        <v>39</v>
      </c>
      <c r="H2918" s="6">
        <v>8.89</v>
      </c>
      <c r="I2918" s="6">
        <f>ProductLine[[#This Row],[Units]]*ProductLine[[#This Row],[Dollars]]</f>
        <v>346.71000000000004</v>
      </c>
    </row>
    <row r="2919" spans="1:9" x14ac:dyDescent="0.35">
      <c r="A2919" s="2">
        <v>2918</v>
      </c>
      <c r="B2919" t="s">
        <v>21</v>
      </c>
      <c r="C2919" s="3">
        <v>38697</v>
      </c>
      <c r="D2919">
        <f t="shared" si="176"/>
        <v>2005</v>
      </c>
      <c r="E2919">
        <f>MONTH(ProductLine[[#This Row],[Date]])</f>
        <v>12</v>
      </c>
      <c r="F2919" s="2" t="s">
        <v>13</v>
      </c>
      <c r="G2919" s="4">
        <v>27</v>
      </c>
      <c r="H2919" s="6">
        <v>8.89</v>
      </c>
      <c r="I2919" s="6">
        <f>ProductLine[[#This Row],[Units]]*ProductLine[[#This Row],[Dollars]]</f>
        <v>240.03000000000003</v>
      </c>
    </row>
    <row r="2920" spans="1:9" x14ac:dyDescent="0.35">
      <c r="A2920" s="2">
        <v>2919</v>
      </c>
      <c r="B2920" t="s">
        <v>17</v>
      </c>
      <c r="C2920" s="3">
        <v>38675</v>
      </c>
      <c r="D2920">
        <f t="shared" si="176"/>
        <v>2005</v>
      </c>
      <c r="E2920">
        <f>MONTH(ProductLine[[#This Row],[Date]])</f>
        <v>11</v>
      </c>
      <c r="F2920" s="2" t="s">
        <v>13</v>
      </c>
      <c r="G2920" s="4">
        <v>25</v>
      </c>
      <c r="H2920" s="6">
        <v>8.89</v>
      </c>
      <c r="I2920" s="6">
        <f>ProductLine[[#This Row],[Units]]*ProductLine[[#This Row],[Dollars]]</f>
        <v>222.25</v>
      </c>
    </row>
    <row r="2921" spans="1:9" x14ac:dyDescent="0.35">
      <c r="A2921" s="2">
        <v>2920</v>
      </c>
      <c r="B2921" t="s">
        <v>14</v>
      </c>
      <c r="C2921" s="3">
        <v>38639</v>
      </c>
      <c r="D2921">
        <f t="shared" si="176"/>
        <v>2005</v>
      </c>
      <c r="E2921">
        <f>MONTH(ProductLine[[#This Row],[Date]])</f>
        <v>10</v>
      </c>
      <c r="F2921" s="2" t="s">
        <v>13</v>
      </c>
      <c r="G2921" s="4">
        <v>28</v>
      </c>
      <c r="H2921" s="6">
        <v>8.89</v>
      </c>
      <c r="I2921" s="6">
        <f>ProductLine[[#This Row],[Units]]*ProductLine[[#This Row],[Dollars]]</f>
        <v>248.92000000000002</v>
      </c>
    </row>
    <row r="2922" spans="1:9" x14ac:dyDescent="0.35">
      <c r="A2922" s="2">
        <v>2921</v>
      </c>
      <c r="B2922" s="2" t="s">
        <v>8</v>
      </c>
      <c r="C2922" s="3">
        <v>38626</v>
      </c>
      <c r="D2922" s="2">
        <f t="shared" ref="D2922:D2925" si="177">YEAR(C2922)</f>
        <v>2005</v>
      </c>
      <c r="E2922">
        <f>MONTH(ProductLine[[#This Row],[Date]])</f>
        <v>10</v>
      </c>
      <c r="F2922" s="2" t="s">
        <v>18</v>
      </c>
      <c r="G2922" s="4">
        <v>20</v>
      </c>
      <c r="H2922" s="5">
        <v>6.99</v>
      </c>
      <c r="I2922" s="6">
        <f>ProductLine[[#This Row],[Units]]*ProductLine[[#This Row],[Dollars]]</f>
        <v>139.80000000000001</v>
      </c>
    </row>
    <row r="2923" spans="1:9" x14ac:dyDescent="0.35">
      <c r="A2923" s="2">
        <v>2922</v>
      </c>
      <c r="B2923" s="2" t="s">
        <v>8</v>
      </c>
      <c r="C2923" s="12">
        <v>38658</v>
      </c>
      <c r="D2923">
        <f t="shared" si="177"/>
        <v>2005</v>
      </c>
      <c r="E2923">
        <f>MONTH(ProductLine[[#This Row],[Date]])</f>
        <v>11</v>
      </c>
      <c r="F2923" s="2" t="s">
        <v>18</v>
      </c>
      <c r="G2923" s="13">
        <v>28</v>
      </c>
      <c r="H2923" s="6">
        <v>10.97</v>
      </c>
      <c r="I2923" s="6">
        <f>ProductLine[[#This Row],[Units]]*ProductLine[[#This Row],[Dollars]]</f>
        <v>307.16000000000003</v>
      </c>
    </row>
    <row r="2924" spans="1:9" x14ac:dyDescent="0.35">
      <c r="A2924" s="2">
        <v>2923</v>
      </c>
      <c r="B2924" s="2" t="s">
        <v>8</v>
      </c>
      <c r="C2924" s="12">
        <v>38364</v>
      </c>
      <c r="D2924">
        <f t="shared" si="177"/>
        <v>2005</v>
      </c>
      <c r="E2924">
        <f>MONTH(ProductLine[[#This Row],[Date]])</f>
        <v>1</v>
      </c>
      <c r="F2924" s="2" t="s">
        <v>18</v>
      </c>
      <c r="G2924" s="13">
        <v>30</v>
      </c>
      <c r="H2924" s="6">
        <v>8.89</v>
      </c>
      <c r="I2924" s="6">
        <f>ProductLine[[#This Row],[Units]]*ProductLine[[#This Row],[Dollars]]</f>
        <v>266.70000000000005</v>
      </c>
    </row>
    <row r="2925" spans="1:9" x14ac:dyDescent="0.35">
      <c r="A2925" s="2">
        <v>2924</v>
      </c>
      <c r="B2925" s="2" t="s">
        <v>8</v>
      </c>
      <c r="C2925" s="12">
        <v>38395</v>
      </c>
      <c r="D2925">
        <f t="shared" si="177"/>
        <v>2005</v>
      </c>
      <c r="E2925">
        <f>MONTH(ProductLine[[#This Row],[Date]])</f>
        <v>2</v>
      </c>
      <c r="F2925" s="2" t="s">
        <v>18</v>
      </c>
      <c r="G2925" s="13">
        <v>28</v>
      </c>
      <c r="H2925" s="6">
        <v>10.97</v>
      </c>
      <c r="I2925" s="6">
        <f>ProductLine[[#This Row],[Units]]*ProductLine[[#This Row],[Dollars]]</f>
        <v>307.16000000000003</v>
      </c>
    </row>
    <row r="2926" spans="1:9" x14ac:dyDescent="0.35">
      <c r="A2926" s="2">
        <v>2925</v>
      </c>
      <c r="B2926" s="2" t="s">
        <v>15</v>
      </c>
      <c r="C2926" s="3">
        <v>38719</v>
      </c>
      <c r="D2926" s="2">
        <f t="shared" ref="D2926:D2928" si="178">YEAR(C2926)</f>
        <v>2006</v>
      </c>
      <c r="E2926">
        <f>MONTH(ProductLine[[#This Row],[Date]])</f>
        <v>1</v>
      </c>
      <c r="F2926" s="2" t="s">
        <v>16</v>
      </c>
      <c r="G2926" s="4">
        <v>22</v>
      </c>
      <c r="H2926" s="5">
        <v>8.98</v>
      </c>
      <c r="I2926" s="6">
        <f>ProductLine[[#This Row],[Units]]*ProductLine[[#This Row],[Dollars]]</f>
        <v>197.56</v>
      </c>
    </row>
    <row r="2927" spans="1:9" x14ac:dyDescent="0.35">
      <c r="A2927" s="2">
        <v>2926</v>
      </c>
      <c r="B2927" s="2" t="s">
        <v>15</v>
      </c>
      <c r="C2927" s="12">
        <v>38736</v>
      </c>
      <c r="D2927">
        <f t="shared" si="178"/>
        <v>2006</v>
      </c>
      <c r="E2927">
        <f>MONTH(ProductLine[[#This Row],[Date]])</f>
        <v>1</v>
      </c>
      <c r="F2927" s="2" t="s">
        <v>16</v>
      </c>
      <c r="G2927" s="13">
        <v>34</v>
      </c>
      <c r="H2927" s="6">
        <v>7.98</v>
      </c>
      <c r="I2927" s="6">
        <f>ProductLine[[#This Row],[Units]]*ProductLine[[#This Row],[Dollars]]</f>
        <v>271.32</v>
      </c>
    </row>
    <row r="2928" spans="1:9" x14ac:dyDescent="0.35">
      <c r="A2928" s="2">
        <v>2927</v>
      </c>
      <c r="B2928" s="2" t="s">
        <v>15</v>
      </c>
      <c r="C2928" s="12">
        <v>38758</v>
      </c>
      <c r="D2928">
        <f t="shared" si="178"/>
        <v>2006</v>
      </c>
      <c r="E2928">
        <f>MONTH(ProductLine[[#This Row],[Date]])</f>
        <v>2</v>
      </c>
      <c r="F2928" s="2" t="s">
        <v>16</v>
      </c>
      <c r="G2928" s="13">
        <v>10</v>
      </c>
      <c r="H2928" s="6">
        <v>7.98</v>
      </c>
      <c r="I2928" s="6">
        <f>ProductLine[[#This Row],[Units]]*ProductLine[[#This Row],[Dollars]]</f>
        <v>79.800000000000011</v>
      </c>
    </row>
    <row r="2929" spans="1:9" x14ac:dyDescent="0.35">
      <c r="A2929" s="2">
        <v>2928</v>
      </c>
      <c r="B2929" s="2" t="s">
        <v>15</v>
      </c>
      <c r="C2929" s="3">
        <v>38782</v>
      </c>
      <c r="D2929" s="2">
        <f>YEAR(C2929)</f>
        <v>2006</v>
      </c>
      <c r="E2929">
        <f>MONTH(ProductLine[[#This Row],[Date]])</f>
        <v>3</v>
      </c>
      <c r="F2929" s="2" t="s">
        <v>16</v>
      </c>
      <c r="G2929" s="4">
        <v>30</v>
      </c>
      <c r="H2929" s="5">
        <v>8.98</v>
      </c>
      <c r="I2929" s="6">
        <f>ProductLine[[#This Row],[Units]]*ProductLine[[#This Row],[Dollars]]</f>
        <v>269.40000000000003</v>
      </c>
    </row>
    <row r="2930" spans="1:9" x14ac:dyDescent="0.35">
      <c r="A2930" s="2">
        <v>2929</v>
      </c>
      <c r="B2930" s="2" t="s">
        <v>12</v>
      </c>
      <c r="C2930" s="3">
        <v>38722</v>
      </c>
      <c r="D2930" s="2">
        <f t="shared" ref="D2930:D2932" si="179">YEAR(C2930)</f>
        <v>2006</v>
      </c>
      <c r="E2930">
        <f>MONTH(ProductLine[[#This Row],[Date]])</f>
        <v>1</v>
      </c>
      <c r="F2930" s="2" t="s">
        <v>9</v>
      </c>
      <c r="G2930" s="4">
        <v>26</v>
      </c>
      <c r="H2930" s="5">
        <v>5.47</v>
      </c>
      <c r="I2930" s="6">
        <f>ProductLine[[#This Row],[Units]]*ProductLine[[#This Row],[Dollars]]</f>
        <v>142.22</v>
      </c>
    </row>
    <row r="2931" spans="1:9" x14ac:dyDescent="0.35">
      <c r="A2931" s="2">
        <v>2930</v>
      </c>
      <c r="B2931" s="2" t="s">
        <v>12</v>
      </c>
      <c r="C2931" s="12">
        <v>38757</v>
      </c>
      <c r="D2931">
        <f t="shared" si="179"/>
        <v>2006</v>
      </c>
      <c r="E2931">
        <f>MONTH(ProductLine[[#This Row],[Date]])</f>
        <v>2</v>
      </c>
      <c r="F2931" s="2" t="s">
        <v>9</v>
      </c>
      <c r="G2931" s="13">
        <v>30</v>
      </c>
      <c r="H2931" s="6">
        <v>8.4600000000000009</v>
      </c>
      <c r="I2931" s="6">
        <f>ProductLine[[#This Row],[Units]]*ProductLine[[#This Row],[Dollars]]</f>
        <v>253.8</v>
      </c>
    </row>
    <row r="2932" spans="1:9" x14ac:dyDescent="0.35">
      <c r="A2932" s="2">
        <v>2931</v>
      </c>
      <c r="B2932" s="2" t="s">
        <v>12</v>
      </c>
      <c r="C2932" s="12">
        <v>38783</v>
      </c>
      <c r="D2932">
        <f t="shared" si="179"/>
        <v>2006</v>
      </c>
      <c r="E2932">
        <f>MONTH(ProductLine[[#This Row],[Date]])</f>
        <v>3</v>
      </c>
      <c r="F2932" s="2" t="s">
        <v>9</v>
      </c>
      <c r="G2932" s="13">
        <v>40</v>
      </c>
      <c r="H2932" s="6">
        <v>5.47</v>
      </c>
      <c r="I2932" s="6">
        <f>ProductLine[[#This Row],[Units]]*ProductLine[[#This Row],[Dollars]]</f>
        <v>218.79999999999998</v>
      </c>
    </row>
    <row r="2933" spans="1:9" x14ac:dyDescent="0.35">
      <c r="A2933" s="2">
        <v>2932</v>
      </c>
      <c r="B2933" s="2" t="s">
        <v>21</v>
      </c>
      <c r="C2933" s="3">
        <v>38720</v>
      </c>
      <c r="D2933" s="2">
        <f t="shared" ref="D2933:D2935" si="180">YEAR(C2933)</f>
        <v>2006</v>
      </c>
      <c r="E2933">
        <f>MONTH(ProductLine[[#This Row],[Date]])</f>
        <v>1</v>
      </c>
      <c r="F2933" s="2" t="s">
        <v>13</v>
      </c>
      <c r="G2933" s="4">
        <v>20</v>
      </c>
      <c r="H2933" s="5">
        <v>6.99</v>
      </c>
      <c r="I2933" s="6">
        <f>ProductLine[[#This Row],[Units]]*ProductLine[[#This Row],[Dollars]]</f>
        <v>139.80000000000001</v>
      </c>
    </row>
    <row r="2934" spans="1:9" x14ac:dyDescent="0.35">
      <c r="A2934" s="2">
        <v>2933</v>
      </c>
      <c r="B2934" s="2" t="s">
        <v>21</v>
      </c>
      <c r="C2934" s="12">
        <v>38757</v>
      </c>
      <c r="D2934">
        <f t="shared" si="180"/>
        <v>2006</v>
      </c>
      <c r="E2934">
        <f>MONTH(ProductLine[[#This Row],[Date]])</f>
        <v>2</v>
      </c>
      <c r="F2934" s="2" t="s">
        <v>13</v>
      </c>
      <c r="G2934" s="13">
        <v>28</v>
      </c>
      <c r="H2934" s="6">
        <v>10.97</v>
      </c>
      <c r="I2934" s="6">
        <f>ProductLine[[#This Row],[Units]]*ProductLine[[#This Row],[Dollars]]</f>
        <v>307.16000000000003</v>
      </c>
    </row>
    <row r="2935" spans="1:9" x14ac:dyDescent="0.35">
      <c r="A2935" s="2">
        <v>2934</v>
      </c>
      <c r="B2935" s="2" t="s">
        <v>21</v>
      </c>
      <c r="C2935" s="12">
        <v>38805</v>
      </c>
      <c r="D2935">
        <f t="shared" si="180"/>
        <v>2006</v>
      </c>
      <c r="E2935">
        <f>MONTH(ProductLine[[#This Row],[Date]])</f>
        <v>3</v>
      </c>
      <c r="F2935" s="2" t="s">
        <v>13</v>
      </c>
      <c r="G2935" s="13">
        <v>40</v>
      </c>
      <c r="H2935" s="6">
        <v>8.89</v>
      </c>
      <c r="I2935" s="6">
        <f>ProductLine[[#This Row],[Units]]*ProductLine[[#This Row],[Dollars]]</f>
        <v>355.6</v>
      </c>
    </row>
    <row r="2936" spans="1:9" x14ac:dyDescent="0.35">
      <c r="A2936" s="2">
        <v>2935</v>
      </c>
      <c r="B2936" s="2" t="s">
        <v>8</v>
      </c>
      <c r="C2936" s="3">
        <v>38887</v>
      </c>
      <c r="D2936" s="2">
        <f t="shared" ref="D2936:D2941" si="181">YEAR(C2936)</f>
        <v>2006</v>
      </c>
      <c r="E2936">
        <f>MONTH(ProductLine[[#This Row],[Date]])</f>
        <v>6</v>
      </c>
      <c r="F2936" s="2" t="s">
        <v>13</v>
      </c>
      <c r="G2936" s="4">
        <v>26</v>
      </c>
      <c r="H2936" s="5">
        <v>6.99</v>
      </c>
      <c r="I2936" s="6">
        <f>ProductLine[[#This Row],[Units]]*ProductLine[[#This Row],[Dollars]]</f>
        <v>181.74</v>
      </c>
    </row>
    <row r="2937" spans="1:9" x14ac:dyDescent="0.35">
      <c r="A2937" s="2">
        <v>2936</v>
      </c>
      <c r="B2937" s="2" t="s">
        <v>8</v>
      </c>
      <c r="C2937" s="12">
        <v>38854</v>
      </c>
      <c r="D2937">
        <f t="shared" si="181"/>
        <v>2006</v>
      </c>
      <c r="E2937">
        <f>MONTH(ProductLine[[#This Row],[Date]])</f>
        <v>5</v>
      </c>
      <c r="F2937" s="2" t="s">
        <v>13</v>
      </c>
      <c r="G2937" s="13">
        <v>18</v>
      </c>
      <c r="H2937" s="6">
        <v>10.97</v>
      </c>
      <c r="I2937" s="6">
        <f>ProductLine[[#This Row],[Units]]*ProductLine[[#This Row],[Dollars]]</f>
        <v>197.46</v>
      </c>
    </row>
    <row r="2938" spans="1:9" x14ac:dyDescent="0.35">
      <c r="A2938" s="2">
        <v>2937</v>
      </c>
      <c r="B2938" s="2" t="s">
        <v>8</v>
      </c>
      <c r="C2938" s="12">
        <v>38857</v>
      </c>
      <c r="D2938">
        <f t="shared" si="181"/>
        <v>2006</v>
      </c>
      <c r="E2938">
        <f>MONTH(ProductLine[[#This Row],[Date]])</f>
        <v>5</v>
      </c>
      <c r="F2938" s="2" t="s">
        <v>13</v>
      </c>
      <c r="G2938" s="13">
        <v>19</v>
      </c>
      <c r="H2938" s="6">
        <v>10.97</v>
      </c>
      <c r="I2938" s="6">
        <f>ProductLine[[#This Row],[Units]]*ProductLine[[#This Row],[Dollars]]</f>
        <v>208.43</v>
      </c>
    </row>
    <row r="2939" spans="1:9" x14ac:dyDescent="0.35">
      <c r="A2939" s="2">
        <v>2938</v>
      </c>
      <c r="B2939" t="s">
        <v>10</v>
      </c>
      <c r="C2939" s="12">
        <v>38825</v>
      </c>
      <c r="D2939">
        <f t="shared" si="181"/>
        <v>2006</v>
      </c>
      <c r="E2939">
        <f>MONTH(ProductLine[[#This Row],[Date]])</f>
        <v>4</v>
      </c>
      <c r="F2939" s="2" t="s">
        <v>13</v>
      </c>
      <c r="G2939" s="13">
        <v>25</v>
      </c>
      <c r="H2939" s="6">
        <v>8.89</v>
      </c>
      <c r="I2939" s="6">
        <f>ProductLine[[#This Row],[Units]]*ProductLine[[#This Row],[Dollars]]</f>
        <v>222.25</v>
      </c>
    </row>
    <row r="2940" spans="1:9" x14ac:dyDescent="0.35">
      <c r="A2940" s="2">
        <v>2939</v>
      </c>
      <c r="B2940" t="s">
        <v>10</v>
      </c>
      <c r="C2940" s="12">
        <v>38856</v>
      </c>
      <c r="D2940">
        <f t="shared" si="181"/>
        <v>2006</v>
      </c>
      <c r="E2940">
        <f>MONTH(ProductLine[[#This Row],[Date]])</f>
        <v>5</v>
      </c>
      <c r="F2940" s="2" t="s">
        <v>13</v>
      </c>
      <c r="G2940" s="13">
        <v>35</v>
      </c>
      <c r="H2940" s="6">
        <v>10.97</v>
      </c>
      <c r="I2940" s="6">
        <f>ProductLine[[#This Row],[Units]]*ProductLine[[#This Row],[Dollars]]</f>
        <v>383.95000000000005</v>
      </c>
    </row>
    <row r="2941" spans="1:9" x14ac:dyDescent="0.35">
      <c r="A2941" s="2">
        <v>2940</v>
      </c>
      <c r="B2941" t="s">
        <v>10</v>
      </c>
      <c r="C2941" s="12">
        <v>38897</v>
      </c>
      <c r="D2941">
        <f t="shared" si="181"/>
        <v>2006</v>
      </c>
      <c r="E2941">
        <f>MONTH(ProductLine[[#This Row],[Date]])</f>
        <v>6</v>
      </c>
      <c r="F2941" s="2" t="s">
        <v>13</v>
      </c>
      <c r="G2941" s="13">
        <v>45</v>
      </c>
      <c r="H2941" s="6">
        <v>8.89</v>
      </c>
      <c r="I2941" s="6">
        <f>ProductLine[[#This Row],[Units]]*ProductLine[[#This Row],[Dollars]]</f>
        <v>400.05</v>
      </c>
    </row>
    <row r="2942" spans="1:9" x14ac:dyDescent="0.35">
      <c r="A2942" s="2">
        <v>2941</v>
      </c>
      <c r="B2942" s="2" t="s">
        <v>17</v>
      </c>
      <c r="C2942" s="3">
        <v>38908</v>
      </c>
      <c r="D2942" s="2">
        <f t="shared" ref="D2942:D2945" si="182">YEAR(C2942)</f>
        <v>2006</v>
      </c>
      <c r="E2942">
        <f>MONTH(ProductLine[[#This Row],[Date]])</f>
        <v>7</v>
      </c>
      <c r="F2942" s="2" t="s">
        <v>16</v>
      </c>
      <c r="G2942" s="4">
        <v>35</v>
      </c>
      <c r="H2942" s="5">
        <v>8.98</v>
      </c>
      <c r="I2942" s="6">
        <f>ProductLine[[#This Row],[Units]]*ProductLine[[#This Row],[Dollars]]</f>
        <v>314.3</v>
      </c>
    </row>
    <row r="2943" spans="1:9" x14ac:dyDescent="0.35">
      <c r="A2943" s="2">
        <v>2942</v>
      </c>
      <c r="B2943" s="2" t="s">
        <v>17</v>
      </c>
      <c r="C2943" s="12">
        <v>38944</v>
      </c>
      <c r="D2943">
        <f t="shared" si="182"/>
        <v>2006</v>
      </c>
      <c r="E2943">
        <f>MONTH(ProductLine[[#This Row],[Date]])</f>
        <v>8</v>
      </c>
      <c r="F2943" s="2" t="s">
        <v>16</v>
      </c>
      <c r="G2943" s="13">
        <v>39</v>
      </c>
      <c r="H2943" s="6">
        <v>7.98</v>
      </c>
      <c r="I2943" s="6">
        <f>ProductLine[[#This Row],[Units]]*ProductLine[[#This Row],[Dollars]]</f>
        <v>311.22000000000003</v>
      </c>
    </row>
    <row r="2944" spans="1:9" x14ac:dyDescent="0.35">
      <c r="A2944" s="2">
        <v>2943</v>
      </c>
      <c r="B2944" s="2" t="s">
        <v>17</v>
      </c>
      <c r="C2944" s="12">
        <v>38948</v>
      </c>
      <c r="D2944">
        <f t="shared" si="182"/>
        <v>2006</v>
      </c>
      <c r="E2944">
        <f>MONTH(ProductLine[[#This Row],[Date]])</f>
        <v>8</v>
      </c>
      <c r="F2944" s="2" t="s">
        <v>16</v>
      </c>
      <c r="G2944" s="13">
        <v>29</v>
      </c>
      <c r="H2944" s="6">
        <v>7.98</v>
      </c>
      <c r="I2944" s="6">
        <f>ProductLine[[#This Row],[Units]]*ProductLine[[#This Row],[Dollars]]</f>
        <v>231.42000000000002</v>
      </c>
    </row>
    <row r="2945" spans="1:9" x14ac:dyDescent="0.35">
      <c r="A2945" s="2">
        <v>2944</v>
      </c>
      <c r="B2945" s="2" t="s">
        <v>17</v>
      </c>
      <c r="C2945" s="12">
        <v>38980</v>
      </c>
      <c r="D2945">
        <f t="shared" si="182"/>
        <v>2006</v>
      </c>
      <c r="E2945">
        <f>MONTH(ProductLine[[#This Row],[Date]])</f>
        <v>9</v>
      </c>
      <c r="F2945" s="2" t="s">
        <v>16</v>
      </c>
      <c r="G2945" s="13">
        <v>21</v>
      </c>
      <c r="H2945" s="6">
        <v>8.98</v>
      </c>
      <c r="I2945" s="6">
        <f>ProductLine[[#This Row],[Units]]*ProductLine[[#This Row],[Dollars]]</f>
        <v>188.58</v>
      </c>
    </row>
    <row r="2946" spans="1:9" x14ac:dyDescent="0.35">
      <c r="A2946" s="2">
        <v>2945</v>
      </c>
      <c r="B2946" s="2" t="s">
        <v>15</v>
      </c>
      <c r="C2946" s="3">
        <v>38907</v>
      </c>
      <c r="D2946" s="2">
        <f t="shared" ref="D2946:D2950" si="183">YEAR(C2946)</f>
        <v>2006</v>
      </c>
      <c r="E2946">
        <f>MONTH(ProductLine[[#This Row],[Date]])</f>
        <v>7</v>
      </c>
      <c r="F2946" s="2" t="s">
        <v>13</v>
      </c>
      <c r="G2946" s="4">
        <v>7</v>
      </c>
      <c r="H2946" s="5">
        <v>6.99</v>
      </c>
      <c r="I2946" s="6">
        <f>ProductLine[[#This Row],[Units]]*ProductLine[[#This Row],[Dollars]]</f>
        <v>48.93</v>
      </c>
    </row>
    <row r="2947" spans="1:9" x14ac:dyDescent="0.35">
      <c r="A2947" s="2">
        <v>2946</v>
      </c>
      <c r="B2947" s="2" t="s">
        <v>15</v>
      </c>
      <c r="C2947" s="3">
        <v>38966</v>
      </c>
      <c r="D2947">
        <f t="shared" si="183"/>
        <v>2006</v>
      </c>
      <c r="E2947">
        <f>MONTH(ProductLine[[#This Row],[Date]])</f>
        <v>9</v>
      </c>
      <c r="F2947" s="2" t="s">
        <v>13</v>
      </c>
      <c r="G2947" s="13">
        <v>24</v>
      </c>
      <c r="H2947" s="6">
        <v>10.97</v>
      </c>
      <c r="I2947" s="6">
        <f>ProductLine[[#This Row],[Units]]*ProductLine[[#This Row],[Dollars]]</f>
        <v>263.28000000000003</v>
      </c>
    </row>
    <row r="2948" spans="1:9" x14ac:dyDescent="0.35">
      <c r="A2948" s="2">
        <v>2947</v>
      </c>
      <c r="B2948" s="2" t="s">
        <v>15</v>
      </c>
      <c r="C2948" s="3">
        <v>38955</v>
      </c>
      <c r="D2948">
        <f t="shared" si="183"/>
        <v>2006</v>
      </c>
      <c r="E2948">
        <f>MONTH(ProductLine[[#This Row],[Date]])</f>
        <v>8</v>
      </c>
      <c r="F2948" s="2" t="s">
        <v>13</v>
      </c>
      <c r="G2948" s="13">
        <v>45</v>
      </c>
      <c r="H2948" s="6">
        <v>8.89</v>
      </c>
      <c r="I2948" s="6">
        <f>ProductLine[[#This Row],[Units]]*ProductLine[[#This Row],[Dollars]]</f>
        <v>400.05</v>
      </c>
    </row>
    <row r="2949" spans="1:9" x14ac:dyDescent="0.35">
      <c r="A2949" s="2">
        <v>2948</v>
      </c>
      <c r="B2949" s="2" t="s">
        <v>15</v>
      </c>
      <c r="C2949" s="3">
        <v>38954</v>
      </c>
      <c r="D2949">
        <f t="shared" si="183"/>
        <v>2006</v>
      </c>
      <c r="E2949">
        <f>MONTH(ProductLine[[#This Row],[Date]])</f>
        <v>8</v>
      </c>
      <c r="F2949" s="2" t="s">
        <v>13</v>
      </c>
      <c r="G2949" s="13">
        <v>67</v>
      </c>
      <c r="H2949" s="6">
        <v>10.97</v>
      </c>
      <c r="I2949" s="6">
        <f>ProductLine[[#This Row],[Units]]*ProductLine[[#This Row],[Dollars]]</f>
        <v>734.99</v>
      </c>
    </row>
    <row r="2950" spans="1:9" x14ac:dyDescent="0.35">
      <c r="A2950" s="2">
        <v>2949</v>
      </c>
      <c r="B2950" t="s">
        <v>19</v>
      </c>
      <c r="C2950" s="3">
        <v>38966</v>
      </c>
      <c r="D2950">
        <f t="shared" si="183"/>
        <v>2006</v>
      </c>
      <c r="E2950">
        <f>MONTH(ProductLine[[#This Row],[Date]])</f>
        <v>9</v>
      </c>
      <c r="F2950" s="2" t="s">
        <v>13</v>
      </c>
      <c r="G2950" s="13">
        <v>87</v>
      </c>
      <c r="H2950" s="6">
        <v>8.89</v>
      </c>
      <c r="I2950" s="6">
        <f>ProductLine[[#This Row],[Units]]*ProductLine[[#This Row],[Dollars]]</f>
        <v>773.43000000000006</v>
      </c>
    </row>
    <row r="2951" spans="1:9" x14ac:dyDescent="0.35">
      <c r="A2951" s="2">
        <v>2950</v>
      </c>
      <c r="B2951" s="2" t="s">
        <v>14</v>
      </c>
      <c r="C2951" s="3">
        <v>38960</v>
      </c>
      <c r="D2951" s="2">
        <f t="shared" ref="D2951:D2953" si="184">YEAR(C2951)</f>
        <v>2006</v>
      </c>
      <c r="E2951">
        <f>MONTH(ProductLine[[#This Row],[Date]])</f>
        <v>8</v>
      </c>
      <c r="F2951" s="2" t="s">
        <v>13</v>
      </c>
      <c r="G2951" s="4">
        <v>47</v>
      </c>
      <c r="H2951" s="5">
        <v>10.97</v>
      </c>
      <c r="I2951" s="6">
        <f>ProductLine[[#This Row],[Units]]*ProductLine[[#This Row],[Dollars]]</f>
        <v>515.59</v>
      </c>
    </row>
    <row r="2952" spans="1:9" x14ac:dyDescent="0.35">
      <c r="A2952" s="2">
        <v>2951</v>
      </c>
      <c r="B2952" s="2" t="s">
        <v>14</v>
      </c>
      <c r="C2952" s="3">
        <v>38926</v>
      </c>
      <c r="D2952">
        <f t="shared" si="184"/>
        <v>2006</v>
      </c>
      <c r="E2952">
        <f>MONTH(ProductLine[[#This Row],[Date]])</f>
        <v>7</v>
      </c>
      <c r="F2952" s="2" t="s">
        <v>13</v>
      </c>
      <c r="G2952" s="13">
        <v>52</v>
      </c>
      <c r="H2952" s="6">
        <v>8.89</v>
      </c>
      <c r="I2952" s="6">
        <f>ProductLine[[#This Row],[Units]]*ProductLine[[#This Row],[Dollars]]</f>
        <v>462.28000000000003</v>
      </c>
    </row>
    <row r="2953" spans="1:9" x14ac:dyDescent="0.35">
      <c r="A2953" s="2">
        <v>2952</v>
      </c>
      <c r="B2953" s="2" t="s">
        <v>14</v>
      </c>
      <c r="C2953" s="3">
        <v>38954</v>
      </c>
      <c r="D2953">
        <f t="shared" si="184"/>
        <v>2006</v>
      </c>
      <c r="E2953">
        <f>MONTH(ProductLine[[#This Row],[Date]])</f>
        <v>8</v>
      </c>
      <c r="F2953" s="2" t="s">
        <v>13</v>
      </c>
      <c r="G2953" s="13">
        <v>64</v>
      </c>
      <c r="H2953" s="6">
        <v>10.97</v>
      </c>
      <c r="I2953" s="6">
        <f>ProductLine[[#This Row],[Units]]*ProductLine[[#This Row],[Dollars]]</f>
        <v>702.08</v>
      </c>
    </row>
    <row r="2954" spans="1:9" x14ac:dyDescent="0.35">
      <c r="A2954" s="2">
        <v>2953</v>
      </c>
      <c r="B2954" s="2" t="s">
        <v>15</v>
      </c>
      <c r="C2954" s="3">
        <v>39002</v>
      </c>
      <c r="D2954" s="2">
        <f t="shared" ref="D2954:D2957" si="185">YEAR(C2954)</f>
        <v>2006</v>
      </c>
      <c r="E2954">
        <f>MONTH(ProductLine[[#This Row],[Date]])</f>
        <v>10</v>
      </c>
      <c r="F2954" s="2" t="s">
        <v>13</v>
      </c>
      <c r="G2954" s="4">
        <v>60</v>
      </c>
      <c r="H2954" s="5">
        <v>6.99</v>
      </c>
      <c r="I2954" s="6">
        <f>ProductLine[[#This Row],[Units]]*ProductLine[[#This Row],[Dollars]]</f>
        <v>419.40000000000003</v>
      </c>
    </row>
    <row r="2955" spans="1:9" x14ac:dyDescent="0.35">
      <c r="A2955" s="2">
        <v>2954</v>
      </c>
      <c r="B2955" s="2" t="s">
        <v>15</v>
      </c>
      <c r="C2955" s="12">
        <v>38971</v>
      </c>
      <c r="D2955">
        <f t="shared" si="185"/>
        <v>2006</v>
      </c>
      <c r="E2955">
        <f>MONTH(ProductLine[[#This Row],[Date]])</f>
        <v>9</v>
      </c>
      <c r="F2955" s="2" t="s">
        <v>13</v>
      </c>
      <c r="G2955" s="13">
        <v>45</v>
      </c>
      <c r="H2955" s="6">
        <v>10.97</v>
      </c>
      <c r="I2955" s="6">
        <f>ProductLine[[#This Row],[Units]]*ProductLine[[#This Row],[Dollars]]</f>
        <v>493.65000000000003</v>
      </c>
    </row>
    <row r="2956" spans="1:9" x14ac:dyDescent="0.35">
      <c r="A2956" s="2">
        <v>2955</v>
      </c>
      <c r="B2956" t="s">
        <v>20</v>
      </c>
      <c r="C2956" s="12">
        <v>39010</v>
      </c>
      <c r="D2956">
        <f t="shared" si="185"/>
        <v>2006</v>
      </c>
      <c r="E2956">
        <f>MONTH(ProductLine[[#This Row],[Date]])</f>
        <v>10</v>
      </c>
      <c r="F2956" s="2" t="s">
        <v>13</v>
      </c>
      <c r="G2956" s="13">
        <v>28</v>
      </c>
      <c r="H2956" s="6">
        <v>6.99</v>
      </c>
      <c r="I2956" s="6">
        <f>ProductLine[[#This Row],[Units]]*ProductLine[[#This Row],[Dollars]]</f>
        <v>195.72</v>
      </c>
    </row>
    <row r="2957" spans="1:9" x14ac:dyDescent="0.35">
      <c r="A2957" s="2">
        <v>2956</v>
      </c>
      <c r="B2957" t="s">
        <v>20</v>
      </c>
      <c r="C2957" s="12">
        <v>39050</v>
      </c>
      <c r="D2957">
        <f t="shared" si="185"/>
        <v>2006</v>
      </c>
      <c r="E2957">
        <f>MONTH(ProductLine[[#This Row],[Date]])</f>
        <v>11</v>
      </c>
      <c r="F2957" s="2" t="s">
        <v>13</v>
      </c>
      <c r="G2957" s="13">
        <v>19</v>
      </c>
      <c r="H2957" s="6">
        <v>10.97</v>
      </c>
      <c r="I2957" s="6">
        <f>ProductLine[[#This Row],[Units]]*ProductLine[[#This Row],[Dollars]]</f>
        <v>208.43</v>
      </c>
    </row>
    <row r="2958" spans="1:9" x14ac:dyDescent="0.35">
      <c r="A2958" s="2">
        <v>2957</v>
      </c>
      <c r="B2958" s="2" t="s">
        <v>12</v>
      </c>
      <c r="C2958" s="3">
        <v>44936</v>
      </c>
      <c r="D2958" s="2">
        <v>2023</v>
      </c>
      <c r="E2958">
        <f>MONTH(ProductLine[[#This Row],[Date]])</f>
        <v>1</v>
      </c>
      <c r="F2958" s="2" t="s">
        <v>11</v>
      </c>
      <c r="G2958" s="2">
        <v>45</v>
      </c>
      <c r="H2958" s="2">
        <v>13.98</v>
      </c>
      <c r="I2958">
        <v>629.1</v>
      </c>
    </row>
    <row r="2959" spans="1:9" x14ac:dyDescent="0.35">
      <c r="A2959" s="2">
        <v>2958</v>
      </c>
      <c r="B2959" t="s">
        <v>12</v>
      </c>
      <c r="C2959" s="12">
        <v>44934</v>
      </c>
      <c r="D2959">
        <v>2023</v>
      </c>
      <c r="E2959">
        <f>MONTH(ProductLine[[#This Row],[Date]])</f>
        <v>1</v>
      </c>
      <c r="F2959" t="s">
        <v>9</v>
      </c>
      <c r="G2959">
        <v>21</v>
      </c>
      <c r="H2959">
        <v>5.47</v>
      </c>
      <c r="I2959">
        <v>114.86999999999999</v>
      </c>
    </row>
    <row r="2960" spans="1:9" x14ac:dyDescent="0.35">
      <c r="A2960" s="2">
        <v>2959</v>
      </c>
      <c r="B2960" t="s">
        <v>12</v>
      </c>
      <c r="C2960" s="12">
        <v>44951</v>
      </c>
      <c r="D2960">
        <v>2023</v>
      </c>
      <c r="E2960">
        <f>MONTH(ProductLine[[#This Row],[Date]])</f>
        <v>1</v>
      </c>
      <c r="F2960" t="s">
        <v>13</v>
      </c>
      <c r="G2960">
        <v>30</v>
      </c>
      <c r="H2960">
        <v>10.97</v>
      </c>
      <c r="I2960">
        <v>329.1</v>
      </c>
    </row>
    <row r="2961" spans="1:9" x14ac:dyDescent="0.35">
      <c r="A2961" s="2">
        <v>2960</v>
      </c>
      <c r="B2961" t="s">
        <v>12</v>
      </c>
      <c r="C2961" s="12">
        <v>44929</v>
      </c>
      <c r="D2961">
        <v>2023</v>
      </c>
      <c r="E2961">
        <f>MONTH(ProductLine[[#This Row],[Date]])</f>
        <v>1</v>
      </c>
      <c r="F2961" t="s">
        <v>18</v>
      </c>
      <c r="G2961">
        <v>43</v>
      </c>
      <c r="H2961">
        <v>9.98</v>
      </c>
      <c r="I2961">
        <v>429.14000000000004</v>
      </c>
    </row>
    <row r="2962" spans="1:9" x14ac:dyDescent="0.35">
      <c r="A2962" s="2">
        <v>2961</v>
      </c>
      <c r="B2962" t="s">
        <v>8</v>
      </c>
      <c r="C2962" s="12">
        <v>44951</v>
      </c>
      <c r="D2962">
        <v>2023</v>
      </c>
      <c r="E2962">
        <f>MONTH(ProductLine[[#This Row],[Date]])</f>
        <v>1</v>
      </c>
      <c r="F2962" t="s">
        <v>16</v>
      </c>
      <c r="G2962">
        <v>39</v>
      </c>
      <c r="H2962">
        <v>8.98</v>
      </c>
      <c r="I2962">
        <v>350.22</v>
      </c>
    </row>
    <row r="2963" spans="1:9" x14ac:dyDescent="0.35">
      <c r="A2963" s="2">
        <v>2962</v>
      </c>
      <c r="B2963" t="s">
        <v>8</v>
      </c>
      <c r="C2963" s="12">
        <v>44938</v>
      </c>
      <c r="D2963">
        <v>2023</v>
      </c>
      <c r="E2963">
        <f>MONTH(ProductLine[[#This Row],[Date]])</f>
        <v>1</v>
      </c>
      <c r="F2963" t="s">
        <v>9</v>
      </c>
      <c r="G2963">
        <v>12</v>
      </c>
      <c r="H2963">
        <v>5.47</v>
      </c>
      <c r="I2963">
        <v>65.64</v>
      </c>
    </row>
    <row r="2964" spans="1:9" x14ac:dyDescent="0.35">
      <c r="A2964" s="2">
        <v>2963</v>
      </c>
      <c r="B2964" t="s">
        <v>8</v>
      </c>
      <c r="C2964" s="12">
        <v>44946</v>
      </c>
      <c r="D2964">
        <v>2023</v>
      </c>
      <c r="E2964">
        <f>MONTH(ProductLine[[#This Row],[Date]])</f>
        <v>1</v>
      </c>
      <c r="F2964" t="s">
        <v>18</v>
      </c>
      <c r="G2964">
        <v>19</v>
      </c>
      <c r="H2964">
        <v>9.98</v>
      </c>
      <c r="I2964">
        <v>189.62</v>
      </c>
    </row>
    <row r="2965" spans="1:9" x14ac:dyDescent="0.35">
      <c r="A2965" s="2">
        <v>2964</v>
      </c>
      <c r="B2965" t="s">
        <v>21</v>
      </c>
      <c r="C2965" s="12">
        <v>44941</v>
      </c>
      <c r="D2965">
        <v>2023</v>
      </c>
      <c r="E2965">
        <f>MONTH(ProductLine[[#This Row],[Date]])</f>
        <v>1</v>
      </c>
      <c r="F2965" t="s">
        <v>16</v>
      </c>
      <c r="G2965">
        <v>45</v>
      </c>
      <c r="H2965">
        <v>8.98</v>
      </c>
      <c r="I2965">
        <v>404.1</v>
      </c>
    </row>
    <row r="2966" spans="1:9" x14ac:dyDescent="0.35">
      <c r="A2966" s="2">
        <v>2965</v>
      </c>
      <c r="B2966" t="s">
        <v>21</v>
      </c>
      <c r="C2966" s="12">
        <v>44933</v>
      </c>
      <c r="D2966">
        <v>2023</v>
      </c>
      <c r="E2966">
        <f>MONTH(ProductLine[[#This Row],[Date]])</f>
        <v>1</v>
      </c>
      <c r="F2966" t="s">
        <v>11</v>
      </c>
      <c r="G2966">
        <v>28</v>
      </c>
      <c r="H2966">
        <v>13.98</v>
      </c>
      <c r="I2966">
        <v>391.44</v>
      </c>
    </row>
    <row r="2967" spans="1:9" x14ac:dyDescent="0.35">
      <c r="A2967" s="2">
        <v>2966</v>
      </c>
      <c r="B2967" t="s">
        <v>21</v>
      </c>
      <c r="C2967" s="12">
        <v>44930</v>
      </c>
      <c r="D2967">
        <v>2023</v>
      </c>
      <c r="E2967">
        <f>MONTH(ProductLine[[#This Row],[Date]])</f>
        <v>1</v>
      </c>
      <c r="F2967" t="s">
        <v>11</v>
      </c>
      <c r="G2967">
        <v>21</v>
      </c>
      <c r="H2967">
        <v>13.98</v>
      </c>
      <c r="I2967">
        <v>293.58</v>
      </c>
    </row>
    <row r="2968" spans="1:9" x14ac:dyDescent="0.35">
      <c r="A2968" s="2">
        <v>2967</v>
      </c>
      <c r="B2968" t="s">
        <v>21</v>
      </c>
      <c r="C2968" s="12">
        <v>44945</v>
      </c>
      <c r="D2968">
        <v>2023</v>
      </c>
      <c r="E2968">
        <f>MONTH(ProductLine[[#This Row],[Date]])</f>
        <v>1</v>
      </c>
      <c r="F2968" t="s">
        <v>11</v>
      </c>
      <c r="G2968">
        <v>32</v>
      </c>
      <c r="H2968">
        <v>13.98</v>
      </c>
      <c r="I2968">
        <v>447.36</v>
      </c>
    </row>
    <row r="2969" spans="1:9" x14ac:dyDescent="0.35">
      <c r="A2969" s="2">
        <v>2968</v>
      </c>
      <c r="B2969" t="s">
        <v>15</v>
      </c>
      <c r="C2969" s="12">
        <v>44934</v>
      </c>
      <c r="D2969">
        <v>2023</v>
      </c>
      <c r="E2969">
        <f>MONTH(ProductLine[[#This Row],[Date]])</f>
        <v>1</v>
      </c>
      <c r="F2969" t="s">
        <v>11</v>
      </c>
      <c r="G2969">
        <v>19</v>
      </c>
      <c r="H2969">
        <v>13.98</v>
      </c>
      <c r="I2969">
        <v>265.62</v>
      </c>
    </row>
    <row r="2970" spans="1:9" x14ac:dyDescent="0.35">
      <c r="A2970" s="2">
        <v>2969</v>
      </c>
      <c r="B2970" t="s">
        <v>15</v>
      </c>
      <c r="C2970" s="12">
        <v>44941</v>
      </c>
      <c r="D2970">
        <v>2023</v>
      </c>
      <c r="E2970">
        <f>MONTH(ProductLine[[#This Row],[Date]])</f>
        <v>1</v>
      </c>
      <c r="F2970" t="s">
        <v>13</v>
      </c>
      <c r="G2970">
        <v>45</v>
      </c>
      <c r="H2970">
        <v>10.97</v>
      </c>
      <c r="I2970">
        <v>493.65000000000003</v>
      </c>
    </row>
    <row r="2971" spans="1:9" x14ac:dyDescent="0.35">
      <c r="A2971" s="2">
        <v>2970</v>
      </c>
      <c r="B2971" t="s">
        <v>22</v>
      </c>
      <c r="C2971" s="12">
        <v>44933</v>
      </c>
      <c r="D2971">
        <v>2023</v>
      </c>
      <c r="E2971">
        <f>MONTH(ProductLine[[#This Row],[Date]])</f>
        <v>1</v>
      </c>
      <c r="F2971" t="s">
        <v>9</v>
      </c>
      <c r="G2971">
        <v>19</v>
      </c>
      <c r="H2971">
        <v>5.47</v>
      </c>
      <c r="I2971">
        <v>103.92999999999999</v>
      </c>
    </row>
    <row r="2972" spans="1:9" x14ac:dyDescent="0.35">
      <c r="A2972" s="2">
        <v>2971</v>
      </c>
      <c r="B2972" t="s">
        <v>22</v>
      </c>
      <c r="C2972" s="12">
        <v>44929</v>
      </c>
      <c r="D2972">
        <v>2023</v>
      </c>
      <c r="E2972">
        <f>MONTH(ProductLine[[#This Row],[Date]])</f>
        <v>1</v>
      </c>
      <c r="F2972" t="s">
        <v>9</v>
      </c>
      <c r="G2972">
        <v>37</v>
      </c>
      <c r="H2972">
        <v>5.47</v>
      </c>
      <c r="I2972">
        <v>202.39</v>
      </c>
    </row>
    <row r="2973" spans="1:9" x14ac:dyDescent="0.35">
      <c r="A2973" s="2">
        <v>2972</v>
      </c>
      <c r="B2973" t="s">
        <v>25</v>
      </c>
      <c r="C2973" s="12">
        <v>44935</v>
      </c>
      <c r="D2973">
        <v>2023</v>
      </c>
      <c r="E2973">
        <f>MONTH(ProductLine[[#This Row],[Date]])</f>
        <v>1</v>
      </c>
      <c r="F2973" t="s">
        <v>18</v>
      </c>
      <c r="G2973">
        <v>22</v>
      </c>
      <c r="H2973">
        <v>9.98</v>
      </c>
      <c r="I2973">
        <v>219.56</v>
      </c>
    </row>
    <row r="2974" spans="1:9" x14ac:dyDescent="0.35">
      <c r="A2974" s="2">
        <v>2973</v>
      </c>
      <c r="B2974" t="s">
        <v>12</v>
      </c>
      <c r="C2974" s="12">
        <v>44985</v>
      </c>
      <c r="D2974">
        <v>2023</v>
      </c>
      <c r="E2974">
        <f>MONTH(ProductLine[[#This Row],[Date]])</f>
        <v>2</v>
      </c>
      <c r="F2974" t="s">
        <v>16</v>
      </c>
      <c r="G2974">
        <v>12</v>
      </c>
      <c r="H2974">
        <v>8.98</v>
      </c>
      <c r="I2974">
        <v>107.76</v>
      </c>
    </row>
    <row r="2975" spans="1:9" x14ac:dyDescent="0.35">
      <c r="A2975" s="2">
        <v>2974</v>
      </c>
      <c r="B2975" t="s">
        <v>12</v>
      </c>
      <c r="C2975" s="12">
        <v>44977</v>
      </c>
      <c r="D2975">
        <v>2023</v>
      </c>
      <c r="E2975">
        <f>MONTH(ProductLine[[#This Row],[Date]])</f>
        <v>2</v>
      </c>
      <c r="F2975" t="s">
        <v>18</v>
      </c>
      <c r="G2975">
        <v>10</v>
      </c>
      <c r="H2975">
        <v>9.98</v>
      </c>
      <c r="I2975">
        <v>99.800000000000011</v>
      </c>
    </row>
    <row r="2976" spans="1:9" x14ac:dyDescent="0.35">
      <c r="A2976" s="2">
        <v>2975</v>
      </c>
      <c r="B2976" t="s">
        <v>8</v>
      </c>
      <c r="C2976" s="12">
        <v>44971</v>
      </c>
      <c r="D2976">
        <v>2023</v>
      </c>
      <c r="E2976">
        <f>MONTH(ProductLine[[#This Row],[Date]])</f>
        <v>2</v>
      </c>
      <c r="F2976" t="s">
        <v>16</v>
      </c>
      <c r="G2976">
        <v>26</v>
      </c>
      <c r="H2976">
        <v>8.98</v>
      </c>
      <c r="I2976">
        <v>233.48000000000002</v>
      </c>
    </row>
    <row r="2977" spans="1:9" x14ac:dyDescent="0.35">
      <c r="A2977" s="2">
        <v>2976</v>
      </c>
      <c r="B2977" t="s">
        <v>8</v>
      </c>
      <c r="C2977" s="12">
        <v>44971</v>
      </c>
      <c r="D2977">
        <v>2023</v>
      </c>
      <c r="E2977">
        <f>MONTH(ProductLine[[#This Row],[Date]])</f>
        <v>2</v>
      </c>
      <c r="F2977" t="s">
        <v>11</v>
      </c>
      <c r="G2977">
        <v>26</v>
      </c>
      <c r="H2977">
        <v>13.98</v>
      </c>
      <c r="I2977">
        <v>363.48</v>
      </c>
    </row>
    <row r="2978" spans="1:9" x14ac:dyDescent="0.35">
      <c r="A2978" s="2">
        <v>2977</v>
      </c>
      <c r="B2978" t="s">
        <v>8</v>
      </c>
      <c r="C2978" s="12">
        <v>44973</v>
      </c>
      <c r="D2978">
        <v>2023</v>
      </c>
      <c r="E2978">
        <f>MONTH(ProductLine[[#This Row],[Date]])</f>
        <v>2</v>
      </c>
      <c r="F2978" t="s">
        <v>11</v>
      </c>
      <c r="G2978">
        <v>28</v>
      </c>
      <c r="H2978">
        <v>13.98</v>
      </c>
      <c r="I2978">
        <v>391.44</v>
      </c>
    </row>
    <row r="2979" spans="1:9" x14ac:dyDescent="0.35">
      <c r="A2979" s="2">
        <v>2978</v>
      </c>
      <c r="B2979" t="s">
        <v>8</v>
      </c>
      <c r="C2979" s="12">
        <v>44969</v>
      </c>
      <c r="D2979">
        <v>2023</v>
      </c>
      <c r="E2979">
        <f>MONTH(ProductLine[[#This Row],[Date]])</f>
        <v>2</v>
      </c>
      <c r="F2979" t="s">
        <v>13</v>
      </c>
      <c r="G2979">
        <v>12</v>
      </c>
      <c r="H2979">
        <v>10.97</v>
      </c>
      <c r="I2979">
        <v>131.64000000000001</v>
      </c>
    </row>
    <row r="2980" spans="1:9" x14ac:dyDescent="0.35">
      <c r="A2980" s="2">
        <v>2979</v>
      </c>
      <c r="B2980" t="s">
        <v>21</v>
      </c>
      <c r="C2980" s="12">
        <v>44974</v>
      </c>
      <c r="D2980">
        <v>2023</v>
      </c>
      <c r="E2980">
        <f>MONTH(ProductLine[[#This Row],[Date]])</f>
        <v>2</v>
      </c>
      <c r="F2980" t="s">
        <v>16</v>
      </c>
      <c r="G2980">
        <v>40</v>
      </c>
      <c r="H2980">
        <v>8.98</v>
      </c>
      <c r="I2980">
        <v>359.20000000000005</v>
      </c>
    </row>
    <row r="2981" spans="1:9" x14ac:dyDescent="0.35">
      <c r="A2981" s="2">
        <v>2980</v>
      </c>
      <c r="B2981" t="s">
        <v>21</v>
      </c>
      <c r="C2981" s="12">
        <v>44974</v>
      </c>
      <c r="D2981">
        <v>2023</v>
      </c>
      <c r="E2981">
        <f>MONTH(ProductLine[[#This Row],[Date]])</f>
        <v>2</v>
      </c>
      <c r="F2981" t="s">
        <v>13</v>
      </c>
      <c r="G2981">
        <v>43</v>
      </c>
      <c r="H2981">
        <v>10.97</v>
      </c>
      <c r="I2981">
        <v>471.71000000000004</v>
      </c>
    </row>
    <row r="2982" spans="1:9" x14ac:dyDescent="0.35">
      <c r="A2982" s="2">
        <v>2981</v>
      </c>
      <c r="B2982" t="s">
        <v>21</v>
      </c>
      <c r="C2982" s="12">
        <v>44985</v>
      </c>
      <c r="D2982">
        <v>2023</v>
      </c>
      <c r="E2982">
        <f>MONTH(ProductLine[[#This Row],[Date]])</f>
        <v>2</v>
      </c>
      <c r="F2982" t="s">
        <v>18</v>
      </c>
      <c r="G2982">
        <v>38</v>
      </c>
      <c r="H2982">
        <v>9.98</v>
      </c>
      <c r="I2982">
        <v>379.24</v>
      </c>
    </row>
    <row r="2983" spans="1:9" x14ac:dyDescent="0.35">
      <c r="A2983" s="2">
        <v>2982</v>
      </c>
      <c r="B2983" t="s">
        <v>15</v>
      </c>
      <c r="C2983" s="12">
        <v>44973</v>
      </c>
      <c r="D2983">
        <v>2023</v>
      </c>
      <c r="E2983">
        <f>MONTH(ProductLine[[#This Row],[Date]])</f>
        <v>2</v>
      </c>
      <c r="F2983" t="s">
        <v>16</v>
      </c>
      <c r="G2983">
        <v>19</v>
      </c>
      <c r="H2983">
        <v>8.98</v>
      </c>
      <c r="I2983">
        <v>170.62</v>
      </c>
    </row>
    <row r="2984" spans="1:9" x14ac:dyDescent="0.35">
      <c r="A2984" s="2">
        <v>2983</v>
      </c>
      <c r="B2984" t="s">
        <v>15</v>
      </c>
      <c r="C2984" s="12">
        <v>44975</v>
      </c>
      <c r="D2984">
        <v>2023</v>
      </c>
      <c r="E2984">
        <f>MONTH(ProductLine[[#This Row],[Date]])</f>
        <v>2</v>
      </c>
      <c r="F2984" t="s">
        <v>11</v>
      </c>
      <c r="G2984">
        <v>60</v>
      </c>
      <c r="H2984">
        <v>13.98</v>
      </c>
      <c r="I2984">
        <v>838.80000000000007</v>
      </c>
    </row>
    <row r="2985" spans="1:9" x14ac:dyDescent="0.35">
      <c r="A2985" s="2">
        <v>2984</v>
      </c>
      <c r="B2985" t="s">
        <v>15</v>
      </c>
      <c r="C2985" s="12">
        <v>44964</v>
      </c>
      <c r="D2985">
        <v>2023</v>
      </c>
      <c r="E2985">
        <f>MONTH(ProductLine[[#This Row],[Date]])</f>
        <v>2</v>
      </c>
      <c r="F2985" t="s">
        <v>9</v>
      </c>
      <c r="G2985">
        <v>39</v>
      </c>
      <c r="H2985">
        <v>5.47</v>
      </c>
      <c r="I2985">
        <v>213.32999999999998</v>
      </c>
    </row>
    <row r="2986" spans="1:9" x14ac:dyDescent="0.35">
      <c r="A2986" s="2">
        <v>2985</v>
      </c>
      <c r="B2986" t="s">
        <v>15</v>
      </c>
      <c r="C2986" s="12">
        <v>44961</v>
      </c>
      <c r="D2986">
        <v>2023</v>
      </c>
      <c r="E2986">
        <f>MONTH(ProductLine[[#This Row],[Date]])</f>
        <v>2</v>
      </c>
      <c r="F2986" t="s">
        <v>18</v>
      </c>
      <c r="G2986">
        <v>60</v>
      </c>
      <c r="H2986">
        <v>9.98</v>
      </c>
      <c r="I2986">
        <v>598.80000000000007</v>
      </c>
    </row>
    <row r="2987" spans="1:9" x14ac:dyDescent="0.35">
      <c r="A2987" s="2">
        <v>2986</v>
      </c>
      <c r="B2987" t="s">
        <v>22</v>
      </c>
      <c r="C2987" s="12">
        <v>44965</v>
      </c>
      <c r="D2987">
        <v>2023</v>
      </c>
      <c r="E2987">
        <f>MONTH(ProductLine[[#This Row],[Date]])</f>
        <v>2</v>
      </c>
      <c r="F2987" t="s">
        <v>16</v>
      </c>
      <c r="G2987">
        <v>56</v>
      </c>
      <c r="H2987">
        <v>8.98</v>
      </c>
      <c r="I2987">
        <v>502.88</v>
      </c>
    </row>
    <row r="2988" spans="1:9" x14ac:dyDescent="0.35">
      <c r="A2988" s="2">
        <v>2987</v>
      </c>
      <c r="B2988" t="s">
        <v>22</v>
      </c>
      <c r="C2988" s="12">
        <v>44970</v>
      </c>
      <c r="D2988">
        <v>2023</v>
      </c>
      <c r="E2988">
        <f>MONTH(ProductLine[[#This Row],[Date]])</f>
        <v>2</v>
      </c>
      <c r="F2988" t="s">
        <v>13</v>
      </c>
      <c r="G2988">
        <v>23</v>
      </c>
      <c r="H2988">
        <v>10.97</v>
      </c>
      <c r="I2988">
        <v>252.31</v>
      </c>
    </row>
    <row r="2989" spans="1:9" x14ac:dyDescent="0.35">
      <c r="A2989" s="2">
        <v>2988</v>
      </c>
      <c r="B2989" t="s">
        <v>12</v>
      </c>
      <c r="C2989" s="12">
        <v>44997</v>
      </c>
      <c r="D2989">
        <v>2023</v>
      </c>
      <c r="E2989">
        <f>MONTH(ProductLine[[#This Row],[Date]])</f>
        <v>3</v>
      </c>
      <c r="F2989" t="s">
        <v>11</v>
      </c>
      <c r="G2989">
        <v>24</v>
      </c>
      <c r="H2989">
        <v>13.98</v>
      </c>
      <c r="I2989">
        <v>335.52</v>
      </c>
    </row>
    <row r="2990" spans="1:9" x14ac:dyDescent="0.35">
      <c r="A2990" s="2">
        <v>2989</v>
      </c>
      <c r="B2990" t="s">
        <v>12</v>
      </c>
      <c r="C2990" s="12">
        <v>45009</v>
      </c>
      <c r="D2990">
        <v>2023</v>
      </c>
      <c r="E2990">
        <f>MONTH(ProductLine[[#This Row],[Date]])</f>
        <v>3</v>
      </c>
      <c r="F2990" t="s">
        <v>13</v>
      </c>
      <c r="G2990">
        <v>36</v>
      </c>
      <c r="H2990">
        <v>10.97</v>
      </c>
      <c r="I2990">
        <v>394.92</v>
      </c>
    </row>
    <row r="2991" spans="1:9" x14ac:dyDescent="0.35">
      <c r="A2991" s="2">
        <v>2990</v>
      </c>
      <c r="B2991" t="s">
        <v>12</v>
      </c>
      <c r="C2991" s="12">
        <v>45015</v>
      </c>
      <c r="D2991">
        <v>2023</v>
      </c>
      <c r="E2991">
        <f>MONTH(ProductLine[[#This Row],[Date]])</f>
        <v>3</v>
      </c>
      <c r="F2991" t="s">
        <v>18</v>
      </c>
      <c r="G2991">
        <v>31</v>
      </c>
      <c r="H2991">
        <v>9.98</v>
      </c>
      <c r="I2991">
        <v>309.38</v>
      </c>
    </row>
    <row r="2992" spans="1:9" x14ac:dyDescent="0.35">
      <c r="A2992" s="2">
        <v>2991</v>
      </c>
      <c r="B2992" t="s">
        <v>8</v>
      </c>
      <c r="C2992" s="12">
        <v>44995</v>
      </c>
      <c r="D2992">
        <v>2023</v>
      </c>
      <c r="E2992">
        <f>MONTH(ProductLine[[#This Row],[Date]])</f>
        <v>3</v>
      </c>
      <c r="F2992" t="s">
        <v>16</v>
      </c>
      <c r="G2992">
        <v>53</v>
      </c>
      <c r="H2992">
        <v>8.98</v>
      </c>
      <c r="I2992">
        <v>475.94</v>
      </c>
    </row>
    <row r="2993" spans="1:9" x14ac:dyDescent="0.35">
      <c r="A2993" s="2">
        <v>2992</v>
      </c>
      <c r="B2993" t="s">
        <v>8</v>
      </c>
      <c r="C2993" s="12">
        <v>45003</v>
      </c>
      <c r="D2993">
        <v>2023</v>
      </c>
      <c r="E2993">
        <f>MONTH(ProductLine[[#This Row],[Date]])</f>
        <v>3</v>
      </c>
      <c r="F2993" t="s">
        <v>9</v>
      </c>
      <c r="G2993">
        <v>58</v>
      </c>
      <c r="H2993">
        <v>5.47</v>
      </c>
      <c r="I2993">
        <v>317.26</v>
      </c>
    </row>
    <row r="2994" spans="1:9" x14ac:dyDescent="0.35">
      <c r="A2994" s="2">
        <v>2993</v>
      </c>
      <c r="B2994" t="s">
        <v>8</v>
      </c>
      <c r="C2994" s="12">
        <v>44997</v>
      </c>
      <c r="D2994">
        <v>2023</v>
      </c>
      <c r="E2994">
        <f>MONTH(ProductLine[[#This Row],[Date]])</f>
        <v>3</v>
      </c>
      <c r="F2994" t="s">
        <v>18</v>
      </c>
      <c r="G2994">
        <v>12</v>
      </c>
      <c r="H2994">
        <v>9.98</v>
      </c>
      <c r="I2994">
        <v>119.76</v>
      </c>
    </row>
    <row r="2995" spans="1:9" x14ac:dyDescent="0.35">
      <c r="A2995" s="2">
        <v>2994</v>
      </c>
      <c r="B2995" t="s">
        <v>21</v>
      </c>
      <c r="C2995" s="12">
        <v>45012</v>
      </c>
      <c r="D2995">
        <v>2023</v>
      </c>
      <c r="E2995">
        <f>MONTH(ProductLine[[#This Row],[Date]])</f>
        <v>3</v>
      </c>
      <c r="F2995" t="s">
        <v>16</v>
      </c>
      <c r="G2995">
        <v>15</v>
      </c>
      <c r="H2995">
        <v>8.98</v>
      </c>
      <c r="I2995">
        <v>134.70000000000002</v>
      </c>
    </row>
    <row r="2996" spans="1:9" x14ac:dyDescent="0.35">
      <c r="A2996" s="2">
        <v>2995</v>
      </c>
      <c r="B2996" t="s">
        <v>21</v>
      </c>
      <c r="C2996" s="12">
        <v>45015</v>
      </c>
      <c r="D2996">
        <v>2023</v>
      </c>
      <c r="E2996">
        <f>MONTH(ProductLine[[#This Row],[Date]])</f>
        <v>3</v>
      </c>
      <c r="F2996" t="s">
        <v>9</v>
      </c>
      <c r="G2996">
        <v>46</v>
      </c>
      <c r="H2996">
        <v>5.47</v>
      </c>
      <c r="I2996">
        <v>251.61999999999998</v>
      </c>
    </row>
    <row r="2997" spans="1:9" x14ac:dyDescent="0.35">
      <c r="A2997" s="2">
        <v>2996</v>
      </c>
      <c r="B2997" t="s">
        <v>21</v>
      </c>
      <c r="C2997" s="12">
        <v>44991</v>
      </c>
      <c r="D2997">
        <v>2023</v>
      </c>
      <c r="E2997">
        <f>MONTH(ProductLine[[#This Row],[Date]])</f>
        <v>3</v>
      </c>
      <c r="F2997" t="s">
        <v>13</v>
      </c>
      <c r="G2997">
        <v>23</v>
      </c>
      <c r="H2997">
        <v>10.97</v>
      </c>
      <c r="I2997">
        <v>252.31</v>
      </c>
    </row>
    <row r="2998" spans="1:9" x14ac:dyDescent="0.35">
      <c r="A2998" s="2">
        <v>2997</v>
      </c>
      <c r="B2998" t="s">
        <v>15</v>
      </c>
      <c r="C2998" s="12">
        <v>45015</v>
      </c>
      <c r="D2998">
        <v>2023</v>
      </c>
      <c r="E2998">
        <f>MONTH(ProductLine[[#This Row],[Date]])</f>
        <v>3</v>
      </c>
      <c r="F2998" t="s">
        <v>13</v>
      </c>
      <c r="G2998">
        <v>46</v>
      </c>
      <c r="H2998">
        <v>10.97</v>
      </c>
      <c r="I2998">
        <v>504.62</v>
      </c>
    </row>
    <row r="2999" spans="1:9" x14ac:dyDescent="0.35">
      <c r="A2999" s="2">
        <v>2998</v>
      </c>
      <c r="B2999" t="s">
        <v>22</v>
      </c>
      <c r="C2999" s="12">
        <v>44987</v>
      </c>
      <c r="D2999">
        <v>2023</v>
      </c>
      <c r="E2999">
        <f>MONTH(ProductLine[[#This Row],[Date]])</f>
        <v>3</v>
      </c>
      <c r="F2999" t="s">
        <v>11</v>
      </c>
      <c r="G2999">
        <v>42</v>
      </c>
      <c r="H2999">
        <v>13.98</v>
      </c>
      <c r="I2999">
        <v>587.16</v>
      </c>
    </row>
    <row r="3000" spans="1:9" x14ac:dyDescent="0.35">
      <c r="A3000" s="2">
        <v>2999</v>
      </c>
      <c r="B3000" t="s">
        <v>22</v>
      </c>
      <c r="C3000" s="12">
        <v>45015</v>
      </c>
      <c r="D3000">
        <v>2023</v>
      </c>
      <c r="E3000">
        <f>MONTH(ProductLine[[#This Row],[Date]])</f>
        <v>3</v>
      </c>
      <c r="F3000" t="s">
        <v>11</v>
      </c>
      <c r="G3000">
        <v>37</v>
      </c>
      <c r="H3000">
        <v>13.98</v>
      </c>
      <c r="I3000">
        <v>517.26</v>
      </c>
    </row>
    <row r="3001" spans="1:9" x14ac:dyDescent="0.35">
      <c r="A3001" s="2">
        <v>3000</v>
      </c>
      <c r="B3001" t="s">
        <v>22</v>
      </c>
      <c r="C3001" s="12">
        <v>44996</v>
      </c>
      <c r="D3001">
        <v>2023</v>
      </c>
      <c r="E3001">
        <f>MONTH(ProductLine[[#This Row],[Date]])</f>
        <v>3</v>
      </c>
      <c r="F3001" t="s">
        <v>13</v>
      </c>
      <c r="G3001">
        <v>29</v>
      </c>
      <c r="H3001">
        <v>10.97</v>
      </c>
      <c r="I3001">
        <v>318.13</v>
      </c>
    </row>
    <row r="3002" spans="1:9" x14ac:dyDescent="0.35">
      <c r="A3002" s="2">
        <v>3001</v>
      </c>
      <c r="B3002" t="s">
        <v>22</v>
      </c>
      <c r="C3002" s="12">
        <v>44991</v>
      </c>
      <c r="D3002">
        <v>2023</v>
      </c>
      <c r="E3002">
        <f>MONTH(ProductLine[[#This Row],[Date]])</f>
        <v>3</v>
      </c>
      <c r="F3002" t="s">
        <v>18</v>
      </c>
      <c r="G3002">
        <v>34</v>
      </c>
      <c r="H3002">
        <v>9.98</v>
      </c>
      <c r="I3002">
        <v>339.32</v>
      </c>
    </row>
    <row r="3003" spans="1:9" x14ac:dyDescent="0.35">
      <c r="A3003" s="2">
        <v>3002</v>
      </c>
      <c r="B3003" t="s">
        <v>25</v>
      </c>
      <c r="C3003" s="12">
        <v>44995</v>
      </c>
      <c r="D3003">
        <v>2023</v>
      </c>
      <c r="E3003">
        <f>MONTH(ProductLine[[#This Row],[Date]])</f>
        <v>3</v>
      </c>
      <c r="F3003" t="s">
        <v>16</v>
      </c>
      <c r="G3003">
        <v>57</v>
      </c>
      <c r="H3003">
        <v>8.98</v>
      </c>
      <c r="I3003">
        <v>511.86</v>
      </c>
    </row>
    <row r="3004" spans="1:9" x14ac:dyDescent="0.35">
      <c r="A3004" s="2">
        <v>3003</v>
      </c>
      <c r="B3004" t="s">
        <v>25</v>
      </c>
      <c r="C3004" s="12">
        <v>44986</v>
      </c>
      <c r="D3004">
        <v>2023</v>
      </c>
      <c r="E3004">
        <f>MONTH(ProductLine[[#This Row],[Date]])</f>
        <v>3</v>
      </c>
      <c r="F3004" t="s">
        <v>11</v>
      </c>
      <c r="G3004">
        <v>48</v>
      </c>
      <c r="H3004">
        <v>13.98</v>
      </c>
      <c r="I3004">
        <v>671.04</v>
      </c>
    </row>
    <row r="3005" spans="1:9" x14ac:dyDescent="0.35">
      <c r="A3005" s="2">
        <v>3004</v>
      </c>
      <c r="B3005" t="s">
        <v>25</v>
      </c>
      <c r="C3005" s="12">
        <v>45000</v>
      </c>
      <c r="D3005">
        <v>2023</v>
      </c>
      <c r="E3005">
        <f>MONTH(ProductLine[[#This Row],[Date]])</f>
        <v>3</v>
      </c>
      <c r="F3005" t="s">
        <v>9</v>
      </c>
      <c r="G3005">
        <v>26</v>
      </c>
      <c r="H3005">
        <v>5.47</v>
      </c>
      <c r="I3005">
        <v>142.22</v>
      </c>
    </row>
    <row r="3006" spans="1:9" x14ac:dyDescent="0.35">
      <c r="A3006" s="2">
        <v>3005</v>
      </c>
      <c r="B3006" t="s">
        <v>25</v>
      </c>
      <c r="C3006" s="12">
        <v>45001</v>
      </c>
      <c r="D3006">
        <v>2023</v>
      </c>
      <c r="E3006">
        <f>MONTH(ProductLine[[#This Row],[Date]])</f>
        <v>3</v>
      </c>
      <c r="F3006" t="s">
        <v>9</v>
      </c>
      <c r="G3006">
        <v>38</v>
      </c>
      <c r="H3006">
        <v>5.47</v>
      </c>
      <c r="I3006">
        <v>207.85999999999999</v>
      </c>
    </row>
    <row r="3007" spans="1:9" x14ac:dyDescent="0.35">
      <c r="A3007" s="2">
        <v>3006</v>
      </c>
      <c r="B3007" t="s">
        <v>25</v>
      </c>
      <c r="C3007" s="12">
        <v>45006</v>
      </c>
      <c r="D3007">
        <v>2023</v>
      </c>
      <c r="E3007">
        <f>MONTH(ProductLine[[#This Row],[Date]])</f>
        <v>3</v>
      </c>
      <c r="F3007" t="s">
        <v>9</v>
      </c>
      <c r="G3007">
        <v>14</v>
      </c>
      <c r="H3007">
        <v>5.47</v>
      </c>
      <c r="I3007">
        <v>76.58</v>
      </c>
    </row>
    <row r="3008" spans="1:9" x14ac:dyDescent="0.35">
      <c r="A3008" s="2">
        <v>3007</v>
      </c>
      <c r="B3008" t="s">
        <v>25</v>
      </c>
      <c r="C3008" s="12">
        <v>44989</v>
      </c>
      <c r="D3008">
        <v>2023</v>
      </c>
      <c r="E3008">
        <f>MONTH(ProductLine[[#This Row],[Date]])</f>
        <v>3</v>
      </c>
      <c r="F3008" t="s">
        <v>13</v>
      </c>
      <c r="G3008">
        <v>56</v>
      </c>
      <c r="H3008">
        <v>10.97</v>
      </c>
      <c r="I3008">
        <v>614.32000000000005</v>
      </c>
    </row>
    <row r="3009" spans="1:9" x14ac:dyDescent="0.35">
      <c r="A3009" s="2">
        <v>3008</v>
      </c>
      <c r="B3009" t="s">
        <v>12</v>
      </c>
      <c r="C3009" s="12">
        <v>45042</v>
      </c>
      <c r="D3009">
        <v>2023</v>
      </c>
      <c r="E3009">
        <f>MONTH(ProductLine[[#This Row],[Date]])</f>
        <v>4</v>
      </c>
      <c r="F3009" t="s">
        <v>9</v>
      </c>
      <c r="G3009">
        <v>38</v>
      </c>
      <c r="H3009">
        <v>5.47</v>
      </c>
      <c r="I3009">
        <v>207.85999999999999</v>
      </c>
    </row>
    <row r="3010" spans="1:9" x14ac:dyDescent="0.35">
      <c r="A3010" s="2">
        <v>3009</v>
      </c>
      <c r="B3010" t="s">
        <v>12</v>
      </c>
      <c r="C3010" s="12">
        <v>45018</v>
      </c>
      <c r="D3010">
        <v>2023</v>
      </c>
      <c r="E3010">
        <f>MONTH(ProductLine[[#This Row],[Date]])</f>
        <v>4</v>
      </c>
      <c r="F3010" t="s">
        <v>13</v>
      </c>
      <c r="G3010">
        <v>54</v>
      </c>
      <c r="H3010">
        <v>10.97</v>
      </c>
      <c r="I3010">
        <v>592.38</v>
      </c>
    </row>
    <row r="3011" spans="1:9" x14ac:dyDescent="0.35">
      <c r="A3011" s="2">
        <v>3010</v>
      </c>
      <c r="B3011" t="s">
        <v>12</v>
      </c>
      <c r="C3011" s="12">
        <v>45032</v>
      </c>
      <c r="D3011">
        <v>2023</v>
      </c>
      <c r="E3011">
        <f>MONTH(ProductLine[[#This Row],[Date]])</f>
        <v>4</v>
      </c>
      <c r="F3011" t="s">
        <v>18</v>
      </c>
      <c r="G3011">
        <v>58</v>
      </c>
      <c r="H3011">
        <v>9.98</v>
      </c>
      <c r="I3011">
        <v>578.84</v>
      </c>
    </row>
    <row r="3012" spans="1:9" x14ac:dyDescent="0.35">
      <c r="A3012" s="2">
        <v>3011</v>
      </c>
      <c r="B3012" t="s">
        <v>8</v>
      </c>
      <c r="C3012" s="12">
        <v>45041</v>
      </c>
      <c r="D3012">
        <v>2023</v>
      </c>
      <c r="E3012">
        <f>MONTH(ProductLine[[#This Row],[Date]])</f>
        <v>4</v>
      </c>
      <c r="F3012" t="s">
        <v>16</v>
      </c>
      <c r="G3012">
        <v>15</v>
      </c>
      <c r="H3012">
        <v>8.98</v>
      </c>
      <c r="I3012">
        <v>134.70000000000002</v>
      </c>
    </row>
    <row r="3013" spans="1:9" x14ac:dyDescent="0.35">
      <c r="A3013" s="2">
        <v>3012</v>
      </c>
      <c r="B3013" t="s">
        <v>8</v>
      </c>
      <c r="C3013" s="12">
        <v>45022</v>
      </c>
      <c r="D3013">
        <v>2023</v>
      </c>
      <c r="E3013">
        <f>MONTH(ProductLine[[#This Row],[Date]])</f>
        <v>4</v>
      </c>
      <c r="F3013" t="s">
        <v>11</v>
      </c>
      <c r="G3013">
        <v>17</v>
      </c>
      <c r="H3013">
        <v>13.98</v>
      </c>
      <c r="I3013">
        <v>237.66</v>
      </c>
    </row>
    <row r="3014" spans="1:9" x14ac:dyDescent="0.35">
      <c r="A3014" s="2">
        <v>3013</v>
      </c>
      <c r="B3014" t="s">
        <v>8</v>
      </c>
      <c r="C3014" s="12">
        <v>45017</v>
      </c>
      <c r="D3014">
        <v>2023</v>
      </c>
      <c r="E3014">
        <f>MONTH(ProductLine[[#This Row],[Date]])</f>
        <v>4</v>
      </c>
      <c r="F3014" t="s">
        <v>11</v>
      </c>
      <c r="G3014">
        <v>31</v>
      </c>
      <c r="H3014">
        <v>13.98</v>
      </c>
      <c r="I3014">
        <v>433.38</v>
      </c>
    </row>
    <row r="3015" spans="1:9" x14ac:dyDescent="0.35">
      <c r="A3015" s="2">
        <v>3014</v>
      </c>
      <c r="B3015" t="s">
        <v>8</v>
      </c>
      <c r="C3015" s="12">
        <v>45021</v>
      </c>
      <c r="D3015">
        <v>2023</v>
      </c>
      <c r="E3015">
        <f>MONTH(ProductLine[[#This Row],[Date]])</f>
        <v>4</v>
      </c>
      <c r="F3015" t="s">
        <v>9</v>
      </c>
      <c r="G3015">
        <v>28</v>
      </c>
      <c r="H3015">
        <v>5.47</v>
      </c>
      <c r="I3015">
        <v>153.16</v>
      </c>
    </row>
    <row r="3016" spans="1:9" x14ac:dyDescent="0.35">
      <c r="A3016" s="2">
        <v>3015</v>
      </c>
      <c r="B3016" t="s">
        <v>21</v>
      </c>
      <c r="C3016" s="12">
        <v>45045</v>
      </c>
      <c r="D3016">
        <v>2023</v>
      </c>
      <c r="E3016">
        <f>MONTH(ProductLine[[#This Row],[Date]])</f>
        <v>4</v>
      </c>
      <c r="F3016" t="s">
        <v>16</v>
      </c>
      <c r="G3016">
        <v>54</v>
      </c>
      <c r="H3016">
        <v>8.98</v>
      </c>
      <c r="I3016">
        <v>484.92</v>
      </c>
    </row>
    <row r="3017" spans="1:9" x14ac:dyDescent="0.35">
      <c r="A3017" s="2">
        <v>3016</v>
      </c>
      <c r="B3017" t="s">
        <v>21</v>
      </c>
      <c r="C3017" s="12">
        <v>45027</v>
      </c>
      <c r="D3017">
        <v>2023</v>
      </c>
      <c r="E3017">
        <f>MONTH(ProductLine[[#This Row],[Date]])</f>
        <v>4</v>
      </c>
      <c r="F3017" t="s">
        <v>9</v>
      </c>
      <c r="G3017">
        <v>13</v>
      </c>
      <c r="H3017">
        <v>5.47</v>
      </c>
      <c r="I3017">
        <v>71.11</v>
      </c>
    </row>
    <row r="3018" spans="1:9" x14ac:dyDescent="0.35">
      <c r="A3018" s="2">
        <v>3017</v>
      </c>
      <c r="B3018" t="s">
        <v>21</v>
      </c>
      <c r="C3018" s="12">
        <v>45044</v>
      </c>
      <c r="D3018">
        <v>2023</v>
      </c>
      <c r="E3018">
        <f>MONTH(ProductLine[[#This Row],[Date]])</f>
        <v>4</v>
      </c>
      <c r="F3018" t="s">
        <v>13</v>
      </c>
      <c r="G3018">
        <v>12</v>
      </c>
      <c r="H3018">
        <v>10.97</v>
      </c>
      <c r="I3018">
        <v>131.64000000000001</v>
      </c>
    </row>
    <row r="3019" spans="1:9" x14ac:dyDescent="0.35">
      <c r="A3019" s="2">
        <v>3018</v>
      </c>
      <c r="B3019" t="s">
        <v>21</v>
      </c>
      <c r="C3019" s="12">
        <v>45027</v>
      </c>
      <c r="D3019">
        <v>2023</v>
      </c>
      <c r="E3019">
        <f>MONTH(ProductLine[[#This Row],[Date]])</f>
        <v>4</v>
      </c>
      <c r="F3019" t="s">
        <v>18</v>
      </c>
      <c r="G3019">
        <v>45</v>
      </c>
      <c r="H3019">
        <v>9.98</v>
      </c>
      <c r="I3019">
        <v>449.1</v>
      </c>
    </row>
    <row r="3020" spans="1:9" x14ac:dyDescent="0.35">
      <c r="A3020" s="2">
        <v>3019</v>
      </c>
      <c r="B3020" t="s">
        <v>15</v>
      </c>
      <c r="C3020" s="12">
        <v>45022</v>
      </c>
      <c r="D3020">
        <v>2023</v>
      </c>
      <c r="E3020">
        <f>MONTH(ProductLine[[#This Row],[Date]])</f>
        <v>4</v>
      </c>
      <c r="F3020" t="s">
        <v>16</v>
      </c>
      <c r="G3020">
        <v>59</v>
      </c>
      <c r="H3020">
        <v>8.98</v>
      </c>
      <c r="I3020">
        <v>529.82000000000005</v>
      </c>
    </row>
    <row r="3021" spans="1:9" x14ac:dyDescent="0.35">
      <c r="A3021" s="2">
        <v>3020</v>
      </c>
      <c r="B3021" t="s">
        <v>15</v>
      </c>
      <c r="C3021" s="12">
        <v>45032</v>
      </c>
      <c r="D3021">
        <v>2023</v>
      </c>
      <c r="E3021">
        <f>MONTH(ProductLine[[#This Row],[Date]])</f>
        <v>4</v>
      </c>
      <c r="F3021" t="s">
        <v>11</v>
      </c>
      <c r="G3021">
        <v>30</v>
      </c>
      <c r="H3021">
        <v>13.98</v>
      </c>
      <c r="I3021">
        <v>419.40000000000003</v>
      </c>
    </row>
    <row r="3022" spans="1:9" x14ac:dyDescent="0.35">
      <c r="A3022" s="2">
        <v>3021</v>
      </c>
      <c r="B3022" t="s">
        <v>15</v>
      </c>
      <c r="C3022" s="12">
        <v>45042</v>
      </c>
      <c r="D3022">
        <v>2023</v>
      </c>
      <c r="E3022">
        <f>MONTH(ProductLine[[#This Row],[Date]])</f>
        <v>4</v>
      </c>
      <c r="F3022" t="s">
        <v>13</v>
      </c>
      <c r="G3022">
        <v>13</v>
      </c>
      <c r="H3022">
        <v>10.97</v>
      </c>
      <c r="I3022">
        <v>142.61000000000001</v>
      </c>
    </row>
    <row r="3023" spans="1:9" x14ac:dyDescent="0.35">
      <c r="A3023" s="2">
        <v>3022</v>
      </c>
      <c r="B3023" t="s">
        <v>15</v>
      </c>
      <c r="C3023" s="12">
        <v>45025</v>
      </c>
      <c r="D3023">
        <v>2023</v>
      </c>
      <c r="E3023">
        <f>MONTH(ProductLine[[#This Row],[Date]])</f>
        <v>4</v>
      </c>
      <c r="F3023" t="s">
        <v>18</v>
      </c>
      <c r="G3023">
        <v>39</v>
      </c>
      <c r="H3023">
        <v>9.98</v>
      </c>
      <c r="I3023">
        <v>389.22</v>
      </c>
    </row>
    <row r="3024" spans="1:9" x14ac:dyDescent="0.35">
      <c r="A3024" s="2">
        <v>3023</v>
      </c>
      <c r="B3024" t="s">
        <v>22</v>
      </c>
      <c r="C3024" s="12">
        <v>45038</v>
      </c>
      <c r="D3024">
        <v>2023</v>
      </c>
      <c r="E3024">
        <f>MONTH(ProductLine[[#This Row],[Date]])</f>
        <v>4</v>
      </c>
      <c r="F3024" t="s">
        <v>9</v>
      </c>
      <c r="G3024">
        <v>14</v>
      </c>
      <c r="H3024">
        <v>5.47</v>
      </c>
      <c r="I3024">
        <v>76.58</v>
      </c>
    </row>
    <row r="3025" spans="1:9" x14ac:dyDescent="0.35">
      <c r="A3025" s="2">
        <v>3024</v>
      </c>
      <c r="B3025" t="s">
        <v>22</v>
      </c>
      <c r="C3025" s="12">
        <v>45029</v>
      </c>
      <c r="D3025">
        <v>2023</v>
      </c>
      <c r="E3025">
        <f>MONTH(ProductLine[[#This Row],[Date]])</f>
        <v>4</v>
      </c>
      <c r="F3025" t="s">
        <v>13</v>
      </c>
      <c r="G3025">
        <v>22</v>
      </c>
      <c r="H3025">
        <v>10.97</v>
      </c>
      <c r="I3025">
        <v>241.34</v>
      </c>
    </row>
    <row r="3026" spans="1:9" x14ac:dyDescent="0.35">
      <c r="A3026" s="2">
        <v>3025</v>
      </c>
      <c r="B3026" t="s">
        <v>22</v>
      </c>
      <c r="C3026" s="12">
        <v>45026</v>
      </c>
      <c r="D3026">
        <v>2023</v>
      </c>
      <c r="E3026">
        <f>MONTH(ProductLine[[#This Row],[Date]])</f>
        <v>4</v>
      </c>
      <c r="F3026" t="s">
        <v>18</v>
      </c>
      <c r="G3026">
        <v>42</v>
      </c>
      <c r="H3026">
        <v>9.98</v>
      </c>
      <c r="I3026">
        <v>419.16</v>
      </c>
    </row>
    <row r="3027" spans="1:9" x14ac:dyDescent="0.35">
      <c r="A3027" s="2">
        <v>3026</v>
      </c>
      <c r="B3027" t="s">
        <v>22</v>
      </c>
      <c r="C3027" s="12">
        <v>45043</v>
      </c>
      <c r="D3027">
        <v>2023</v>
      </c>
      <c r="E3027">
        <f>MONTH(ProductLine[[#This Row],[Date]])</f>
        <v>4</v>
      </c>
      <c r="F3027" t="s">
        <v>18</v>
      </c>
      <c r="G3027">
        <v>51</v>
      </c>
      <c r="H3027">
        <v>9.98</v>
      </c>
      <c r="I3027">
        <v>508.98</v>
      </c>
    </row>
    <row r="3028" spans="1:9" x14ac:dyDescent="0.35">
      <c r="A3028" s="2">
        <v>3027</v>
      </c>
      <c r="B3028" t="s">
        <v>25</v>
      </c>
      <c r="C3028" s="12">
        <v>45038</v>
      </c>
      <c r="D3028">
        <v>2023</v>
      </c>
      <c r="E3028">
        <f>MONTH(ProductLine[[#This Row],[Date]])</f>
        <v>4</v>
      </c>
      <c r="F3028" t="s">
        <v>16</v>
      </c>
      <c r="G3028">
        <v>27</v>
      </c>
      <c r="H3028">
        <v>8.98</v>
      </c>
      <c r="I3028">
        <v>242.46</v>
      </c>
    </row>
    <row r="3029" spans="1:9" x14ac:dyDescent="0.35">
      <c r="A3029" s="2">
        <v>3028</v>
      </c>
      <c r="B3029" t="s">
        <v>25</v>
      </c>
      <c r="C3029" s="12">
        <v>45034</v>
      </c>
      <c r="D3029">
        <v>2023</v>
      </c>
      <c r="E3029">
        <f>MONTH(ProductLine[[#This Row],[Date]])</f>
        <v>4</v>
      </c>
      <c r="F3029" t="s">
        <v>16</v>
      </c>
      <c r="G3029">
        <v>60</v>
      </c>
      <c r="H3029">
        <v>8.98</v>
      </c>
      <c r="I3029">
        <v>538.80000000000007</v>
      </c>
    </row>
    <row r="3030" spans="1:9" x14ac:dyDescent="0.35">
      <c r="A3030" s="2">
        <v>3029</v>
      </c>
      <c r="B3030" t="s">
        <v>25</v>
      </c>
      <c r="C3030" s="12">
        <v>45035</v>
      </c>
      <c r="D3030">
        <v>2023</v>
      </c>
      <c r="E3030">
        <f>MONTH(ProductLine[[#This Row],[Date]])</f>
        <v>4</v>
      </c>
      <c r="F3030" t="s">
        <v>16</v>
      </c>
      <c r="G3030">
        <v>52</v>
      </c>
      <c r="H3030">
        <v>8.98</v>
      </c>
      <c r="I3030">
        <v>466.96000000000004</v>
      </c>
    </row>
    <row r="3031" spans="1:9" x14ac:dyDescent="0.35">
      <c r="A3031" s="2">
        <v>3030</v>
      </c>
      <c r="B3031" t="s">
        <v>25</v>
      </c>
      <c r="C3031" s="12">
        <v>45042</v>
      </c>
      <c r="D3031">
        <v>2023</v>
      </c>
      <c r="E3031">
        <f>MONTH(ProductLine[[#This Row],[Date]])</f>
        <v>4</v>
      </c>
      <c r="F3031" t="s">
        <v>11</v>
      </c>
      <c r="G3031">
        <v>26</v>
      </c>
      <c r="H3031">
        <v>13.98</v>
      </c>
      <c r="I3031">
        <v>363.48</v>
      </c>
    </row>
    <row r="3032" spans="1:9" x14ac:dyDescent="0.35">
      <c r="A3032" s="2">
        <v>3031</v>
      </c>
      <c r="B3032" t="s">
        <v>25</v>
      </c>
      <c r="C3032" s="12">
        <v>45019</v>
      </c>
      <c r="D3032">
        <v>2023</v>
      </c>
      <c r="E3032">
        <f>MONTH(ProductLine[[#This Row],[Date]])</f>
        <v>4</v>
      </c>
      <c r="F3032" t="s">
        <v>13</v>
      </c>
      <c r="G3032">
        <v>19</v>
      </c>
      <c r="H3032">
        <v>10.97</v>
      </c>
      <c r="I3032">
        <v>208.43</v>
      </c>
    </row>
    <row r="3033" spans="1:9" x14ac:dyDescent="0.35">
      <c r="A3033" s="2">
        <v>3032</v>
      </c>
      <c r="B3033" t="s">
        <v>25</v>
      </c>
      <c r="C3033" s="12">
        <v>45036</v>
      </c>
      <c r="D3033">
        <v>2023</v>
      </c>
      <c r="E3033">
        <f>MONTH(ProductLine[[#This Row],[Date]])</f>
        <v>4</v>
      </c>
      <c r="F3033" t="s">
        <v>18</v>
      </c>
      <c r="G3033">
        <v>59</v>
      </c>
      <c r="H3033">
        <v>9.98</v>
      </c>
      <c r="I3033">
        <v>588.82000000000005</v>
      </c>
    </row>
    <row r="3034" spans="1:9" x14ac:dyDescent="0.35">
      <c r="A3034" s="2">
        <v>3033</v>
      </c>
      <c r="B3034" t="s">
        <v>12</v>
      </c>
      <c r="C3034" s="12">
        <v>45071</v>
      </c>
      <c r="D3034">
        <v>2023</v>
      </c>
      <c r="E3034">
        <f>MONTH(ProductLine[[#This Row],[Date]])</f>
        <v>5</v>
      </c>
      <c r="F3034" t="s">
        <v>16</v>
      </c>
      <c r="G3034">
        <v>24</v>
      </c>
      <c r="H3034">
        <v>8.98</v>
      </c>
      <c r="I3034">
        <v>215.52</v>
      </c>
    </row>
    <row r="3035" spans="1:9" x14ac:dyDescent="0.35">
      <c r="A3035" s="2">
        <v>3034</v>
      </c>
      <c r="B3035" t="s">
        <v>12</v>
      </c>
      <c r="C3035" s="12">
        <v>45051</v>
      </c>
      <c r="D3035">
        <v>2023</v>
      </c>
      <c r="E3035">
        <f>MONTH(ProductLine[[#This Row],[Date]])</f>
        <v>5</v>
      </c>
      <c r="F3035" t="s">
        <v>18</v>
      </c>
      <c r="G3035">
        <v>46</v>
      </c>
      <c r="H3035">
        <v>9.98</v>
      </c>
      <c r="I3035">
        <v>459.08000000000004</v>
      </c>
    </row>
    <row r="3036" spans="1:9" x14ac:dyDescent="0.35">
      <c r="A3036" s="2">
        <v>3035</v>
      </c>
      <c r="B3036" t="s">
        <v>8</v>
      </c>
      <c r="C3036" s="12">
        <v>45067</v>
      </c>
      <c r="D3036">
        <v>2023</v>
      </c>
      <c r="E3036">
        <f>MONTH(ProductLine[[#This Row],[Date]])</f>
        <v>5</v>
      </c>
      <c r="F3036" t="s">
        <v>16</v>
      </c>
      <c r="G3036">
        <v>22</v>
      </c>
      <c r="H3036">
        <v>8.98</v>
      </c>
      <c r="I3036">
        <v>197.56</v>
      </c>
    </row>
    <row r="3037" spans="1:9" x14ac:dyDescent="0.35">
      <c r="A3037" s="2">
        <v>3036</v>
      </c>
      <c r="B3037" t="s">
        <v>8</v>
      </c>
      <c r="C3037" s="12">
        <v>45062</v>
      </c>
      <c r="D3037">
        <v>2023</v>
      </c>
      <c r="E3037">
        <f>MONTH(ProductLine[[#This Row],[Date]])</f>
        <v>5</v>
      </c>
      <c r="F3037" t="s">
        <v>16</v>
      </c>
      <c r="G3037">
        <v>12</v>
      </c>
      <c r="H3037">
        <v>8.98</v>
      </c>
      <c r="I3037">
        <v>107.76</v>
      </c>
    </row>
    <row r="3038" spans="1:9" x14ac:dyDescent="0.35">
      <c r="A3038" s="2">
        <v>3037</v>
      </c>
      <c r="B3038" t="s">
        <v>8</v>
      </c>
      <c r="C3038" s="12">
        <v>45057</v>
      </c>
      <c r="D3038">
        <v>2023</v>
      </c>
      <c r="E3038">
        <f>MONTH(ProductLine[[#This Row],[Date]])</f>
        <v>5</v>
      </c>
      <c r="F3038" t="s">
        <v>11</v>
      </c>
      <c r="G3038">
        <v>23</v>
      </c>
      <c r="H3038">
        <v>13.98</v>
      </c>
      <c r="I3038">
        <v>321.54000000000002</v>
      </c>
    </row>
    <row r="3039" spans="1:9" x14ac:dyDescent="0.35">
      <c r="A3039" s="2">
        <v>3038</v>
      </c>
      <c r="B3039" t="s">
        <v>8</v>
      </c>
      <c r="C3039" s="12">
        <v>45058</v>
      </c>
      <c r="D3039">
        <v>2023</v>
      </c>
      <c r="E3039">
        <f>MONTH(ProductLine[[#This Row],[Date]])</f>
        <v>5</v>
      </c>
      <c r="F3039" t="s">
        <v>11</v>
      </c>
      <c r="G3039">
        <v>16</v>
      </c>
      <c r="H3039">
        <v>13.98</v>
      </c>
      <c r="I3039">
        <v>223.68</v>
      </c>
    </row>
    <row r="3040" spans="1:9" x14ac:dyDescent="0.35">
      <c r="A3040" s="2">
        <v>3039</v>
      </c>
      <c r="B3040" t="s">
        <v>8</v>
      </c>
      <c r="C3040" s="12">
        <v>45053</v>
      </c>
      <c r="D3040">
        <v>2023</v>
      </c>
      <c r="E3040">
        <f>MONTH(ProductLine[[#This Row],[Date]])</f>
        <v>5</v>
      </c>
      <c r="F3040" t="s">
        <v>9</v>
      </c>
      <c r="G3040">
        <v>54</v>
      </c>
      <c r="H3040">
        <v>5.47</v>
      </c>
      <c r="I3040">
        <v>295.38</v>
      </c>
    </row>
    <row r="3041" spans="1:9" x14ac:dyDescent="0.35">
      <c r="A3041" s="2">
        <v>3040</v>
      </c>
      <c r="B3041" t="s">
        <v>8</v>
      </c>
      <c r="C3041" s="12">
        <v>45054</v>
      </c>
      <c r="D3041">
        <v>2023</v>
      </c>
      <c r="E3041">
        <f>MONTH(ProductLine[[#This Row],[Date]])</f>
        <v>5</v>
      </c>
      <c r="F3041" t="s">
        <v>9</v>
      </c>
      <c r="G3041">
        <v>10</v>
      </c>
      <c r="H3041">
        <v>5.47</v>
      </c>
      <c r="I3041">
        <v>54.699999999999996</v>
      </c>
    </row>
    <row r="3042" spans="1:9" x14ac:dyDescent="0.35">
      <c r="A3042" s="2">
        <v>3041</v>
      </c>
      <c r="B3042" t="s">
        <v>8</v>
      </c>
      <c r="C3042" s="12">
        <v>45065</v>
      </c>
      <c r="D3042">
        <v>2023</v>
      </c>
      <c r="E3042">
        <f>MONTH(ProductLine[[#This Row],[Date]])</f>
        <v>5</v>
      </c>
      <c r="F3042" t="s">
        <v>13</v>
      </c>
      <c r="G3042">
        <v>21</v>
      </c>
      <c r="H3042">
        <v>10.97</v>
      </c>
      <c r="I3042">
        <v>230.37</v>
      </c>
    </row>
    <row r="3043" spans="1:9" x14ac:dyDescent="0.35">
      <c r="A3043" s="2">
        <v>3042</v>
      </c>
      <c r="B3043" t="s">
        <v>8</v>
      </c>
      <c r="C3043" s="12">
        <v>45071</v>
      </c>
      <c r="D3043">
        <v>2023</v>
      </c>
      <c r="E3043">
        <f>MONTH(ProductLine[[#This Row],[Date]])</f>
        <v>5</v>
      </c>
      <c r="F3043" t="s">
        <v>18</v>
      </c>
      <c r="G3043">
        <v>30</v>
      </c>
      <c r="H3043">
        <v>9.98</v>
      </c>
      <c r="I3043">
        <v>299.40000000000003</v>
      </c>
    </row>
    <row r="3044" spans="1:9" x14ac:dyDescent="0.35">
      <c r="A3044" s="2">
        <v>3043</v>
      </c>
      <c r="B3044" t="s">
        <v>8</v>
      </c>
      <c r="C3044" s="12">
        <v>45055</v>
      </c>
      <c r="D3044">
        <v>2023</v>
      </c>
      <c r="E3044">
        <f>MONTH(ProductLine[[#This Row],[Date]])</f>
        <v>5</v>
      </c>
      <c r="F3044" t="s">
        <v>18</v>
      </c>
      <c r="G3044">
        <v>52</v>
      </c>
      <c r="H3044">
        <v>9.98</v>
      </c>
      <c r="I3044">
        <v>518.96</v>
      </c>
    </row>
    <row r="3045" spans="1:9" x14ac:dyDescent="0.35">
      <c r="A3045" s="2">
        <v>3044</v>
      </c>
      <c r="B3045" t="s">
        <v>21</v>
      </c>
      <c r="C3045" s="12">
        <v>45054</v>
      </c>
      <c r="D3045">
        <v>2023</v>
      </c>
      <c r="E3045">
        <f>MONTH(ProductLine[[#This Row],[Date]])</f>
        <v>5</v>
      </c>
      <c r="F3045" t="s">
        <v>16</v>
      </c>
      <c r="G3045">
        <v>20</v>
      </c>
      <c r="H3045">
        <v>8.98</v>
      </c>
      <c r="I3045">
        <v>179.60000000000002</v>
      </c>
    </row>
    <row r="3046" spans="1:9" x14ac:dyDescent="0.35">
      <c r="A3046" s="2">
        <v>3045</v>
      </c>
      <c r="B3046" t="s">
        <v>21</v>
      </c>
      <c r="C3046" s="12">
        <v>45071</v>
      </c>
      <c r="D3046">
        <v>2023</v>
      </c>
      <c r="E3046">
        <f>MONTH(ProductLine[[#This Row],[Date]])</f>
        <v>5</v>
      </c>
      <c r="F3046" t="s">
        <v>16</v>
      </c>
      <c r="G3046">
        <v>51</v>
      </c>
      <c r="H3046">
        <v>8.98</v>
      </c>
      <c r="I3046">
        <v>457.98</v>
      </c>
    </row>
    <row r="3047" spans="1:9" x14ac:dyDescent="0.35">
      <c r="A3047" s="2">
        <v>3046</v>
      </c>
      <c r="B3047" t="s">
        <v>21</v>
      </c>
      <c r="C3047" s="12">
        <v>45055</v>
      </c>
      <c r="D3047">
        <v>2023</v>
      </c>
      <c r="E3047">
        <f>MONTH(ProductLine[[#This Row],[Date]])</f>
        <v>5</v>
      </c>
      <c r="F3047" t="s">
        <v>11</v>
      </c>
      <c r="G3047">
        <v>37</v>
      </c>
      <c r="H3047">
        <v>13.98</v>
      </c>
      <c r="I3047">
        <v>517.26</v>
      </c>
    </row>
    <row r="3048" spans="1:9" x14ac:dyDescent="0.35">
      <c r="A3048" s="2">
        <v>3047</v>
      </c>
      <c r="B3048" t="s">
        <v>21</v>
      </c>
      <c r="C3048" s="12">
        <v>45063</v>
      </c>
      <c r="D3048">
        <v>2023</v>
      </c>
      <c r="E3048">
        <f>MONTH(ProductLine[[#This Row],[Date]])</f>
        <v>5</v>
      </c>
      <c r="F3048" t="s">
        <v>11</v>
      </c>
      <c r="G3048">
        <v>22</v>
      </c>
      <c r="H3048">
        <v>13.98</v>
      </c>
      <c r="I3048">
        <v>307.56</v>
      </c>
    </row>
    <row r="3049" spans="1:9" x14ac:dyDescent="0.35">
      <c r="A3049" s="2">
        <v>3048</v>
      </c>
      <c r="B3049" t="s">
        <v>21</v>
      </c>
      <c r="C3049" s="12">
        <v>45066</v>
      </c>
      <c r="D3049">
        <v>2023</v>
      </c>
      <c r="E3049">
        <f>MONTH(ProductLine[[#This Row],[Date]])</f>
        <v>5</v>
      </c>
      <c r="F3049" t="s">
        <v>11</v>
      </c>
      <c r="G3049">
        <v>40</v>
      </c>
      <c r="H3049">
        <v>13.98</v>
      </c>
      <c r="I3049">
        <v>559.20000000000005</v>
      </c>
    </row>
    <row r="3050" spans="1:9" x14ac:dyDescent="0.35">
      <c r="A3050" s="2">
        <v>3049</v>
      </c>
      <c r="B3050" t="s">
        <v>21</v>
      </c>
      <c r="C3050" s="12">
        <v>45056</v>
      </c>
      <c r="D3050">
        <v>2023</v>
      </c>
      <c r="E3050">
        <f>MONTH(ProductLine[[#This Row],[Date]])</f>
        <v>5</v>
      </c>
      <c r="F3050" t="s">
        <v>18</v>
      </c>
      <c r="G3050">
        <v>17</v>
      </c>
      <c r="H3050">
        <v>9.98</v>
      </c>
      <c r="I3050">
        <v>169.66</v>
      </c>
    </row>
    <row r="3051" spans="1:9" x14ac:dyDescent="0.35">
      <c r="A3051" s="2">
        <v>3050</v>
      </c>
      <c r="B3051" t="s">
        <v>15</v>
      </c>
      <c r="C3051" s="12">
        <v>45051</v>
      </c>
      <c r="D3051">
        <v>2023</v>
      </c>
      <c r="E3051">
        <f>MONTH(ProductLine[[#This Row],[Date]])</f>
        <v>5</v>
      </c>
      <c r="F3051" t="s">
        <v>11</v>
      </c>
      <c r="G3051">
        <v>40</v>
      </c>
      <c r="H3051">
        <v>13.98</v>
      </c>
      <c r="I3051">
        <v>559.20000000000005</v>
      </c>
    </row>
    <row r="3052" spans="1:9" x14ac:dyDescent="0.35">
      <c r="A3052" s="2">
        <v>3051</v>
      </c>
      <c r="B3052" t="s">
        <v>15</v>
      </c>
      <c r="C3052" s="12">
        <v>45072</v>
      </c>
      <c r="D3052">
        <v>2023</v>
      </c>
      <c r="E3052">
        <f>MONTH(ProductLine[[#This Row],[Date]])</f>
        <v>5</v>
      </c>
      <c r="F3052" t="s">
        <v>9</v>
      </c>
      <c r="G3052">
        <v>10</v>
      </c>
      <c r="H3052">
        <v>5.47</v>
      </c>
      <c r="I3052">
        <v>54.699999999999996</v>
      </c>
    </row>
    <row r="3053" spans="1:9" x14ac:dyDescent="0.35">
      <c r="A3053" s="2">
        <v>3052</v>
      </c>
      <c r="B3053" t="s">
        <v>15</v>
      </c>
      <c r="C3053" s="12">
        <v>45075</v>
      </c>
      <c r="D3053">
        <v>2023</v>
      </c>
      <c r="E3053">
        <f>MONTH(ProductLine[[#This Row],[Date]])</f>
        <v>5</v>
      </c>
      <c r="F3053" t="s">
        <v>13</v>
      </c>
      <c r="G3053">
        <v>41</v>
      </c>
      <c r="H3053">
        <v>10.97</v>
      </c>
      <c r="I3053">
        <v>449.77000000000004</v>
      </c>
    </row>
    <row r="3054" spans="1:9" x14ac:dyDescent="0.35">
      <c r="A3054" s="2">
        <v>3053</v>
      </c>
      <c r="B3054" t="s">
        <v>15</v>
      </c>
      <c r="C3054" s="12">
        <v>45058</v>
      </c>
      <c r="D3054">
        <v>2023</v>
      </c>
      <c r="E3054">
        <f>MONTH(ProductLine[[#This Row],[Date]])</f>
        <v>5</v>
      </c>
      <c r="F3054" t="s">
        <v>18</v>
      </c>
      <c r="G3054">
        <v>31</v>
      </c>
      <c r="H3054">
        <v>9.98</v>
      </c>
      <c r="I3054">
        <v>309.38</v>
      </c>
    </row>
    <row r="3055" spans="1:9" x14ac:dyDescent="0.35">
      <c r="A3055" s="2">
        <v>3054</v>
      </c>
      <c r="B3055" t="s">
        <v>22</v>
      </c>
      <c r="C3055" s="12">
        <v>45062</v>
      </c>
      <c r="D3055">
        <v>2023</v>
      </c>
      <c r="E3055">
        <f>MONTH(ProductLine[[#This Row],[Date]])</f>
        <v>5</v>
      </c>
      <c r="F3055" t="s">
        <v>11</v>
      </c>
      <c r="G3055">
        <v>56</v>
      </c>
      <c r="H3055">
        <v>13.98</v>
      </c>
      <c r="I3055">
        <v>782.88</v>
      </c>
    </row>
    <row r="3056" spans="1:9" x14ac:dyDescent="0.35">
      <c r="A3056" s="2">
        <v>3055</v>
      </c>
      <c r="B3056" t="s">
        <v>22</v>
      </c>
      <c r="C3056" s="12">
        <v>45061</v>
      </c>
      <c r="D3056">
        <v>2023</v>
      </c>
      <c r="E3056">
        <f>MONTH(ProductLine[[#This Row],[Date]])</f>
        <v>5</v>
      </c>
      <c r="F3056" t="s">
        <v>13</v>
      </c>
      <c r="G3056">
        <v>39</v>
      </c>
      <c r="H3056">
        <v>10.97</v>
      </c>
      <c r="I3056">
        <v>427.83000000000004</v>
      </c>
    </row>
    <row r="3057" spans="1:9" x14ac:dyDescent="0.35">
      <c r="A3057" s="2">
        <v>3056</v>
      </c>
      <c r="B3057" t="s">
        <v>22</v>
      </c>
      <c r="C3057" s="12">
        <v>45066</v>
      </c>
      <c r="D3057">
        <v>2023</v>
      </c>
      <c r="E3057">
        <f>MONTH(ProductLine[[#This Row],[Date]])</f>
        <v>5</v>
      </c>
      <c r="F3057" t="s">
        <v>18</v>
      </c>
      <c r="G3057">
        <v>41</v>
      </c>
      <c r="H3057">
        <v>9.98</v>
      </c>
      <c r="I3057">
        <v>409.18</v>
      </c>
    </row>
    <row r="3058" spans="1:9" x14ac:dyDescent="0.35">
      <c r="A3058" s="2">
        <v>3057</v>
      </c>
      <c r="B3058" t="s">
        <v>25</v>
      </c>
      <c r="C3058" s="12">
        <v>45063</v>
      </c>
      <c r="D3058">
        <v>2023</v>
      </c>
      <c r="E3058">
        <f>MONTH(ProductLine[[#This Row],[Date]])</f>
        <v>5</v>
      </c>
      <c r="F3058" t="s">
        <v>16</v>
      </c>
      <c r="G3058">
        <v>39</v>
      </c>
      <c r="H3058">
        <v>8.98</v>
      </c>
      <c r="I3058">
        <v>350.22</v>
      </c>
    </row>
    <row r="3059" spans="1:9" x14ac:dyDescent="0.35">
      <c r="A3059" s="2">
        <v>3058</v>
      </c>
      <c r="B3059" t="s">
        <v>25</v>
      </c>
      <c r="C3059" s="12">
        <v>45065</v>
      </c>
      <c r="D3059">
        <v>2023</v>
      </c>
      <c r="E3059">
        <f>MONTH(ProductLine[[#This Row],[Date]])</f>
        <v>5</v>
      </c>
      <c r="F3059" t="s">
        <v>9</v>
      </c>
      <c r="G3059">
        <v>31</v>
      </c>
      <c r="H3059">
        <v>5.47</v>
      </c>
      <c r="I3059">
        <v>169.57</v>
      </c>
    </row>
    <row r="3060" spans="1:9" x14ac:dyDescent="0.35">
      <c r="A3060" s="2">
        <v>3059</v>
      </c>
      <c r="B3060" t="s">
        <v>25</v>
      </c>
      <c r="C3060" s="12">
        <v>45072</v>
      </c>
      <c r="D3060">
        <v>2023</v>
      </c>
      <c r="E3060">
        <f>MONTH(ProductLine[[#This Row],[Date]])</f>
        <v>5</v>
      </c>
      <c r="F3060" t="s">
        <v>13</v>
      </c>
      <c r="G3060">
        <v>59</v>
      </c>
      <c r="H3060">
        <v>10.97</v>
      </c>
      <c r="I3060">
        <v>647.23</v>
      </c>
    </row>
    <row r="3061" spans="1:9" x14ac:dyDescent="0.35">
      <c r="A3061" s="2">
        <v>3060</v>
      </c>
      <c r="B3061" t="s">
        <v>25</v>
      </c>
      <c r="C3061" s="12">
        <v>45065</v>
      </c>
      <c r="D3061">
        <v>2023</v>
      </c>
      <c r="E3061">
        <f>MONTH(ProductLine[[#This Row],[Date]])</f>
        <v>5</v>
      </c>
      <c r="F3061" t="s">
        <v>18</v>
      </c>
      <c r="G3061">
        <v>28</v>
      </c>
      <c r="H3061">
        <v>9.98</v>
      </c>
      <c r="I3061">
        <v>279.44</v>
      </c>
    </row>
    <row r="3062" spans="1:9" x14ac:dyDescent="0.35">
      <c r="A3062" s="2">
        <v>3061</v>
      </c>
      <c r="B3062" t="s">
        <v>12</v>
      </c>
      <c r="C3062" s="12">
        <v>45078</v>
      </c>
      <c r="D3062">
        <v>2023</v>
      </c>
      <c r="E3062">
        <f>MONTH(ProductLine[[#This Row],[Date]])</f>
        <v>6</v>
      </c>
      <c r="F3062" t="s">
        <v>16</v>
      </c>
      <c r="G3062">
        <v>40</v>
      </c>
      <c r="H3062">
        <v>8.98</v>
      </c>
      <c r="I3062">
        <v>359.20000000000005</v>
      </c>
    </row>
    <row r="3063" spans="1:9" x14ac:dyDescent="0.35">
      <c r="A3063" s="2">
        <v>3062</v>
      </c>
      <c r="B3063" t="s">
        <v>12</v>
      </c>
      <c r="C3063" s="12">
        <v>45104</v>
      </c>
      <c r="D3063">
        <v>2023</v>
      </c>
      <c r="E3063">
        <f>MONTH(ProductLine[[#This Row],[Date]])</f>
        <v>6</v>
      </c>
      <c r="F3063" t="s">
        <v>11</v>
      </c>
      <c r="G3063">
        <v>30</v>
      </c>
      <c r="H3063">
        <v>13.98</v>
      </c>
      <c r="I3063">
        <v>419.40000000000003</v>
      </c>
    </row>
    <row r="3064" spans="1:9" x14ac:dyDescent="0.35">
      <c r="A3064" s="2">
        <v>3063</v>
      </c>
      <c r="B3064" t="s">
        <v>22</v>
      </c>
      <c r="C3064" s="12">
        <v>45092</v>
      </c>
      <c r="D3064">
        <v>2023</v>
      </c>
      <c r="E3064">
        <f>MONTH(ProductLine[[#This Row],[Date]])</f>
        <v>6</v>
      </c>
      <c r="F3064" t="s">
        <v>16</v>
      </c>
      <c r="G3064">
        <v>48</v>
      </c>
      <c r="H3064">
        <v>8.98</v>
      </c>
      <c r="I3064">
        <v>431.04</v>
      </c>
    </row>
    <row r="3065" spans="1:9" x14ac:dyDescent="0.35">
      <c r="A3065" s="2">
        <v>3064</v>
      </c>
      <c r="B3065" t="s">
        <v>22</v>
      </c>
      <c r="C3065" s="12">
        <v>45104</v>
      </c>
      <c r="D3065">
        <v>2023</v>
      </c>
      <c r="E3065">
        <f>MONTH(ProductLine[[#This Row],[Date]])</f>
        <v>6</v>
      </c>
      <c r="F3065" t="s">
        <v>16</v>
      </c>
      <c r="G3065">
        <v>28</v>
      </c>
      <c r="H3065">
        <v>8.98</v>
      </c>
      <c r="I3065">
        <v>251.44</v>
      </c>
    </row>
    <row r="3066" spans="1:9" x14ac:dyDescent="0.35">
      <c r="A3066" s="2">
        <v>3065</v>
      </c>
      <c r="B3066" t="s">
        <v>21</v>
      </c>
      <c r="C3066" s="12">
        <v>44945</v>
      </c>
      <c r="D3066">
        <v>2023</v>
      </c>
      <c r="E3066">
        <f>MONTH(ProductLine[[#This Row],[Date]])</f>
        <v>1</v>
      </c>
      <c r="F3066" t="s">
        <v>11</v>
      </c>
      <c r="G3066">
        <v>38</v>
      </c>
      <c r="H3066">
        <v>13.98</v>
      </c>
      <c r="I3066">
        <v>531.24</v>
      </c>
    </row>
    <row r="3067" spans="1:9" x14ac:dyDescent="0.35">
      <c r="A3067" s="2">
        <v>3066</v>
      </c>
      <c r="B3067" t="s">
        <v>21</v>
      </c>
      <c r="C3067" s="12">
        <v>44985</v>
      </c>
      <c r="D3067">
        <v>2023</v>
      </c>
      <c r="E3067">
        <f>MONTH(ProductLine[[#This Row],[Date]])</f>
        <v>2</v>
      </c>
      <c r="F3067" t="s">
        <v>11</v>
      </c>
      <c r="G3067">
        <v>40</v>
      </c>
      <c r="H3067">
        <v>13.98</v>
      </c>
      <c r="I3067">
        <v>559.20000000000005</v>
      </c>
    </row>
    <row r="3068" spans="1:9" x14ac:dyDescent="0.35">
      <c r="A3068" s="2">
        <v>3067</v>
      </c>
      <c r="B3068" t="s">
        <v>12</v>
      </c>
      <c r="C3068" s="12">
        <v>45185</v>
      </c>
      <c r="D3068">
        <v>2023</v>
      </c>
      <c r="E3068">
        <f>MONTH(ProductLine[[#This Row],[Date]])</f>
        <v>9</v>
      </c>
      <c r="F3068" t="s">
        <v>9</v>
      </c>
      <c r="G3068">
        <v>25</v>
      </c>
      <c r="H3068">
        <v>5.47</v>
      </c>
      <c r="I3068">
        <v>136.75</v>
      </c>
    </row>
    <row r="3069" spans="1:9" x14ac:dyDescent="0.35">
      <c r="A3069" s="2">
        <v>3068</v>
      </c>
      <c r="B3069" t="s">
        <v>25</v>
      </c>
      <c r="C3069" s="12">
        <v>45176</v>
      </c>
      <c r="D3069">
        <v>2023</v>
      </c>
      <c r="E3069">
        <f>MONTH(ProductLine[[#This Row],[Date]])</f>
        <v>9</v>
      </c>
      <c r="F3069" t="s">
        <v>11</v>
      </c>
      <c r="G3069">
        <v>14</v>
      </c>
      <c r="H3069">
        <v>13.98</v>
      </c>
      <c r="I3069">
        <v>195.72</v>
      </c>
    </row>
    <row r="3070" spans="1:9" x14ac:dyDescent="0.35">
      <c r="A3070" s="2">
        <v>3069</v>
      </c>
      <c r="B3070" t="s">
        <v>12</v>
      </c>
      <c r="C3070" s="12">
        <v>45163</v>
      </c>
      <c r="D3070">
        <v>2023</v>
      </c>
      <c r="E3070">
        <f>MONTH(ProductLine[[#This Row],[Date]])</f>
        <v>8</v>
      </c>
      <c r="F3070" t="s">
        <v>13</v>
      </c>
      <c r="G3070">
        <v>15</v>
      </c>
      <c r="H3070">
        <v>10.97</v>
      </c>
      <c r="I3070">
        <v>164.55</v>
      </c>
    </row>
    <row r="3071" spans="1:9" x14ac:dyDescent="0.35">
      <c r="A3071" s="2">
        <v>3070</v>
      </c>
      <c r="B3071" t="s">
        <v>8</v>
      </c>
      <c r="C3071" s="12">
        <v>45146</v>
      </c>
      <c r="D3071">
        <v>2023</v>
      </c>
      <c r="E3071">
        <f>MONTH(ProductLine[[#This Row],[Date]])</f>
        <v>8</v>
      </c>
      <c r="F3071" t="s">
        <v>9</v>
      </c>
      <c r="G3071">
        <v>44</v>
      </c>
      <c r="H3071">
        <v>5.47</v>
      </c>
      <c r="I3071">
        <v>240.67999999999998</v>
      </c>
    </row>
    <row r="3072" spans="1:9" x14ac:dyDescent="0.35">
      <c r="A3072" s="2">
        <v>3071</v>
      </c>
      <c r="B3072" t="s">
        <v>8</v>
      </c>
      <c r="C3072" s="12">
        <v>45125</v>
      </c>
      <c r="D3072">
        <v>2023</v>
      </c>
      <c r="E3072">
        <f>MONTH(ProductLine[[#This Row],[Date]])</f>
        <v>7</v>
      </c>
      <c r="F3072" t="s">
        <v>18</v>
      </c>
      <c r="G3072">
        <v>57</v>
      </c>
      <c r="H3072">
        <v>9.98</v>
      </c>
      <c r="I3072">
        <v>568.86</v>
      </c>
    </row>
    <row r="3073" spans="1:9" x14ac:dyDescent="0.35">
      <c r="A3073" s="2">
        <v>3072</v>
      </c>
      <c r="B3073" t="s">
        <v>21</v>
      </c>
      <c r="C3073" s="12">
        <v>45135</v>
      </c>
      <c r="D3073">
        <v>2023</v>
      </c>
      <c r="E3073">
        <f>MONTH(ProductLine[[#This Row],[Date]])</f>
        <v>7</v>
      </c>
      <c r="F3073" t="s">
        <v>13</v>
      </c>
      <c r="G3073">
        <v>43</v>
      </c>
      <c r="H3073">
        <v>10.97</v>
      </c>
      <c r="I3073">
        <v>471.71000000000004</v>
      </c>
    </row>
    <row r="3074" spans="1:9" x14ac:dyDescent="0.35">
      <c r="A3074" s="2">
        <v>3073</v>
      </c>
      <c r="B3074" t="s">
        <v>12</v>
      </c>
      <c r="C3074" s="12">
        <v>45167</v>
      </c>
      <c r="D3074">
        <v>2023</v>
      </c>
      <c r="E3074">
        <f>MONTH(ProductLine[[#This Row],[Date]])</f>
        <v>8</v>
      </c>
      <c r="F3074" t="s">
        <v>11</v>
      </c>
      <c r="G3074">
        <v>59</v>
      </c>
      <c r="H3074">
        <v>13.98</v>
      </c>
      <c r="I3074">
        <v>824.82</v>
      </c>
    </row>
    <row r="3075" spans="1:9" x14ac:dyDescent="0.35">
      <c r="A3075" s="2">
        <v>3074</v>
      </c>
      <c r="B3075" t="s">
        <v>8</v>
      </c>
      <c r="C3075" s="12">
        <v>45184</v>
      </c>
      <c r="D3075">
        <v>2023</v>
      </c>
      <c r="E3075">
        <f>MONTH(ProductLine[[#This Row],[Date]])</f>
        <v>9</v>
      </c>
      <c r="F3075" t="s">
        <v>11</v>
      </c>
      <c r="G3075">
        <v>55</v>
      </c>
      <c r="H3075">
        <v>13.98</v>
      </c>
      <c r="I3075">
        <v>768.9</v>
      </c>
    </row>
    <row r="3076" spans="1:9" x14ac:dyDescent="0.35">
      <c r="A3076" s="2">
        <v>3075</v>
      </c>
      <c r="B3076" t="s">
        <v>22</v>
      </c>
      <c r="C3076" s="12">
        <v>45180</v>
      </c>
      <c r="D3076">
        <v>2023</v>
      </c>
      <c r="E3076">
        <f>MONTH(ProductLine[[#This Row],[Date]])</f>
        <v>9</v>
      </c>
      <c r="F3076" t="s">
        <v>11</v>
      </c>
      <c r="G3076">
        <v>55</v>
      </c>
      <c r="H3076">
        <v>13.98</v>
      </c>
      <c r="I3076">
        <v>768.9</v>
      </c>
    </row>
    <row r="3077" spans="1:9" x14ac:dyDescent="0.35">
      <c r="A3077" s="2">
        <v>3076</v>
      </c>
      <c r="B3077" t="s">
        <v>8</v>
      </c>
      <c r="C3077" s="12">
        <v>45152</v>
      </c>
      <c r="D3077">
        <v>2023</v>
      </c>
      <c r="E3077">
        <f>MONTH(ProductLine[[#This Row],[Date]])</f>
        <v>8</v>
      </c>
      <c r="F3077" t="s">
        <v>18</v>
      </c>
      <c r="G3077">
        <v>60</v>
      </c>
      <c r="H3077">
        <v>9.98</v>
      </c>
      <c r="I3077">
        <v>598.80000000000007</v>
      </c>
    </row>
    <row r="3078" spans="1:9" x14ac:dyDescent="0.35">
      <c r="A3078" s="2">
        <v>3077</v>
      </c>
      <c r="B3078" t="s">
        <v>15</v>
      </c>
      <c r="C3078" s="12">
        <v>45157</v>
      </c>
      <c r="D3078">
        <v>2023</v>
      </c>
      <c r="E3078">
        <f>MONTH(ProductLine[[#This Row],[Date]])</f>
        <v>8</v>
      </c>
      <c r="F3078" t="s">
        <v>9</v>
      </c>
      <c r="G3078">
        <v>53</v>
      </c>
      <c r="H3078">
        <v>5.47</v>
      </c>
      <c r="I3078">
        <v>289.90999999999997</v>
      </c>
    </row>
    <row r="3079" spans="1:9" x14ac:dyDescent="0.35">
      <c r="A3079" s="2">
        <v>3078</v>
      </c>
      <c r="B3079" t="s">
        <v>25</v>
      </c>
      <c r="C3079" s="12">
        <v>45130</v>
      </c>
      <c r="D3079">
        <v>2023</v>
      </c>
      <c r="E3079">
        <f>MONTH(ProductLine[[#This Row],[Date]])</f>
        <v>7</v>
      </c>
      <c r="F3079" t="s">
        <v>13</v>
      </c>
      <c r="G3079">
        <v>29</v>
      </c>
      <c r="H3079">
        <v>10.97</v>
      </c>
      <c r="I3079">
        <v>318.13</v>
      </c>
    </row>
    <row r="3080" spans="1:9" x14ac:dyDescent="0.35">
      <c r="A3080" s="2">
        <v>3079</v>
      </c>
      <c r="B3080" t="s">
        <v>12</v>
      </c>
      <c r="C3080" s="12">
        <v>45131</v>
      </c>
      <c r="D3080">
        <v>2023</v>
      </c>
      <c r="E3080">
        <f>MONTH(ProductLine[[#This Row],[Date]])</f>
        <v>7</v>
      </c>
      <c r="F3080" t="s">
        <v>16</v>
      </c>
      <c r="G3080">
        <v>37</v>
      </c>
      <c r="H3080">
        <v>8.98</v>
      </c>
      <c r="I3080">
        <v>332.26</v>
      </c>
    </row>
    <row r="3081" spans="1:9" x14ac:dyDescent="0.35">
      <c r="A3081" s="2">
        <v>3080</v>
      </c>
      <c r="B3081" t="s">
        <v>8</v>
      </c>
      <c r="C3081" s="12">
        <v>45192</v>
      </c>
      <c r="D3081">
        <v>2023</v>
      </c>
      <c r="E3081">
        <f>MONTH(ProductLine[[#This Row],[Date]])</f>
        <v>9</v>
      </c>
      <c r="F3081" t="s">
        <v>13</v>
      </c>
      <c r="G3081">
        <v>23</v>
      </c>
      <c r="H3081">
        <v>10.97</v>
      </c>
      <c r="I3081">
        <v>252.31</v>
      </c>
    </row>
    <row r="3082" spans="1:9" x14ac:dyDescent="0.35">
      <c r="A3082" s="2">
        <v>3081</v>
      </c>
      <c r="B3082" t="s">
        <v>15</v>
      </c>
      <c r="C3082" s="12">
        <v>45111</v>
      </c>
      <c r="D3082">
        <v>2023</v>
      </c>
      <c r="E3082">
        <f>MONTH(ProductLine[[#This Row],[Date]])</f>
        <v>7</v>
      </c>
      <c r="F3082" t="s">
        <v>16</v>
      </c>
      <c r="G3082">
        <v>13</v>
      </c>
      <c r="H3082">
        <v>8.98</v>
      </c>
      <c r="I3082">
        <v>116.74000000000001</v>
      </c>
    </row>
    <row r="3083" spans="1:9" x14ac:dyDescent="0.35">
      <c r="A3083" s="2">
        <v>3082</v>
      </c>
      <c r="B3083" t="s">
        <v>12</v>
      </c>
      <c r="C3083" s="12">
        <v>45187</v>
      </c>
      <c r="D3083">
        <v>2023</v>
      </c>
      <c r="E3083">
        <f>MONTH(ProductLine[[#This Row],[Date]])</f>
        <v>9</v>
      </c>
      <c r="F3083" t="s">
        <v>18</v>
      </c>
      <c r="G3083">
        <v>32</v>
      </c>
      <c r="H3083">
        <v>9.98</v>
      </c>
      <c r="I3083">
        <v>319.36</v>
      </c>
    </row>
    <row r="3084" spans="1:9" x14ac:dyDescent="0.35">
      <c r="A3084" s="2">
        <v>3083</v>
      </c>
      <c r="B3084" t="s">
        <v>8</v>
      </c>
      <c r="C3084" s="12">
        <v>45161</v>
      </c>
      <c r="D3084">
        <v>2023</v>
      </c>
      <c r="E3084">
        <f>MONTH(ProductLine[[#This Row],[Date]])</f>
        <v>8</v>
      </c>
      <c r="F3084" t="s">
        <v>9</v>
      </c>
      <c r="G3084">
        <v>49</v>
      </c>
      <c r="H3084">
        <v>5.47</v>
      </c>
      <c r="I3084">
        <v>268.02999999999997</v>
      </c>
    </row>
    <row r="3085" spans="1:9" x14ac:dyDescent="0.35">
      <c r="A3085" s="2">
        <v>3084</v>
      </c>
      <c r="B3085" t="s">
        <v>25</v>
      </c>
      <c r="C3085" s="12">
        <v>45161</v>
      </c>
      <c r="D3085">
        <v>2023</v>
      </c>
      <c r="E3085">
        <f>MONTH(ProductLine[[#This Row],[Date]])</f>
        <v>8</v>
      </c>
      <c r="F3085" t="s">
        <v>18</v>
      </c>
      <c r="G3085">
        <v>29</v>
      </c>
      <c r="H3085">
        <v>9.98</v>
      </c>
      <c r="I3085">
        <v>289.42</v>
      </c>
    </row>
    <row r="3086" spans="1:9" x14ac:dyDescent="0.35">
      <c r="A3086" s="2">
        <v>3085</v>
      </c>
      <c r="B3086" t="s">
        <v>15</v>
      </c>
      <c r="C3086" s="12">
        <v>45143</v>
      </c>
      <c r="D3086">
        <v>2023</v>
      </c>
      <c r="E3086">
        <f>MONTH(ProductLine[[#This Row],[Date]])</f>
        <v>8</v>
      </c>
      <c r="F3086" t="s">
        <v>18</v>
      </c>
      <c r="G3086">
        <v>19</v>
      </c>
      <c r="H3086">
        <v>9.98</v>
      </c>
      <c r="I3086">
        <v>189.62</v>
      </c>
    </row>
    <row r="3087" spans="1:9" x14ac:dyDescent="0.35">
      <c r="A3087" s="2">
        <v>3086</v>
      </c>
      <c r="B3087" t="s">
        <v>21</v>
      </c>
      <c r="C3087" s="12">
        <v>45111</v>
      </c>
      <c r="D3087">
        <v>2023</v>
      </c>
      <c r="E3087">
        <f>MONTH(ProductLine[[#This Row],[Date]])</f>
        <v>7</v>
      </c>
      <c r="F3087" t="s">
        <v>13</v>
      </c>
      <c r="G3087">
        <v>46</v>
      </c>
      <c r="H3087">
        <v>10.97</v>
      </c>
      <c r="I3087">
        <v>504.62</v>
      </c>
    </row>
    <row r="3088" spans="1:9" x14ac:dyDescent="0.35">
      <c r="A3088" s="2">
        <v>3087</v>
      </c>
      <c r="B3088" t="s">
        <v>22</v>
      </c>
      <c r="C3088" s="12">
        <v>45126</v>
      </c>
      <c r="D3088">
        <v>2023</v>
      </c>
      <c r="E3088">
        <f>MONTH(ProductLine[[#This Row],[Date]])</f>
        <v>7</v>
      </c>
      <c r="F3088" t="s">
        <v>13</v>
      </c>
      <c r="G3088">
        <v>41</v>
      </c>
      <c r="H3088">
        <v>10.97</v>
      </c>
      <c r="I3088">
        <v>449.77000000000004</v>
      </c>
    </row>
    <row r="3089" spans="1:9" x14ac:dyDescent="0.35">
      <c r="A3089" s="2">
        <v>3088</v>
      </c>
      <c r="B3089" t="s">
        <v>21</v>
      </c>
      <c r="C3089" s="12">
        <v>45119</v>
      </c>
      <c r="D3089">
        <v>2023</v>
      </c>
      <c r="E3089">
        <f>MONTH(ProductLine[[#This Row],[Date]])</f>
        <v>7</v>
      </c>
      <c r="F3089" t="s">
        <v>16</v>
      </c>
      <c r="G3089">
        <v>19</v>
      </c>
      <c r="H3089">
        <v>8.98</v>
      </c>
      <c r="I3089">
        <v>170.62</v>
      </c>
    </row>
    <row r="3090" spans="1:9" x14ac:dyDescent="0.35">
      <c r="A3090" s="2">
        <v>3089</v>
      </c>
      <c r="B3090" t="s">
        <v>15</v>
      </c>
      <c r="C3090" s="12">
        <v>45110</v>
      </c>
      <c r="D3090">
        <v>2023</v>
      </c>
      <c r="E3090">
        <f>MONTH(ProductLine[[#This Row],[Date]])</f>
        <v>7</v>
      </c>
      <c r="F3090" t="s">
        <v>9</v>
      </c>
      <c r="G3090">
        <v>38</v>
      </c>
      <c r="H3090">
        <v>5.47</v>
      </c>
      <c r="I3090">
        <v>207.85999999999999</v>
      </c>
    </row>
    <row r="3091" spans="1:9" x14ac:dyDescent="0.35">
      <c r="A3091" s="2">
        <v>3090</v>
      </c>
      <c r="B3091" t="s">
        <v>22</v>
      </c>
      <c r="C3091" s="12">
        <v>45111</v>
      </c>
      <c r="D3091">
        <v>2023</v>
      </c>
      <c r="E3091">
        <f>MONTH(ProductLine[[#This Row],[Date]])</f>
        <v>7</v>
      </c>
      <c r="F3091" t="s">
        <v>9</v>
      </c>
      <c r="G3091">
        <v>21</v>
      </c>
      <c r="H3091">
        <v>5.47</v>
      </c>
      <c r="I3091">
        <v>114.86999999999999</v>
      </c>
    </row>
    <row r="3092" spans="1:9" x14ac:dyDescent="0.35">
      <c r="A3092" s="2">
        <v>3091</v>
      </c>
      <c r="B3092" t="s">
        <v>25</v>
      </c>
      <c r="C3092" s="12">
        <v>45127</v>
      </c>
      <c r="D3092">
        <v>2023</v>
      </c>
      <c r="E3092">
        <f>MONTH(ProductLine[[#This Row],[Date]])</f>
        <v>7</v>
      </c>
      <c r="F3092" t="s">
        <v>11</v>
      </c>
      <c r="G3092">
        <v>12</v>
      </c>
      <c r="H3092">
        <v>13.98</v>
      </c>
      <c r="I3092">
        <v>167.76</v>
      </c>
    </row>
    <row r="3093" spans="1:9" x14ac:dyDescent="0.35">
      <c r="A3093" s="2">
        <v>3092</v>
      </c>
      <c r="B3093" t="s">
        <v>15</v>
      </c>
      <c r="C3093" s="12">
        <v>45115</v>
      </c>
      <c r="D3093">
        <v>2023</v>
      </c>
      <c r="E3093">
        <f>MONTH(ProductLine[[#This Row],[Date]])</f>
        <v>7</v>
      </c>
      <c r="F3093" t="s">
        <v>16</v>
      </c>
      <c r="G3093">
        <v>42</v>
      </c>
      <c r="H3093">
        <v>8.98</v>
      </c>
      <c r="I3093">
        <v>377.16</v>
      </c>
    </row>
    <row r="3094" spans="1:9" x14ac:dyDescent="0.35">
      <c r="A3094" s="2">
        <v>3093</v>
      </c>
      <c r="B3094" t="s">
        <v>25</v>
      </c>
      <c r="C3094" s="12">
        <v>45120</v>
      </c>
      <c r="D3094">
        <v>2023</v>
      </c>
      <c r="E3094">
        <f>MONTH(ProductLine[[#This Row],[Date]])</f>
        <v>7</v>
      </c>
      <c r="F3094" t="s">
        <v>13</v>
      </c>
      <c r="G3094">
        <v>13</v>
      </c>
      <c r="H3094">
        <v>10.97</v>
      </c>
      <c r="I3094">
        <v>142.61000000000001</v>
      </c>
    </row>
    <row r="3095" spans="1:9" x14ac:dyDescent="0.35">
      <c r="A3095" s="2">
        <v>3094</v>
      </c>
      <c r="B3095" t="s">
        <v>8</v>
      </c>
      <c r="C3095" s="12">
        <v>45173</v>
      </c>
      <c r="D3095">
        <v>2023</v>
      </c>
      <c r="E3095">
        <f>MONTH(ProductLine[[#This Row],[Date]])</f>
        <v>9</v>
      </c>
      <c r="F3095" t="s">
        <v>16</v>
      </c>
      <c r="G3095">
        <v>36</v>
      </c>
      <c r="H3095">
        <v>8.98</v>
      </c>
      <c r="I3095">
        <v>323.28000000000003</v>
      </c>
    </row>
    <row r="3096" spans="1:9" x14ac:dyDescent="0.35">
      <c r="A3096" s="2">
        <v>3095</v>
      </c>
      <c r="B3096" t="s">
        <v>12</v>
      </c>
      <c r="C3096" s="12">
        <v>45140</v>
      </c>
      <c r="D3096">
        <v>2023</v>
      </c>
      <c r="E3096">
        <f>MONTH(ProductLine[[#This Row],[Date]])</f>
        <v>8</v>
      </c>
      <c r="F3096" t="s">
        <v>16</v>
      </c>
      <c r="G3096">
        <v>59</v>
      </c>
      <c r="H3096">
        <v>8.98</v>
      </c>
      <c r="I3096">
        <v>529.82000000000005</v>
      </c>
    </row>
    <row r="3097" spans="1:9" x14ac:dyDescent="0.35">
      <c r="A3097" s="2">
        <v>3096</v>
      </c>
      <c r="B3097" t="s">
        <v>22</v>
      </c>
      <c r="C3097" s="12">
        <v>45171</v>
      </c>
      <c r="D3097">
        <v>2023</v>
      </c>
      <c r="E3097">
        <f>MONTH(ProductLine[[#This Row],[Date]])</f>
        <v>9</v>
      </c>
      <c r="F3097" t="s">
        <v>16</v>
      </c>
      <c r="G3097">
        <v>26</v>
      </c>
      <c r="H3097">
        <v>8.98</v>
      </c>
      <c r="I3097">
        <v>233.48000000000002</v>
      </c>
    </row>
    <row r="3098" spans="1:9" x14ac:dyDescent="0.35">
      <c r="A3098" s="2">
        <v>3097</v>
      </c>
      <c r="B3098" t="s">
        <v>12</v>
      </c>
      <c r="C3098" s="12">
        <v>45151</v>
      </c>
      <c r="D3098">
        <v>2023</v>
      </c>
      <c r="E3098">
        <f>MONTH(ProductLine[[#This Row],[Date]])</f>
        <v>8</v>
      </c>
      <c r="F3098" t="s">
        <v>16</v>
      </c>
      <c r="G3098">
        <v>26</v>
      </c>
      <c r="H3098">
        <v>8.98</v>
      </c>
      <c r="I3098">
        <v>233.48000000000002</v>
      </c>
    </row>
    <row r="3099" spans="1:9" x14ac:dyDescent="0.35">
      <c r="A3099" s="2">
        <v>3098</v>
      </c>
      <c r="B3099" t="s">
        <v>12</v>
      </c>
      <c r="C3099" s="12">
        <v>45184</v>
      </c>
      <c r="D3099">
        <v>2023</v>
      </c>
      <c r="E3099">
        <f>MONTH(ProductLine[[#This Row],[Date]])</f>
        <v>9</v>
      </c>
      <c r="F3099" t="s">
        <v>9</v>
      </c>
      <c r="G3099">
        <v>45</v>
      </c>
      <c r="H3099">
        <v>5.47</v>
      </c>
      <c r="I3099">
        <v>246.14999999999998</v>
      </c>
    </row>
    <row r="3100" spans="1:9" x14ac:dyDescent="0.35">
      <c r="A3100" s="2">
        <v>3099</v>
      </c>
      <c r="B3100" t="s">
        <v>12</v>
      </c>
      <c r="C3100" s="12">
        <v>45144</v>
      </c>
      <c r="D3100">
        <v>2023</v>
      </c>
      <c r="E3100">
        <f>MONTH(ProductLine[[#This Row],[Date]])</f>
        <v>8</v>
      </c>
      <c r="F3100" t="s">
        <v>18</v>
      </c>
      <c r="G3100">
        <v>33</v>
      </c>
      <c r="H3100">
        <v>9.98</v>
      </c>
      <c r="I3100">
        <v>329.34000000000003</v>
      </c>
    </row>
    <row r="3101" spans="1:9" x14ac:dyDescent="0.35">
      <c r="A3101" s="2">
        <v>3100</v>
      </c>
      <c r="B3101" t="s">
        <v>8</v>
      </c>
      <c r="C3101" s="12">
        <v>45176</v>
      </c>
      <c r="D3101">
        <v>2023</v>
      </c>
      <c r="E3101">
        <f>MONTH(ProductLine[[#This Row],[Date]])</f>
        <v>9</v>
      </c>
      <c r="F3101" t="s">
        <v>18</v>
      </c>
      <c r="G3101">
        <v>14</v>
      </c>
      <c r="H3101">
        <v>9.98</v>
      </c>
      <c r="I3101">
        <v>139.72</v>
      </c>
    </row>
    <row r="3102" spans="1:9" x14ac:dyDescent="0.35">
      <c r="A3102" s="2">
        <v>3101</v>
      </c>
      <c r="B3102" t="s">
        <v>21</v>
      </c>
      <c r="C3102" s="12">
        <v>45163</v>
      </c>
      <c r="D3102">
        <v>2023</v>
      </c>
      <c r="E3102">
        <f>MONTH(ProductLine[[#This Row],[Date]])</f>
        <v>8</v>
      </c>
      <c r="F3102" t="s">
        <v>11</v>
      </c>
      <c r="G3102">
        <v>52</v>
      </c>
      <c r="H3102">
        <v>13.98</v>
      </c>
      <c r="I3102">
        <v>726.96</v>
      </c>
    </row>
    <row r="3103" spans="1:9" x14ac:dyDescent="0.35">
      <c r="A3103" s="2">
        <v>3102</v>
      </c>
      <c r="B3103" t="s">
        <v>25</v>
      </c>
      <c r="C3103" s="12">
        <v>45124</v>
      </c>
      <c r="D3103">
        <v>2023</v>
      </c>
      <c r="E3103">
        <f>MONTH(ProductLine[[#This Row],[Date]])</f>
        <v>7</v>
      </c>
      <c r="F3103" t="s">
        <v>16</v>
      </c>
      <c r="G3103">
        <v>52</v>
      </c>
      <c r="H3103">
        <v>8.98</v>
      </c>
      <c r="I3103">
        <v>466.96000000000004</v>
      </c>
    </row>
    <row r="3104" spans="1:9" x14ac:dyDescent="0.35">
      <c r="A3104" s="2">
        <v>3103</v>
      </c>
      <c r="B3104" t="s">
        <v>15</v>
      </c>
      <c r="C3104" s="12">
        <v>45130</v>
      </c>
      <c r="D3104">
        <v>2023</v>
      </c>
      <c r="E3104">
        <f>MONTH(ProductLine[[#This Row],[Date]])</f>
        <v>7</v>
      </c>
      <c r="F3104" t="s">
        <v>13</v>
      </c>
      <c r="G3104">
        <v>28</v>
      </c>
      <c r="H3104">
        <v>10.97</v>
      </c>
      <c r="I3104">
        <v>307.16000000000003</v>
      </c>
    </row>
    <row r="3105" spans="1:9" x14ac:dyDescent="0.35">
      <c r="A3105" s="2">
        <v>3104</v>
      </c>
      <c r="B3105" t="s">
        <v>15</v>
      </c>
      <c r="C3105" s="12">
        <v>45109</v>
      </c>
      <c r="D3105">
        <v>2023</v>
      </c>
      <c r="E3105">
        <f>MONTH(ProductLine[[#This Row],[Date]])</f>
        <v>7</v>
      </c>
      <c r="F3105" t="s">
        <v>16</v>
      </c>
      <c r="G3105">
        <v>29</v>
      </c>
      <c r="H3105">
        <v>8.98</v>
      </c>
      <c r="I3105">
        <v>260.42</v>
      </c>
    </row>
    <row r="3106" spans="1:9" x14ac:dyDescent="0.35">
      <c r="A3106" s="2">
        <v>3105</v>
      </c>
      <c r="B3106" t="s">
        <v>21</v>
      </c>
      <c r="C3106" s="12">
        <v>45154</v>
      </c>
      <c r="D3106">
        <v>2023</v>
      </c>
      <c r="E3106">
        <f>MONTH(ProductLine[[#This Row],[Date]])</f>
        <v>8</v>
      </c>
      <c r="F3106" t="s">
        <v>13</v>
      </c>
      <c r="G3106">
        <v>35</v>
      </c>
      <c r="H3106">
        <v>10.97</v>
      </c>
      <c r="I3106">
        <v>383.95000000000005</v>
      </c>
    </row>
    <row r="3107" spans="1:9" x14ac:dyDescent="0.35">
      <c r="A3107" s="2">
        <v>3106</v>
      </c>
      <c r="B3107" t="s">
        <v>12</v>
      </c>
      <c r="C3107" s="12">
        <v>45140</v>
      </c>
      <c r="D3107">
        <v>2023</v>
      </c>
      <c r="E3107">
        <f>MONTH(ProductLine[[#This Row],[Date]])</f>
        <v>8</v>
      </c>
      <c r="F3107" t="s">
        <v>16</v>
      </c>
      <c r="G3107">
        <v>47</v>
      </c>
      <c r="H3107">
        <v>8.98</v>
      </c>
      <c r="I3107">
        <v>422.06</v>
      </c>
    </row>
    <row r="3108" spans="1:9" x14ac:dyDescent="0.35">
      <c r="A3108" s="2">
        <v>3107</v>
      </c>
      <c r="B3108" t="s">
        <v>21</v>
      </c>
      <c r="C3108" s="12">
        <v>45156</v>
      </c>
      <c r="D3108">
        <v>2023</v>
      </c>
      <c r="E3108">
        <f>MONTH(ProductLine[[#This Row],[Date]])</f>
        <v>8</v>
      </c>
      <c r="F3108" t="s">
        <v>11</v>
      </c>
      <c r="G3108">
        <v>49</v>
      </c>
      <c r="H3108">
        <v>13.98</v>
      </c>
      <c r="I3108">
        <v>685.02</v>
      </c>
    </row>
    <row r="3109" spans="1:9" x14ac:dyDescent="0.35">
      <c r="A3109" s="2">
        <v>3108</v>
      </c>
      <c r="B3109" t="s">
        <v>22</v>
      </c>
      <c r="C3109" s="12">
        <v>45149</v>
      </c>
      <c r="D3109">
        <v>2023</v>
      </c>
      <c r="E3109">
        <f>MONTH(ProductLine[[#This Row],[Date]])</f>
        <v>8</v>
      </c>
      <c r="F3109" t="s">
        <v>11</v>
      </c>
      <c r="G3109">
        <v>10</v>
      </c>
      <c r="H3109">
        <v>13.98</v>
      </c>
      <c r="I3109">
        <v>139.80000000000001</v>
      </c>
    </row>
    <row r="3110" spans="1:9" x14ac:dyDescent="0.35">
      <c r="A3110" s="2">
        <v>3109</v>
      </c>
      <c r="B3110" t="s">
        <v>22</v>
      </c>
      <c r="C3110" s="12">
        <v>45193</v>
      </c>
      <c r="D3110">
        <v>2023</v>
      </c>
      <c r="E3110">
        <f>MONTH(ProductLine[[#This Row],[Date]])</f>
        <v>9</v>
      </c>
      <c r="F3110" t="s">
        <v>11</v>
      </c>
      <c r="G3110">
        <v>30</v>
      </c>
      <c r="H3110">
        <v>13.98</v>
      </c>
      <c r="I3110">
        <v>419.40000000000003</v>
      </c>
    </row>
    <row r="3111" spans="1:9" x14ac:dyDescent="0.35">
      <c r="A3111" s="2">
        <v>3110</v>
      </c>
      <c r="B3111" t="s">
        <v>12</v>
      </c>
      <c r="C3111" s="12">
        <v>45186</v>
      </c>
      <c r="D3111">
        <v>2023</v>
      </c>
      <c r="E3111">
        <f>MONTH(ProductLine[[#This Row],[Date]])</f>
        <v>9</v>
      </c>
      <c r="F3111" t="s">
        <v>9</v>
      </c>
      <c r="G3111">
        <v>24</v>
      </c>
      <c r="H3111">
        <v>5.47</v>
      </c>
      <c r="I3111">
        <v>131.28</v>
      </c>
    </row>
    <row r="3112" spans="1:9" x14ac:dyDescent="0.35">
      <c r="A3112" s="2">
        <v>3111</v>
      </c>
      <c r="B3112" t="s">
        <v>25</v>
      </c>
      <c r="C3112" s="12">
        <v>45157</v>
      </c>
      <c r="D3112">
        <v>2023</v>
      </c>
      <c r="E3112">
        <f>MONTH(ProductLine[[#This Row],[Date]])</f>
        <v>8</v>
      </c>
      <c r="F3112" t="s">
        <v>18</v>
      </c>
      <c r="G3112">
        <v>48</v>
      </c>
      <c r="H3112">
        <v>9.98</v>
      </c>
      <c r="I3112">
        <v>479.04</v>
      </c>
    </row>
    <row r="3113" spans="1:9" x14ac:dyDescent="0.35">
      <c r="A3113" s="2">
        <v>3112</v>
      </c>
      <c r="B3113" t="s">
        <v>21</v>
      </c>
      <c r="C3113" s="12">
        <v>45122</v>
      </c>
      <c r="D3113">
        <v>2023</v>
      </c>
      <c r="E3113">
        <f>MONTH(ProductLine[[#This Row],[Date]])</f>
        <v>7</v>
      </c>
      <c r="F3113" t="s">
        <v>9</v>
      </c>
      <c r="G3113">
        <v>15</v>
      </c>
      <c r="H3113">
        <v>5.47</v>
      </c>
      <c r="I3113">
        <v>82.05</v>
      </c>
    </row>
    <row r="3114" spans="1:9" x14ac:dyDescent="0.35">
      <c r="A3114" s="2">
        <v>3113</v>
      </c>
      <c r="B3114" t="s">
        <v>15</v>
      </c>
      <c r="C3114" s="12">
        <v>45172</v>
      </c>
      <c r="D3114">
        <v>2023</v>
      </c>
      <c r="E3114">
        <f>MONTH(ProductLine[[#This Row],[Date]])</f>
        <v>9</v>
      </c>
      <c r="F3114" t="s">
        <v>16</v>
      </c>
      <c r="G3114">
        <v>39</v>
      </c>
      <c r="H3114">
        <v>8.98</v>
      </c>
      <c r="I3114">
        <v>350.22</v>
      </c>
    </row>
    <row r="3115" spans="1:9" x14ac:dyDescent="0.35">
      <c r="A3115" s="2">
        <v>3114</v>
      </c>
      <c r="B3115" t="s">
        <v>25</v>
      </c>
      <c r="C3115" s="12">
        <v>45114</v>
      </c>
      <c r="D3115">
        <v>2023</v>
      </c>
      <c r="E3115">
        <f>MONTH(ProductLine[[#This Row],[Date]])</f>
        <v>7</v>
      </c>
      <c r="F3115" t="s">
        <v>13</v>
      </c>
      <c r="G3115">
        <v>53</v>
      </c>
      <c r="H3115">
        <v>10.97</v>
      </c>
      <c r="I3115">
        <v>581.41000000000008</v>
      </c>
    </row>
    <row r="3116" spans="1:9" x14ac:dyDescent="0.35">
      <c r="A3116" s="2">
        <v>3115</v>
      </c>
      <c r="B3116" t="s">
        <v>8</v>
      </c>
      <c r="C3116" s="12">
        <v>45168</v>
      </c>
      <c r="D3116">
        <v>2023</v>
      </c>
      <c r="E3116">
        <f>MONTH(ProductLine[[#This Row],[Date]])</f>
        <v>8</v>
      </c>
      <c r="F3116" t="s">
        <v>16</v>
      </c>
      <c r="G3116">
        <v>19</v>
      </c>
      <c r="H3116">
        <v>8.98</v>
      </c>
      <c r="I3116">
        <v>170.62</v>
      </c>
    </row>
    <row r="3117" spans="1:9" x14ac:dyDescent="0.35">
      <c r="A3117" s="2">
        <v>3116</v>
      </c>
      <c r="B3117" t="s">
        <v>21</v>
      </c>
      <c r="C3117" s="12">
        <v>45176</v>
      </c>
      <c r="D3117">
        <v>2023</v>
      </c>
      <c r="E3117">
        <f>MONTH(ProductLine[[#This Row],[Date]])</f>
        <v>9</v>
      </c>
      <c r="F3117" t="s">
        <v>9</v>
      </c>
      <c r="G3117">
        <v>49</v>
      </c>
      <c r="H3117">
        <v>5.47</v>
      </c>
      <c r="I3117">
        <v>268.02999999999997</v>
      </c>
    </row>
    <row r="3118" spans="1:9" x14ac:dyDescent="0.35">
      <c r="A3118" s="2">
        <v>3117</v>
      </c>
      <c r="B3118" t="s">
        <v>8</v>
      </c>
      <c r="C3118" s="12">
        <v>45139</v>
      </c>
      <c r="D3118">
        <v>2023</v>
      </c>
      <c r="E3118">
        <f>MONTH(ProductLine[[#This Row],[Date]])</f>
        <v>8</v>
      </c>
      <c r="F3118" t="s">
        <v>18</v>
      </c>
      <c r="G3118">
        <v>15</v>
      </c>
      <c r="H3118">
        <v>9.98</v>
      </c>
      <c r="I3118">
        <v>149.70000000000002</v>
      </c>
    </row>
    <row r="3119" spans="1:9" x14ac:dyDescent="0.35">
      <c r="A3119" s="2">
        <v>3118</v>
      </c>
      <c r="B3119" t="s">
        <v>21</v>
      </c>
      <c r="C3119" s="12">
        <v>45115</v>
      </c>
      <c r="D3119">
        <v>2023</v>
      </c>
      <c r="E3119">
        <f>MONTH(ProductLine[[#This Row],[Date]])</f>
        <v>7</v>
      </c>
      <c r="F3119" t="s">
        <v>18</v>
      </c>
      <c r="G3119">
        <v>54</v>
      </c>
      <c r="H3119">
        <v>9.98</v>
      </c>
      <c r="I3119">
        <v>538.92000000000007</v>
      </c>
    </row>
    <row r="3120" spans="1:9" x14ac:dyDescent="0.35">
      <c r="A3120" s="2">
        <v>3119</v>
      </c>
      <c r="B3120" t="s">
        <v>21</v>
      </c>
      <c r="C3120" s="12">
        <v>45148</v>
      </c>
      <c r="D3120">
        <v>2023</v>
      </c>
      <c r="E3120">
        <f>MONTH(ProductLine[[#This Row],[Date]])</f>
        <v>8</v>
      </c>
      <c r="F3120" t="s">
        <v>18</v>
      </c>
      <c r="G3120">
        <v>31</v>
      </c>
      <c r="H3120">
        <v>9.98</v>
      </c>
      <c r="I3120">
        <v>309.38</v>
      </c>
    </row>
    <row r="3121" spans="1:9" x14ac:dyDescent="0.35">
      <c r="A3121" s="2">
        <v>3120</v>
      </c>
      <c r="B3121" t="s">
        <v>21</v>
      </c>
      <c r="C3121" s="12">
        <v>45181</v>
      </c>
      <c r="D3121">
        <v>2023</v>
      </c>
      <c r="E3121">
        <f>MONTH(ProductLine[[#This Row],[Date]])</f>
        <v>9</v>
      </c>
      <c r="F3121" t="s">
        <v>18</v>
      </c>
      <c r="G3121">
        <v>41</v>
      </c>
      <c r="H3121">
        <v>9.98</v>
      </c>
      <c r="I3121">
        <v>409.18</v>
      </c>
    </row>
    <row r="3122" spans="1:9" x14ac:dyDescent="0.35">
      <c r="A3122" s="2">
        <v>3121</v>
      </c>
      <c r="B3122" t="s">
        <v>21</v>
      </c>
      <c r="C3122" s="12">
        <v>45126</v>
      </c>
      <c r="D3122">
        <v>2023</v>
      </c>
      <c r="E3122">
        <f>MONTH(ProductLine[[#This Row],[Date]])</f>
        <v>7</v>
      </c>
      <c r="F3122" t="s">
        <v>18</v>
      </c>
      <c r="G3122">
        <v>57</v>
      </c>
      <c r="H3122">
        <v>9.98</v>
      </c>
      <c r="I3122">
        <v>568.86</v>
      </c>
    </row>
    <row r="3123" spans="1:9" x14ac:dyDescent="0.35">
      <c r="A3123" s="2">
        <v>3122</v>
      </c>
      <c r="B3123" t="s">
        <v>15</v>
      </c>
      <c r="C3123" s="12">
        <v>45108</v>
      </c>
      <c r="D3123">
        <v>2023</v>
      </c>
      <c r="E3123">
        <f>MONTH(ProductLine[[#This Row],[Date]])</f>
        <v>7</v>
      </c>
      <c r="F3123" t="s">
        <v>18</v>
      </c>
      <c r="G3123">
        <v>42</v>
      </c>
      <c r="H3123">
        <v>9.98</v>
      </c>
      <c r="I3123">
        <v>419.16</v>
      </c>
    </row>
    <row r="3124" spans="1:9" x14ac:dyDescent="0.35">
      <c r="A3124" s="2">
        <v>3123</v>
      </c>
      <c r="B3124" t="s">
        <v>15</v>
      </c>
      <c r="C3124" s="12">
        <v>45181</v>
      </c>
      <c r="D3124">
        <v>2023</v>
      </c>
      <c r="E3124">
        <f>MONTH(ProductLine[[#This Row],[Date]])</f>
        <v>9</v>
      </c>
      <c r="F3124" t="s">
        <v>18</v>
      </c>
      <c r="G3124">
        <v>38</v>
      </c>
      <c r="H3124">
        <v>9.98</v>
      </c>
      <c r="I3124">
        <v>379.24</v>
      </c>
    </row>
    <row r="3125" spans="1:9" x14ac:dyDescent="0.35">
      <c r="A3125" s="2">
        <v>3124</v>
      </c>
      <c r="B3125" t="s">
        <v>15</v>
      </c>
      <c r="C3125" s="12">
        <v>45128</v>
      </c>
      <c r="D3125">
        <v>2023</v>
      </c>
      <c r="E3125">
        <f>MONTH(ProductLine[[#This Row],[Date]])</f>
        <v>7</v>
      </c>
      <c r="F3125" t="s">
        <v>18</v>
      </c>
      <c r="G3125">
        <v>37</v>
      </c>
      <c r="H3125">
        <v>9.98</v>
      </c>
      <c r="I3125">
        <v>369.26</v>
      </c>
    </row>
    <row r="3126" spans="1:9" x14ac:dyDescent="0.35">
      <c r="A3126" s="2">
        <v>3125</v>
      </c>
      <c r="B3126" t="s">
        <v>15</v>
      </c>
      <c r="C3126" s="12">
        <v>45144</v>
      </c>
      <c r="D3126">
        <v>2023</v>
      </c>
      <c r="E3126">
        <f>MONTH(ProductLine[[#This Row],[Date]])</f>
        <v>8</v>
      </c>
      <c r="F3126" t="s">
        <v>18</v>
      </c>
      <c r="G3126">
        <v>22</v>
      </c>
      <c r="H3126">
        <v>9.98</v>
      </c>
      <c r="I3126">
        <v>219.56</v>
      </c>
    </row>
    <row r="3127" spans="1:9" x14ac:dyDescent="0.35">
      <c r="A3127" s="2">
        <v>3126</v>
      </c>
      <c r="B3127" t="s">
        <v>22</v>
      </c>
      <c r="C3127" s="12">
        <v>45128</v>
      </c>
      <c r="D3127">
        <v>2023</v>
      </c>
      <c r="E3127">
        <f>MONTH(ProductLine[[#This Row],[Date]])</f>
        <v>7</v>
      </c>
      <c r="F3127" t="s">
        <v>18</v>
      </c>
      <c r="G3127">
        <v>50</v>
      </c>
      <c r="H3127">
        <v>9.98</v>
      </c>
      <c r="I3127">
        <v>499</v>
      </c>
    </row>
    <row r="3128" spans="1:9" x14ac:dyDescent="0.35">
      <c r="A3128" s="2">
        <v>3127</v>
      </c>
      <c r="B3128" t="s">
        <v>22</v>
      </c>
      <c r="C3128" s="12">
        <v>45114</v>
      </c>
      <c r="D3128">
        <v>2023</v>
      </c>
      <c r="E3128">
        <f>MONTH(ProductLine[[#This Row],[Date]])</f>
        <v>7</v>
      </c>
      <c r="F3128" t="s">
        <v>18</v>
      </c>
      <c r="G3128">
        <v>29</v>
      </c>
      <c r="H3128">
        <v>9.98</v>
      </c>
      <c r="I3128">
        <v>289.42</v>
      </c>
    </row>
    <row r="3129" spans="1:9" x14ac:dyDescent="0.35">
      <c r="A3129" s="2">
        <v>3128</v>
      </c>
      <c r="B3129" t="s">
        <v>25</v>
      </c>
      <c r="C3129" s="12">
        <v>45115</v>
      </c>
      <c r="D3129">
        <v>2023</v>
      </c>
      <c r="E3129">
        <f>MONTH(ProductLine[[#This Row],[Date]])</f>
        <v>7</v>
      </c>
      <c r="F3129" t="s">
        <v>18</v>
      </c>
      <c r="G3129">
        <v>54</v>
      </c>
      <c r="H3129">
        <v>9.98</v>
      </c>
      <c r="I3129">
        <v>538.92000000000007</v>
      </c>
    </row>
    <row r="3130" spans="1:9" x14ac:dyDescent="0.35">
      <c r="A3130" s="2">
        <v>3129</v>
      </c>
      <c r="B3130" t="s">
        <v>25</v>
      </c>
      <c r="C3130" s="12">
        <v>45127</v>
      </c>
      <c r="D3130">
        <v>2023</v>
      </c>
      <c r="E3130">
        <f>MONTH(ProductLine[[#This Row],[Date]])</f>
        <v>7</v>
      </c>
      <c r="F3130" t="s">
        <v>18</v>
      </c>
      <c r="G3130">
        <v>33</v>
      </c>
      <c r="H3130">
        <v>9.98</v>
      </c>
      <c r="I3130">
        <v>329.34000000000003</v>
      </c>
    </row>
    <row r="3131" spans="1:9" x14ac:dyDescent="0.35">
      <c r="A3131" s="2">
        <v>3130</v>
      </c>
      <c r="B3131" t="s">
        <v>25</v>
      </c>
      <c r="C3131" s="12">
        <v>45127</v>
      </c>
      <c r="D3131">
        <v>2023</v>
      </c>
      <c r="E3131">
        <f>MONTH(ProductLine[[#This Row],[Date]])</f>
        <v>7</v>
      </c>
      <c r="F3131" t="s">
        <v>18</v>
      </c>
      <c r="G3131">
        <v>26</v>
      </c>
      <c r="H3131">
        <v>9.98</v>
      </c>
      <c r="I3131">
        <v>259.48</v>
      </c>
    </row>
    <row r="3132" spans="1:9" x14ac:dyDescent="0.35">
      <c r="A3132" s="2">
        <v>3131</v>
      </c>
      <c r="B3132" t="s">
        <v>25</v>
      </c>
      <c r="C3132" s="12">
        <v>45157</v>
      </c>
      <c r="D3132">
        <v>2023</v>
      </c>
      <c r="E3132">
        <f>MONTH(ProductLine[[#This Row],[Date]])</f>
        <v>8</v>
      </c>
      <c r="F3132" t="s">
        <v>18</v>
      </c>
      <c r="G3132">
        <v>29</v>
      </c>
      <c r="H3132">
        <v>9.98</v>
      </c>
      <c r="I3132">
        <v>289.42</v>
      </c>
    </row>
    <row r="3133" spans="1:9" x14ac:dyDescent="0.35">
      <c r="A3133" s="2">
        <v>3132</v>
      </c>
      <c r="B3133" t="s">
        <v>25</v>
      </c>
      <c r="C3133" s="12">
        <v>45189</v>
      </c>
      <c r="D3133">
        <v>2023</v>
      </c>
      <c r="E3133">
        <f>MONTH(ProductLine[[#This Row],[Date]])</f>
        <v>9</v>
      </c>
      <c r="F3133" t="s">
        <v>18</v>
      </c>
      <c r="G3133">
        <v>40</v>
      </c>
      <c r="H3133">
        <v>9.98</v>
      </c>
      <c r="I3133">
        <v>399.20000000000005</v>
      </c>
    </row>
    <row r="3134" spans="1:9" x14ac:dyDescent="0.35">
      <c r="A3134" s="2">
        <v>3133</v>
      </c>
      <c r="B3134" t="s">
        <v>25</v>
      </c>
      <c r="C3134" s="12">
        <v>45116</v>
      </c>
      <c r="D3134">
        <v>2023</v>
      </c>
      <c r="E3134">
        <f>MONTH(ProductLine[[#This Row],[Date]])</f>
        <v>7</v>
      </c>
      <c r="F3134" t="s">
        <v>9</v>
      </c>
      <c r="G3134">
        <v>20</v>
      </c>
      <c r="H3134">
        <v>5.47</v>
      </c>
      <c r="I3134">
        <v>109.39999999999999</v>
      </c>
    </row>
    <row r="3135" spans="1:9" x14ac:dyDescent="0.35">
      <c r="A3135" s="2">
        <v>3134</v>
      </c>
      <c r="B3135" t="s">
        <v>25</v>
      </c>
      <c r="C3135" s="12">
        <v>45148</v>
      </c>
      <c r="D3135">
        <v>2023</v>
      </c>
      <c r="E3135">
        <f>MONTH(ProductLine[[#This Row],[Date]])</f>
        <v>8</v>
      </c>
      <c r="F3135" t="s">
        <v>9</v>
      </c>
      <c r="G3135">
        <v>26</v>
      </c>
      <c r="H3135">
        <v>5.47</v>
      </c>
      <c r="I3135">
        <v>142.22</v>
      </c>
    </row>
    <row r="3136" spans="1:9" x14ac:dyDescent="0.35">
      <c r="A3136" s="2">
        <v>3135</v>
      </c>
      <c r="B3136" t="s">
        <v>25</v>
      </c>
      <c r="C3136" s="12">
        <v>45115</v>
      </c>
      <c r="D3136">
        <v>2023</v>
      </c>
      <c r="E3136">
        <f>MONTH(ProductLine[[#This Row],[Date]])</f>
        <v>7</v>
      </c>
      <c r="F3136" t="s">
        <v>9</v>
      </c>
      <c r="G3136">
        <v>68</v>
      </c>
      <c r="H3136">
        <v>5.47</v>
      </c>
      <c r="I3136">
        <v>371.96</v>
      </c>
    </row>
    <row r="3137" spans="1:9" x14ac:dyDescent="0.35">
      <c r="A3137" s="2">
        <v>3136</v>
      </c>
      <c r="B3137" t="s">
        <v>15</v>
      </c>
      <c r="C3137" s="12">
        <v>45115</v>
      </c>
      <c r="D3137">
        <v>2023</v>
      </c>
      <c r="E3137">
        <f>MONTH(ProductLine[[#This Row],[Date]])</f>
        <v>7</v>
      </c>
      <c r="F3137" t="s">
        <v>11</v>
      </c>
      <c r="G3137">
        <v>28</v>
      </c>
      <c r="H3137">
        <v>13.98</v>
      </c>
      <c r="I3137">
        <v>391.44</v>
      </c>
    </row>
    <row r="3138" spans="1:9" x14ac:dyDescent="0.35">
      <c r="A3138" s="2">
        <v>3137</v>
      </c>
      <c r="B3138" t="s">
        <v>15</v>
      </c>
      <c r="C3138" s="12">
        <v>45157</v>
      </c>
      <c r="D3138">
        <v>2023</v>
      </c>
      <c r="E3138">
        <f>MONTH(ProductLine[[#This Row],[Date]])</f>
        <v>8</v>
      </c>
      <c r="F3138" t="s">
        <v>11</v>
      </c>
      <c r="G3138">
        <v>40</v>
      </c>
      <c r="H3138">
        <v>13.98</v>
      </c>
      <c r="I3138">
        <v>559.20000000000005</v>
      </c>
    </row>
    <row r="3139" spans="1:9" x14ac:dyDescent="0.35">
      <c r="A3139" s="2">
        <v>3138</v>
      </c>
      <c r="B3139" t="s">
        <v>15</v>
      </c>
      <c r="C3139" s="12">
        <v>45158</v>
      </c>
      <c r="D3139">
        <v>2023</v>
      </c>
      <c r="E3139">
        <f>MONTH(ProductLine[[#This Row],[Date]])</f>
        <v>8</v>
      </c>
      <c r="F3139" t="s">
        <v>11</v>
      </c>
      <c r="G3139">
        <v>59</v>
      </c>
      <c r="H3139">
        <v>13.98</v>
      </c>
      <c r="I3139">
        <v>824.82</v>
      </c>
    </row>
    <row r="3140" spans="1:9" x14ac:dyDescent="0.35">
      <c r="A3140" s="2">
        <v>3139</v>
      </c>
      <c r="B3140" t="s">
        <v>25</v>
      </c>
      <c r="C3140" s="12">
        <v>45255</v>
      </c>
      <c r="D3140">
        <v>2023</v>
      </c>
      <c r="E3140">
        <f>MONTH(ProductLine[[#This Row],[Date]])</f>
        <v>11</v>
      </c>
      <c r="F3140" t="s">
        <v>16</v>
      </c>
      <c r="G3140">
        <v>22</v>
      </c>
      <c r="H3140">
        <v>8.98</v>
      </c>
      <c r="I3140">
        <v>197.56</v>
      </c>
    </row>
    <row r="3141" spans="1:9" x14ac:dyDescent="0.35">
      <c r="A3141" s="2">
        <v>3140</v>
      </c>
      <c r="B3141" t="s">
        <v>8</v>
      </c>
      <c r="C3141" s="12">
        <v>45263</v>
      </c>
      <c r="D3141">
        <v>2023</v>
      </c>
      <c r="E3141">
        <f>MONTH(ProductLine[[#This Row],[Date]])</f>
        <v>12</v>
      </c>
      <c r="F3141" t="s">
        <v>11</v>
      </c>
      <c r="G3141">
        <v>41</v>
      </c>
      <c r="H3141">
        <v>13.98</v>
      </c>
      <c r="I3141">
        <v>573.18000000000006</v>
      </c>
    </row>
    <row r="3142" spans="1:9" x14ac:dyDescent="0.35">
      <c r="A3142" s="2">
        <v>3141</v>
      </c>
      <c r="B3142" t="s">
        <v>21</v>
      </c>
      <c r="C3142" s="12">
        <v>45206</v>
      </c>
      <c r="D3142">
        <v>2023</v>
      </c>
      <c r="E3142">
        <f>MONTH(ProductLine[[#This Row],[Date]])</f>
        <v>10</v>
      </c>
      <c r="F3142" t="s">
        <v>9</v>
      </c>
      <c r="G3142">
        <v>28</v>
      </c>
      <c r="H3142">
        <v>5.47</v>
      </c>
      <c r="I3142">
        <v>153.16</v>
      </c>
    </row>
    <row r="3143" spans="1:9" x14ac:dyDescent="0.35">
      <c r="A3143" s="2">
        <v>3142</v>
      </c>
      <c r="B3143" t="s">
        <v>12</v>
      </c>
      <c r="C3143" s="12">
        <v>45269</v>
      </c>
      <c r="D3143">
        <v>2023</v>
      </c>
      <c r="E3143">
        <f>MONTH(ProductLine[[#This Row],[Date]])</f>
        <v>12</v>
      </c>
      <c r="F3143" t="s">
        <v>11</v>
      </c>
      <c r="G3143">
        <v>45</v>
      </c>
      <c r="H3143">
        <v>13.98</v>
      </c>
      <c r="I3143">
        <v>629.1</v>
      </c>
    </row>
    <row r="3144" spans="1:9" x14ac:dyDescent="0.35">
      <c r="A3144" s="2">
        <v>3143</v>
      </c>
      <c r="B3144" t="s">
        <v>21</v>
      </c>
      <c r="C3144" s="12">
        <v>45231</v>
      </c>
      <c r="D3144">
        <v>2023</v>
      </c>
      <c r="E3144">
        <f>MONTH(ProductLine[[#This Row],[Date]])</f>
        <v>11</v>
      </c>
      <c r="F3144" t="s">
        <v>11</v>
      </c>
      <c r="G3144">
        <v>49</v>
      </c>
      <c r="H3144">
        <v>13.98</v>
      </c>
      <c r="I3144">
        <v>685.02</v>
      </c>
    </row>
    <row r="3145" spans="1:9" x14ac:dyDescent="0.35">
      <c r="A3145" s="2">
        <v>3144</v>
      </c>
      <c r="B3145" t="s">
        <v>25</v>
      </c>
      <c r="C3145" s="12">
        <v>45265</v>
      </c>
      <c r="D3145">
        <v>2023</v>
      </c>
      <c r="E3145">
        <f>MONTH(ProductLine[[#This Row],[Date]])</f>
        <v>12</v>
      </c>
      <c r="F3145" t="s">
        <v>18</v>
      </c>
      <c r="G3145">
        <v>38</v>
      </c>
      <c r="H3145">
        <v>9.98</v>
      </c>
      <c r="I3145">
        <v>379.24</v>
      </c>
    </row>
    <row r="3146" spans="1:9" x14ac:dyDescent="0.35">
      <c r="A3146" s="2">
        <v>3145</v>
      </c>
      <c r="B3146" t="s">
        <v>15</v>
      </c>
      <c r="C3146" s="12">
        <v>45285</v>
      </c>
      <c r="D3146">
        <v>2023</v>
      </c>
      <c r="E3146">
        <f>MONTH(ProductLine[[#This Row],[Date]])</f>
        <v>12</v>
      </c>
      <c r="F3146" t="s">
        <v>16</v>
      </c>
      <c r="G3146">
        <v>47</v>
      </c>
      <c r="H3146">
        <v>8.98</v>
      </c>
      <c r="I3146">
        <v>422.06</v>
      </c>
    </row>
    <row r="3147" spans="1:9" x14ac:dyDescent="0.35">
      <c r="A3147" s="2">
        <v>3146</v>
      </c>
      <c r="B3147" t="s">
        <v>15</v>
      </c>
      <c r="C3147" s="12">
        <v>45285</v>
      </c>
      <c r="D3147">
        <v>2023</v>
      </c>
      <c r="E3147">
        <f>MONTH(ProductLine[[#This Row],[Date]])</f>
        <v>12</v>
      </c>
      <c r="F3147" t="s">
        <v>11</v>
      </c>
      <c r="G3147">
        <v>21</v>
      </c>
      <c r="H3147">
        <v>13.98</v>
      </c>
      <c r="I3147">
        <v>293.58</v>
      </c>
    </row>
    <row r="3148" spans="1:9" x14ac:dyDescent="0.35">
      <c r="A3148" s="2">
        <v>3147</v>
      </c>
      <c r="B3148" t="s">
        <v>8</v>
      </c>
      <c r="C3148" s="12">
        <v>45273</v>
      </c>
      <c r="D3148">
        <v>2023</v>
      </c>
      <c r="E3148">
        <f>MONTH(ProductLine[[#This Row],[Date]])</f>
        <v>12</v>
      </c>
      <c r="F3148" t="s">
        <v>16</v>
      </c>
      <c r="G3148">
        <v>36</v>
      </c>
      <c r="H3148">
        <v>8.98</v>
      </c>
      <c r="I3148">
        <v>323.28000000000003</v>
      </c>
    </row>
    <row r="3149" spans="1:9" x14ac:dyDescent="0.35">
      <c r="A3149" s="2">
        <v>3148</v>
      </c>
      <c r="B3149" t="s">
        <v>12</v>
      </c>
      <c r="C3149" s="12">
        <v>45216</v>
      </c>
      <c r="D3149">
        <v>2023</v>
      </c>
      <c r="E3149">
        <f>MONTH(ProductLine[[#This Row],[Date]])</f>
        <v>10</v>
      </c>
      <c r="F3149" t="s">
        <v>16</v>
      </c>
      <c r="G3149">
        <v>15</v>
      </c>
      <c r="H3149">
        <v>8.98</v>
      </c>
      <c r="I3149">
        <v>134.70000000000002</v>
      </c>
    </row>
    <row r="3150" spans="1:9" x14ac:dyDescent="0.35">
      <c r="A3150" s="2">
        <v>3149</v>
      </c>
      <c r="B3150" t="s">
        <v>22</v>
      </c>
      <c r="C3150" s="12">
        <v>45254</v>
      </c>
      <c r="D3150">
        <v>2023</v>
      </c>
      <c r="E3150">
        <f>MONTH(ProductLine[[#This Row],[Date]])</f>
        <v>11</v>
      </c>
      <c r="F3150" t="s">
        <v>11</v>
      </c>
      <c r="G3150">
        <v>10</v>
      </c>
      <c r="H3150">
        <v>13.98</v>
      </c>
      <c r="I3150">
        <v>139.80000000000001</v>
      </c>
    </row>
    <row r="3151" spans="1:9" x14ac:dyDescent="0.35">
      <c r="A3151" s="2">
        <v>3150</v>
      </c>
      <c r="B3151" t="s">
        <v>12</v>
      </c>
      <c r="C3151" s="12">
        <v>45260</v>
      </c>
      <c r="D3151">
        <v>2023</v>
      </c>
      <c r="E3151">
        <f>MONTH(ProductLine[[#This Row],[Date]])</f>
        <v>11</v>
      </c>
      <c r="F3151" t="s">
        <v>18</v>
      </c>
      <c r="G3151">
        <v>21</v>
      </c>
      <c r="H3151">
        <v>9.98</v>
      </c>
      <c r="I3151">
        <v>209.58</v>
      </c>
    </row>
    <row r="3152" spans="1:9" x14ac:dyDescent="0.35">
      <c r="A3152" s="2">
        <v>3151</v>
      </c>
      <c r="B3152" t="s">
        <v>25</v>
      </c>
      <c r="C3152" s="12">
        <v>45219</v>
      </c>
      <c r="D3152">
        <v>2023</v>
      </c>
      <c r="E3152">
        <f>MONTH(ProductLine[[#This Row],[Date]])</f>
        <v>10</v>
      </c>
      <c r="F3152" t="s">
        <v>11</v>
      </c>
      <c r="G3152">
        <v>55</v>
      </c>
      <c r="H3152">
        <v>13.98</v>
      </c>
      <c r="I3152">
        <v>768.9</v>
      </c>
    </row>
    <row r="3153" spans="1:9" x14ac:dyDescent="0.35">
      <c r="A3153" s="2">
        <v>3152</v>
      </c>
      <c r="B3153" t="s">
        <v>22</v>
      </c>
      <c r="C3153" s="12">
        <v>45209</v>
      </c>
      <c r="D3153">
        <v>2023</v>
      </c>
      <c r="E3153">
        <f>MONTH(ProductLine[[#This Row],[Date]])</f>
        <v>10</v>
      </c>
      <c r="F3153" t="s">
        <v>11</v>
      </c>
      <c r="G3153">
        <v>59</v>
      </c>
      <c r="H3153">
        <v>13.98</v>
      </c>
      <c r="I3153">
        <v>824.82</v>
      </c>
    </row>
    <row r="3154" spans="1:9" x14ac:dyDescent="0.35">
      <c r="A3154" s="2">
        <v>3153</v>
      </c>
      <c r="B3154" t="s">
        <v>12</v>
      </c>
      <c r="C3154" s="12">
        <v>45243</v>
      </c>
      <c r="D3154">
        <v>2023</v>
      </c>
      <c r="E3154">
        <f>MONTH(ProductLine[[#This Row],[Date]])</f>
        <v>11</v>
      </c>
      <c r="F3154" t="s">
        <v>18</v>
      </c>
      <c r="G3154">
        <v>18</v>
      </c>
      <c r="H3154">
        <v>9.98</v>
      </c>
      <c r="I3154">
        <v>179.64000000000001</v>
      </c>
    </row>
    <row r="3155" spans="1:9" x14ac:dyDescent="0.35">
      <c r="A3155" s="2">
        <v>3154</v>
      </c>
      <c r="B3155" t="s">
        <v>15</v>
      </c>
      <c r="C3155" s="12">
        <v>45256</v>
      </c>
      <c r="D3155">
        <v>2023</v>
      </c>
      <c r="E3155">
        <f>MONTH(ProductLine[[#This Row],[Date]])</f>
        <v>11</v>
      </c>
      <c r="F3155" t="s">
        <v>13</v>
      </c>
      <c r="G3155">
        <v>59</v>
      </c>
      <c r="H3155">
        <v>10.97</v>
      </c>
      <c r="I3155">
        <v>647.23</v>
      </c>
    </row>
    <row r="3156" spans="1:9" x14ac:dyDescent="0.35">
      <c r="A3156" s="2">
        <v>3155</v>
      </c>
      <c r="B3156" t="s">
        <v>21</v>
      </c>
      <c r="C3156" s="12">
        <v>45257</v>
      </c>
      <c r="D3156">
        <v>2023</v>
      </c>
      <c r="E3156">
        <f>MONTH(ProductLine[[#This Row],[Date]])</f>
        <v>11</v>
      </c>
      <c r="F3156" t="s">
        <v>9</v>
      </c>
      <c r="G3156">
        <v>36</v>
      </c>
      <c r="H3156">
        <v>5.47</v>
      </c>
      <c r="I3156">
        <v>196.92</v>
      </c>
    </row>
    <row r="3157" spans="1:9" x14ac:dyDescent="0.35">
      <c r="A3157" s="2">
        <v>3156</v>
      </c>
      <c r="B3157" t="s">
        <v>21</v>
      </c>
      <c r="C3157" s="12">
        <v>45244</v>
      </c>
      <c r="D3157">
        <v>2023</v>
      </c>
      <c r="E3157">
        <f>MONTH(ProductLine[[#This Row],[Date]])</f>
        <v>11</v>
      </c>
      <c r="F3157" t="s">
        <v>11</v>
      </c>
      <c r="G3157">
        <v>14</v>
      </c>
      <c r="H3157">
        <v>13.98</v>
      </c>
      <c r="I3157">
        <v>195.72</v>
      </c>
    </row>
    <row r="3158" spans="1:9" x14ac:dyDescent="0.35">
      <c r="A3158" s="2">
        <v>3157</v>
      </c>
      <c r="B3158" t="s">
        <v>21</v>
      </c>
      <c r="C3158" s="12">
        <v>45286</v>
      </c>
      <c r="D3158">
        <v>2023</v>
      </c>
      <c r="E3158">
        <f>MONTH(ProductLine[[#This Row],[Date]])</f>
        <v>12</v>
      </c>
      <c r="F3158" t="s">
        <v>9</v>
      </c>
      <c r="G3158">
        <v>42</v>
      </c>
      <c r="H3158">
        <v>5.47</v>
      </c>
      <c r="I3158">
        <v>229.73999999999998</v>
      </c>
    </row>
    <row r="3159" spans="1:9" x14ac:dyDescent="0.35">
      <c r="A3159" s="2">
        <v>3158</v>
      </c>
      <c r="B3159" t="s">
        <v>12</v>
      </c>
      <c r="C3159" s="12">
        <v>45284</v>
      </c>
      <c r="D3159">
        <v>2023</v>
      </c>
      <c r="E3159">
        <f>MONTH(ProductLine[[#This Row],[Date]])</f>
        <v>12</v>
      </c>
      <c r="F3159" t="s">
        <v>16</v>
      </c>
      <c r="G3159">
        <v>35</v>
      </c>
      <c r="H3159">
        <v>8.98</v>
      </c>
      <c r="I3159">
        <v>314.3</v>
      </c>
    </row>
    <row r="3160" spans="1:9" x14ac:dyDescent="0.35">
      <c r="A3160" s="2">
        <v>3159</v>
      </c>
      <c r="B3160" t="s">
        <v>12</v>
      </c>
      <c r="C3160" s="12">
        <v>45239</v>
      </c>
      <c r="D3160">
        <v>2023</v>
      </c>
      <c r="E3160">
        <f>MONTH(ProductLine[[#This Row],[Date]])</f>
        <v>11</v>
      </c>
      <c r="F3160" t="s">
        <v>16</v>
      </c>
      <c r="G3160">
        <v>27</v>
      </c>
      <c r="H3160">
        <v>8.98</v>
      </c>
      <c r="I3160">
        <v>242.46</v>
      </c>
    </row>
    <row r="3161" spans="1:9" x14ac:dyDescent="0.35">
      <c r="A3161" s="2">
        <v>3160</v>
      </c>
      <c r="B3161" t="s">
        <v>22</v>
      </c>
      <c r="C3161" s="12">
        <v>45266</v>
      </c>
      <c r="D3161">
        <v>2023</v>
      </c>
      <c r="E3161">
        <f>MONTH(ProductLine[[#This Row],[Date]])</f>
        <v>12</v>
      </c>
      <c r="F3161" t="s">
        <v>18</v>
      </c>
      <c r="G3161">
        <v>35</v>
      </c>
      <c r="H3161">
        <v>9.98</v>
      </c>
      <c r="I3161">
        <v>349.3</v>
      </c>
    </row>
    <row r="3162" spans="1:9" x14ac:dyDescent="0.35">
      <c r="A3162" s="2">
        <v>3161</v>
      </c>
      <c r="B3162" t="s">
        <v>22</v>
      </c>
      <c r="C3162" s="12">
        <v>45217</v>
      </c>
      <c r="D3162">
        <v>2023</v>
      </c>
      <c r="E3162">
        <f>MONTH(ProductLine[[#This Row],[Date]])</f>
        <v>10</v>
      </c>
      <c r="F3162" t="s">
        <v>9</v>
      </c>
      <c r="G3162">
        <v>38</v>
      </c>
      <c r="H3162">
        <v>5.47</v>
      </c>
      <c r="I3162">
        <v>207.85999999999999</v>
      </c>
    </row>
    <row r="3163" spans="1:9" x14ac:dyDescent="0.35">
      <c r="A3163" s="2">
        <v>3162</v>
      </c>
      <c r="B3163" t="s">
        <v>21</v>
      </c>
      <c r="C3163" s="12">
        <v>45268</v>
      </c>
      <c r="D3163">
        <v>2023</v>
      </c>
      <c r="E3163">
        <f>MONTH(ProductLine[[#This Row],[Date]])</f>
        <v>12</v>
      </c>
      <c r="F3163" t="s">
        <v>11</v>
      </c>
      <c r="G3163">
        <v>13</v>
      </c>
      <c r="H3163">
        <v>13.98</v>
      </c>
      <c r="I3163">
        <v>181.74</v>
      </c>
    </row>
    <row r="3164" spans="1:9" x14ac:dyDescent="0.35">
      <c r="A3164" s="2">
        <v>3163</v>
      </c>
      <c r="B3164" t="s">
        <v>22</v>
      </c>
      <c r="C3164" s="12">
        <v>45237</v>
      </c>
      <c r="D3164">
        <v>2023</v>
      </c>
      <c r="E3164">
        <f>MONTH(ProductLine[[#This Row],[Date]])</f>
        <v>11</v>
      </c>
      <c r="F3164" t="s">
        <v>11</v>
      </c>
      <c r="G3164">
        <v>50</v>
      </c>
      <c r="H3164">
        <v>13.98</v>
      </c>
      <c r="I3164">
        <v>699</v>
      </c>
    </row>
    <row r="3165" spans="1:9" x14ac:dyDescent="0.35">
      <c r="A3165" s="2">
        <v>3164</v>
      </c>
      <c r="B3165" t="s">
        <v>15</v>
      </c>
      <c r="C3165" s="12">
        <v>45263</v>
      </c>
      <c r="D3165">
        <v>2023</v>
      </c>
      <c r="E3165">
        <f>MONTH(ProductLine[[#This Row],[Date]])</f>
        <v>12</v>
      </c>
      <c r="F3165" t="s">
        <v>13</v>
      </c>
      <c r="G3165">
        <v>10</v>
      </c>
      <c r="H3165">
        <v>10.97</v>
      </c>
      <c r="I3165">
        <v>109.7</v>
      </c>
    </row>
    <row r="3166" spans="1:9" x14ac:dyDescent="0.35">
      <c r="A3166" s="2">
        <v>3165</v>
      </c>
      <c r="B3166" t="s">
        <v>15</v>
      </c>
      <c r="C3166" s="12">
        <v>45230</v>
      </c>
      <c r="D3166">
        <v>2023</v>
      </c>
      <c r="E3166">
        <f>MONTH(ProductLine[[#This Row],[Date]])</f>
        <v>10</v>
      </c>
      <c r="F3166" t="s">
        <v>11</v>
      </c>
      <c r="G3166">
        <v>54</v>
      </c>
      <c r="H3166">
        <v>13.98</v>
      </c>
      <c r="I3166">
        <v>754.92000000000007</v>
      </c>
    </row>
    <row r="3167" spans="1:9" x14ac:dyDescent="0.35">
      <c r="A3167" s="2">
        <v>3166</v>
      </c>
      <c r="B3167" t="s">
        <v>8</v>
      </c>
      <c r="C3167" s="12">
        <v>45208</v>
      </c>
      <c r="D3167">
        <v>2023</v>
      </c>
      <c r="E3167">
        <f>MONTH(ProductLine[[#This Row],[Date]])</f>
        <v>10</v>
      </c>
      <c r="F3167" t="s">
        <v>9</v>
      </c>
      <c r="G3167">
        <v>40</v>
      </c>
      <c r="H3167">
        <v>5.47</v>
      </c>
      <c r="I3167">
        <v>218.79999999999998</v>
      </c>
    </row>
    <row r="3168" spans="1:9" x14ac:dyDescent="0.35">
      <c r="A3168" s="2">
        <v>3167</v>
      </c>
      <c r="B3168" t="s">
        <v>25</v>
      </c>
      <c r="C3168" s="12">
        <v>45212</v>
      </c>
      <c r="D3168">
        <v>2023</v>
      </c>
      <c r="E3168">
        <f>MONTH(ProductLine[[#This Row],[Date]])</f>
        <v>10</v>
      </c>
      <c r="F3168" t="s">
        <v>11</v>
      </c>
      <c r="G3168">
        <v>28</v>
      </c>
      <c r="H3168">
        <v>13.98</v>
      </c>
      <c r="I3168">
        <v>391.44</v>
      </c>
    </row>
    <row r="3169" spans="1:9" x14ac:dyDescent="0.35">
      <c r="A3169" s="2">
        <v>3168</v>
      </c>
      <c r="B3169" t="s">
        <v>12</v>
      </c>
      <c r="C3169" s="12">
        <v>45268</v>
      </c>
      <c r="D3169">
        <v>2023</v>
      </c>
      <c r="E3169">
        <f>MONTH(ProductLine[[#This Row],[Date]])</f>
        <v>12</v>
      </c>
      <c r="F3169" t="s">
        <v>18</v>
      </c>
      <c r="G3169">
        <v>38</v>
      </c>
      <c r="H3169">
        <v>9.98</v>
      </c>
      <c r="I3169">
        <v>379.24</v>
      </c>
    </row>
    <row r="3170" spans="1:9" x14ac:dyDescent="0.35">
      <c r="A3170" s="2">
        <v>3169</v>
      </c>
      <c r="B3170" t="s">
        <v>12</v>
      </c>
      <c r="C3170" s="12">
        <v>45252</v>
      </c>
      <c r="D3170">
        <v>2023</v>
      </c>
      <c r="E3170">
        <f>MONTH(ProductLine[[#This Row],[Date]])</f>
        <v>11</v>
      </c>
      <c r="F3170" t="s">
        <v>13</v>
      </c>
      <c r="G3170">
        <v>40</v>
      </c>
      <c r="H3170">
        <v>10.97</v>
      </c>
      <c r="I3170">
        <v>438.8</v>
      </c>
    </row>
    <row r="3171" spans="1:9" x14ac:dyDescent="0.35">
      <c r="A3171" s="2">
        <v>3170</v>
      </c>
      <c r="B3171" t="s">
        <v>21</v>
      </c>
      <c r="C3171" s="12">
        <v>45204</v>
      </c>
      <c r="D3171">
        <v>2023</v>
      </c>
      <c r="E3171">
        <f>MONTH(ProductLine[[#This Row],[Date]])</f>
        <v>10</v>
      </c>
      <c r="F3171" t="s">
        <v>18</v>
      </c>
      <c r="G3171">
        <v>40</v>
      </c>
      <c r="H3171">
        <v>9.98</v>
      </c>
      <c r="I3171">
        <v>399.20000000000005</v>
      </c>
    </row>
    <row r="3172" spans="1:9" x14ac:dyDescent="0.35">
      <c r="A3172" s="2">
        <v>3171</v>
      </c>
      <c r="B3172" t="s">
        <v>15</v>
      </c>
      <c r="C3172" s="12">
        <v>45219</v>
      </c>
      <c r="D3172">
        <v>2023</v>
      </c>
      <c r="E3172">
        <f>MONTH(ProductLine[[#This Row],[Date]])</f>
        <v>10</v>
      </c>
      <c r="F3172" t="s">
        <v>11</v>
      </c>
      <c r="G3172">
        <v>10</v>
      </c>
      <c r="H3172">
        <v>13.98</v>
      </c>
      <c r="I3172">
        <v>139.80000000000001</v>
      </c>
    </row>
    <row r="3173" spans="1:9" x14ac:dyDescent="0.35">
      <c r="A3173" s="2">
        <v>3172</v>
      </c>
      <c r="B3173" t="s">
        <v>15</v>
      </c>
      <c r="C3173" s="12">
        <v>45256</v>
      </c>
      <c r="D3173">
        <v>2023</v>
      </c>
      <c r="E3173">
        <f>MONTH(ProductLine[[#This Row],[Date]])</f>
        <v>11</v>
      </c>
      <c r="F3173" t="s">
        <v>16</v>
      </c>
      <c r="G3173">
        <v>28</v>
      </c>
      <c r="H3173">
        <v>8.98</v>
      </c>
      <c r="I3173">
        <v>251.44</v>
      </c>
    </row>
    <row r="3174" spans="1:9" x14ac:dyDescent="0.35">
      <c r="A3174" s="2">
        <v>3173</v>
      </c>
      <c r="B3174" t="s">
        <v>8</v>
      </c>
      <c r="C3174" s="12">
        <v>45229</v>
      </c>
      <c r="D3174">
        <v>2023</v>
      </c>
      <c r="E3174">
        <f>MONTH(ProductLine[[#This Row],[Date]])</f>
        <v>10</v>
      </c>
      <c r="F3174" t="s">
        <v>16</v>
      </c>
      <c r="G3174">
        <v>30</v>
      </c>
      <c r="H3174">
        <v>8.98</v>
      </c>
      <c r="I3174">
        <v>269.40000000000003</v>
      </c>
    </row>
    <row r="3175" spans="1:9" x14ac:dyDescent="0.35">
      <c r="A3175" s="2">
        <v>3174</v>
      </c>
      <c r="B3175" t="s">
        <v>21</v>
      </c>
      <c r="C3175" s="12">
        <v>45224</v>
      </c>
      <c r="D3175">
        <v>2023</v>
      </c>
      <c r="E3175">
        <f>MONTH(ProductLine[[#This Row],[Date]])</f>
        <v>10</v>
      </c>
      <c r="F3175" t="s">
        <v>16</v>
      </c>
      <c r="G3175">
        <v>24</v>
      </c>
      <c r="H3175">
        <v>8.98</v>
      </c>
      <c r="I3175">
        <v>215.52</v>
      </c>
    </row>
    <row r="3176" spans="1:9" x14ac:dyDescent="0.35">
      <c r="A3176" s="2">
        <v>3175</v>
      </c>
      <c r="B3176" t="s">
        <v>21</v>
      </c>
      <c r="C3176" s="12">
        <v>45251</v>
      </c>
      <c r="D3176">
        <v>2023</v>
      </c>
      <c r="E3176">
        <f>MONTH(ProductLine[[#This Row],[Date]])</f>
        <v>11</v>
      </c>
      <c r="F3176" t="s">
        <v>11</v>
      </c>
      <c r="G3176">
        <v>53</v>
      </c>
      <c r="H3176">
        <v>13.98</v>
      </c>
      <c r="I3176">
        <v>740.94</v>
      </c>
    </row>
    <row r="3177" spans="1:9" x14ac:dyDescent="0.35">
      <c r="A3177" s="2">
        <v>3176</v>
      </c>
      <c r="B3177" t="s">
        <v>25</v>
      </c>
      <c r="C3177" s="12">
        <v>45247</v>
      </c>
      <c r="D3177">
        <v>2023</v>
      </c>
      <c r="E3177">
        <f>MONTH(ProductLine[[#This Row],[Date]])</f>
        <v>11</v>
      </c>
      <c r="F3177" t="s">
        <v>16</v>
      </c>
      <c r="G3177">
        <v>37</v>
      </c>
      <c r="H3177">
        <v>8.98</v>
      </c>
      <c r="I3177">
        <v>332.26</v>
      </c>
    </row>
    <row r="3178" spans="1:9" x14ac:dyDescent="0.35">
      <c r="A3178" s="2">
        <v>3177</v>
      </c>
      <c r="B3178" t="s">
        <v>12</v>
      </c>
      <c r="C3178" s="12">
        <v>45267</v>
      </c>
      <c r="D3178">
        <v>2023</v>
      </c>
      <c r="E3178">
        <f>MONTH(ProductLine[[#This Row],[Date]])</f>
        <v>12</v>
      </c>
      <c r="F3178" t="s">
        <v>13</v>
      </c>
      <c r="G3178">
        <v>26</v>
      </c>
      <c r="H3178">
        <v>10.97</v>
      </c>
      <c r="I3178">
        <v>285.22000000000003</v>
      </c>
    </row>
    <row r="3179" spans="1:9" x14ac:dyDescent="0.35">
      <c r="A3179" s="2">
        <v>3178</v>
      </c>
      <c r="B3179" t="s">
        <v>8</v>
      </c>
      <c r="C3179" s="12">
        <v>45274</v>
      </c>
      <c r="D3179">
        <v>2023</v>
      </c>
      <c r="E3179">
        <f>MONTH(ProductLine[[#This Row],[Date]])</f>
        <v>12</v>
      </c>
      <c r="F3179" t="s">
        <v>11</v>
      </c>
      <c r="G3179">
        <v>54</v>
      </c>
      <c r="H3179">
        <v>13.98</v>
      </c>
      <c r="I3179">
        <v>754.92000000000007</v>
      </c>
    </row>
    <row r="3180" spans="1:9" x14ac:dyDescent="0.35">
      <c r="A3180" s="2">
        <v>3179</v>
      </c>
      <c r="B3180" t="s">
        <v>21</v>
      </c>
      <c r="C3180" s="12">
        <v>45290</v>
      </c>
      <c r="D3180">
        <v>2023</v>
      </c>
      <c r="E3180">
        <f>MONTH(ProductLine[[#This Row],[Date]])</f>
        <v>12</v>
      </c>
      <c r="F3180" t="s">
        <v>13</v>
      </c>
      <c r="G3180">
        <v>28</v>
      </c>
      <c r="H3180">
        <v>10.97</v>
      </c>
      <c r="I3180">
        <v>307.16000000000003</v>
      </c>
    </row>
    <row r="3181" spans="1:9" x14ac:dyDescent="0.35">
      <c r="A3181" s="2">
        <v>3180</v>
      </c>
      <c r="B3181" t="s">
        <v>21</v>
      </c>
      <c r="C3181" s="12">
        <v>45241</v>
      </c>
      <c r="D3181">
        <v>2023</v>
      </c>
      <c r="E3181">
        <f>MONTH(ProductLine[[#This Row],[Date]])</f>
        <v>11</v>
      </c>
      <c r="F3181" t="s">
        <v>11</v>
      </c>
      <c r="G3181">
        <v>43</v>
      </c>
      <c r="H3181">
        <v>13.98</v>
      </c>
      <c r="I3181">
        <v>601.14</v>
      </c>
    </row>
    <row r="3182" spans="1:9" x14ac:dyDescent="0.35">
      <c r="A3182" s="2">
        <v>3181</v>
      </c>
      <c r="B3182" t="s">
        <v>8</v>
      </c>
      <c r="C3182" s="12">
        <v>45274</v>
      </c>
      <c r="D3182">
        <v>2023</v>
      </c>
      <c r="E3182">
        <f>MONTH(ProductLine[[#This Row],[Date]])</f>
        <v>12</v>
      </c>
      <c r="F3182" t="s">
        <v>11</v>
      </c>
      <c r="G3182">
        <v>29</v>
      </c>
      <c r="H3182">
        <v>13.98</v>
      </c>
      <c r="I3182">
        <v>405.42</v>
      </c>
    </row>
    <row r="3183" spans="1:9" x14ac:dyDescent="0.35">
      <c r="A3183" s="2">
        <v>3182</v>
      </c>
      <c r="B3183" t="s">
        <v>25</v>
      </c>
      <c r="C3183" s="12">
        <v>45205</v>
      </c>
      <c r="D3183">
        <v>2023</v>
      </c>
      <c r="E3183">
        <f>MONTH(ProductLine[[#This Row],[Date]])</f>
        <v>10</v>
      </c>
      <c r="F3183" t="s">
        <v>16</v>
      </c>
      <c r="G3183">
        <v>20</v>
      </c>
      <c r="H3183">
        <v>8.98</v>
      </c>
      <c r="I3183">
        <v>179.60000000000002</v>
      </c>
    </row>
    <row r="3184" spans="1:9" x14ac:dyDescent="0.35">
      <c r="A3184" s="2">
        <v>3183</v>
      </c>
      <c r="B3184" t="s">
        <v>12</v>
      </c>
      <c r="C3184" s="12">
        <v>45208</v>
      </c>
      <c r="D3184">
        <v>2023</v>
      </c>
      <c r="E3184">
        <f>MONTH(ProductLine[[#This Row],[Date]])</f>
        <v>10</v>
      </c>
      <c r="F3184" t="s">
        <v>9</v>
      </c>
      <c r="G3184">
        <v>20</v>
      </c>
      <c r="H3184">
        <v>5.47</v>
      </c>
      <c r="I3184">
        <v>109.39999999999999</v>
      </c>
    </row>
    <row r="3185" spans="1:9" x14ac:dyDescent="0.35">
      <c r="A3185" s="2">
        <v>3184</v>
      </c>
      <c r="B3185" t="s">
        <v>12</v>
      </c>
      <c r="C3185" s="12">
        <v>45238</v>
      </c>
      <c r="D3185">
        <v>2023</v>
      </c>
      <c r="E3185">
        <f>MONTH(ProductLine[[#This Row],[Date]])</f>
        <v>11</v>
      </c>
      <c r="F3185" t="s">
        <v>9</v>
      </c>
      <c r="G3185">
        <v>27</v>
      </c>
      <c r="H3185">
        <v>5.47</v>
      </c>
      <c r="I3185">
        <v>147.69</v>
      </c>
    </row>
    <row r="3186" spans="1:9" x14ac:dyDescent="0.35">
      <c r="A3186" s="2">
        <v>3185</v>
      </c>
      <c r="B3186" t="s">
        <v>12</v>
      </c>
      <c r="C3186" s="12">
        <v>45279</v>
      </c>
      <c r="D3186">
        <v>2023</v>
      </c>
      <c r="E3186">
        <f>MONTH(ProductLine[[#This Row],[Date]])</f>
        <v>12</v>
      </c>
      <c r="F3186" t="s">
        <v>9</v>
      </c>
      <c r="G3186">
        <v>39</v>
      </c>
      <c r="H3186">
        <v>5.47</v>
      </c>
      <c r="I3186">
        <v>213.32999999999998</v>
      </c>
    </row>
    <row r="3187" spans="1:9" x14ac:dyDescent="0.35">
      <c r="A3187" s="2">
        <v>3186</v>
      </c>
      <c r="B3187" t="s">
        <v>8</v>
      </c>
      <c r="C3187" s="12">
        <v>45219</v>
      </c>
      <c r="D3187">
        <v>2023</v>
      </c>
      <c r="E3187">
        <f>MONTH(ProductLine[[#This Row],[Date]])</f>
        <v>10</v>
      </c>
      <c r="F3187" t="s">
        <v>13</v>
      </c>
      <c r="G3187">
        <v>40</v>
      </c>
      <c r="H3187">
        <v>10.97</v>
      </c>
      <c r="I3187">
        <v>438.8</v>
      </c>
    </row>
    <row r="3188" spans="1:9" x14ac:dyDescent="0.35">
      <c r="A3188" s="2">
        <v>3187</v>
      </c>
      <c r="B3188" t="s">
        <v>8</v>
      </c>
      <c r="C3188" s="12">
        <v>45257</v>
      </c>
      <c r="D3188">
        <v>2023</v>
      </c>
      <c r="E3188">
        <f>MONTH(ProductLine[[#This Row],[Date]])</f>
        <v>11</v>
      </c>
      <c r="F3188" t="s">
        <v>13</v>
      </c>
      <c r="G3188">
        <v>26</v>
      </c>
      <c r="H3188">
        <v>10.97</v>
      </c>
      <c r="I3188">
        <v>285.22000000000003</v>
      </c>
    </row>
    <row r="3189" spans="1:9" x14ac:dyDescent="0.35">
      <c r="A3189" s="2">
        <v>3188</v>
      </c>
      <c r="B3189" t="s">
        <v>8</v>
      </c>
      <c r="C3189" s="12">
        <v>45239</v>
      </c>
      <c r="D3189">
        <v>2023</v>
      </c>
      <c r="E3189">
        <f>MONTH(ProductLine[[#This Row],[Date]])</f>
        <v>11</v>
      </c>
      <c r="F3189" t="s">
        <v>18</v>
      </c>
      <c r="G3189">
        <v>38</v>
      </c>
      <c r="H3189">
        <v>9.98</v>
      </c>
      <c r="I3189">
        <v>379.24</v>
      </c>
    </row>
    <row r="3190" spans="1:9" x14ac:dyDescent="0.35">
      <c r="A3190" s="2">
        <v>3189</v>
      </c>
      <c r="B3190" t="s">
        <v>8</v>
      </c>
      <c r="C3190" s="12">
        <v>45207</v>
      </c>
      <c r="D3190">
        <v>2023</v>
      </c>
      <c r="E3190">
        <f>MONTH(ProductLine[[#This Row],[Date]])</f>
        <v>10</v>
      </c>
      <c r="F3190" t="s">
        <v>18</v>
      </c>
      <c r="G3190">
        <v>50</v>
      </c>
      <c r="H3190">
        <v>9.98</v>
      </c>
      <c r="I3190">
        <v>499</v>
      </c>
    </row>
    <row r="3191" spans="1:9" x14ac:dyDescent="0.35">
      <c r="A3191" s="2">
        <v>3190</v>
      </c>
      <c r="B3191" t="s">
        <v>15</v>
      </c>
      <c r="C3191" s="12">
        <v>45201</v>
      </c>
      <c r="D3191">
        <v>2023</v>
      </c>
      <c r="E3191">
        <f>MONTH(ProductLine[[#This Row],[Date]])</f>
        <v>10</v>
      </c>
      <c r="F3191" t="s">
        <v>18</v>
      </c>
      <c r="G3191">
        <v>50</v>
      </c>
      <c r="H3191">
        <v>9.98</v>
      </c>
      <c r="I3191">
        <v>499</v>
      </c>
    </row>
    <row r="3192" spans="1:9" x14ac:dyDescent="0.35">
      <c r="A3192" s="2">
        <v>3191</v>
      </c>
      <c r="B3192" t="s">
        <v>15</v>
      </c>
      <c r="C3192" s="12">
        <v>45239</v>
      </c>
      <c r="D3192">
        <v>2023</v>
      </c>
      <c r="E3192">
        <f>MONTH(ProductLine[[#This Row],[Date]])</f>
        <v>11</v>
      </c>
      <c r="F3192" t="s">
        <v>18</v>
      </c>
      <c r="G3192">
        <v>48</v>
      </c>
      <c r="H3192">
        <v>9.98</v>
      </c>
      <c r="I3192">
        <v>479.04</v>
      </c>
    </row>
    <row r="3193" spans="1:9" x14ac:dyDescent="0.35">
      <c r="A3193" s="2">
        <v>3192</v>
      </c>
      <c r="B3193" t="s">
        <v>15</v>
      </c>
      <c r="C3193" s="12">
        <v>45223</v>
      </c>
      <c r="D3193">
        <v>2023</v>
      </c>
      <c r="E3193">
        <f>MONTH(ProductLine[[#This Row],[Date]])</f>
        <v>10</v>
      </c>
      <c r="F3193" t="s">
        <v>9</v>
      </c>
      <c r="G3193">
        <v>52</v>
      </c>
      <c r="H3193">
        <v>5.47</v>
      </c>
      <c r="I3193">
        <v>284.44</v>
      </c>
    </row>
    <row r="3194" spans="1:9" x14ac:dyDescent="0.35">
      <c r="A3194" s="2">
        <v>3193</v>
      </c>
      <c r="B3194" t="s">
        <v>25</v>
      </c>
      <c r="C3194" s="12">
        <v>45208</v>
      </c>
      <c r="D3194">
        <v>2023</v>
      </c>
      <c r="E3194">
        <f>MONTH(ProductLine[[#This Row],[Date]])</f>
        <v>10</v>
      </c>
      <c r="F3194" t="s">
        <v>9</v>
      </c>
      <c r="G3194">
        <v>46</v>
      </c>
      <c r="H3194">
        <v>5.47</v>
      </c>
      <c r="I3194">
        <v>251.61999999999998</v>
      </c>
    </row>
    <row r="3195" spans="1:9" x14ac:dyDescent="0.35">
      <c r="A3195" s="2">
        <v>3194</v>
      </c>
      <c r="B3195" t="s">
        <v>25</v>
      </c>
      <c r="C3195" s="12">
        <v>45232</v>
      </c>
      <c r="D3195">
        <v>2023</v>
      </c>
      <c r="E3195">
        <f>MONTH(ProductLine[[#This Row],[Date]])</f>
        <v>11</v>
      </c>
      <c r="F3195" t="s">
        <v>9</v>
      </c>
      <c r="G3195">
        <v>28</v>
      </c>
      <c r="H3195">
        <v>5.47</v>
      </c>
      <c r="I3195">
        <v>153.16</v>
      </c>
    </row>
    <row r="3196" spans="1:9" x14ac:dyDescent="0.35">
      <c r="A3196" s="2">
        <v>3195</v>
      </c>
      <c r="B3196" t="s">
        <v>25</v>
      </c>
      <c r="C3196" s="12">
        <v>45238</v>
      </c>
      <c r="D3196">
        <v>2023</v>
      </c>
      <c r="E3196">
        <f>MONTH(ProductLine[[#This Row],[Date]])</f>
        <v>11</v>
      </c>
      <c r="F3196" t="s">
        <v>13</v>
      </c>
      <c r="G3196">
        <v>30</v>
      </c>
      <c r="H3196">
        <v>10.97</v>
      </c>
      <c r="I3196">
        <v>329.1</v>
      </c>
    </row>
    <row r="3197" spans="1:9" x14ac:dyDescent="0.35">
      <c r="A3197" s="2">
        <v>3196</v>
      </c>
      <c r="B3197" t="s">
        <v>22</v>
      </c>
      <c r="C3197" s="12">
        <v>45200</v>
      </c>
      <c r="D3197">
        <v>2023</v>
      </c>
      <c r="E3197">
        <f>MONTH(ProductLine[[#This Row],[Date]])</f>
        <v>10</v>
      </c>
      <c r="F3197" t="s">
        <v>16</v>
      </c>
      <c r="G3197">
        <v>46</v>
      </c>
      <c r="H3197">
        <v>8.98</v>
      </c>
      <c r="I3197">
        <v>413.08000000000004</v>
      </c>
    </row>
    <row r="3198" spans="1:9" x14ac:dyDescent="0.35">
      <c r="A3198" s="2">
        <v>3197</v>
      </c>
      <c r="B3198" t="s">
        <v>22</v>
      </c>
      <c r="C3198" s="12">
        <v>45268</v>
      </c>
      <c r="D3198">
        <v>2023</v>
      </c>
      <c r="E3198">
        <f>MONTH(ProductLine[[#This Row],[Date]])</f>
        <v>12</v>
      </c>
      <c r="F3198" t="s">
        <v>13</v>
      </c>
      <c r="G3198">
        <v>28</v>
      </c>
      <c r="H3198">
        <v>10.97</v>
      </c>
      <c r="I3198">
        <v>307.16000000000003</v>
      </c>
    </row>
  </sheetData>
  <mergeCells count="5">
    <mergeCell ref="S2:W2"/>
    <mergeCell ref="S3:T3"/>
    <mergeCell ref="U3:V3"/>
    <mergeCell ref="P16:P17"/>
    <mergeCell ref="P18:P19"/>
  </mergeCells>
  <dataValidations count="1">
    <dataValidation type="list" allowBlank="1" showInputMessage="1" showErrorMessage="1" sqref="P1" xr:uid="{FD5EB68E-0C02-4AC7-A4C1-B428C895B05B}">
      <formula1>Yrs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F1B3-47D9-4BE9-A091-5B613E81E0D1}">
  <dimension ref="B1:AA213"/>
  <sheetViews>
    <sheetView topLeftCell="A41" zoomScale="93" zoomScaleNormal="93" workbookViewId="0">
      <selection activeCell="D57" sqref="D57"/>
    </sheetView>
  </sheetViews>
  <sheetFormatPr defaultRowHeight="12" x14ac:dyDescent="0.3"/>
  <cols>
    <col min="1" max="16384" width="8.7265625" style="37"/>
  </cols>
  <sheetData>
    <row r="1" spans="2:27" x14ac:dyDescent="0.3">
      <c r="B1" s="48" t="str">
        <f>Sheet1!B7</f>
        <v>Mary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P1" s="48" t="str">
        <f>Sheet1!F7</f>
        <v>Norah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2:27" x14ac:dyDescent="0.3">
      <c r="B2" s="49" t="str">
        <f>Sheet1!BX14</f>
        <v>2021_Q4</v>
      </c>
      <c r="C2" s="49"/>
      <c r="D2" s="49"/>
      <c r="E2" s="50" t="str">
        <f>IF(RIGHT($B$2,2)="Q1",(LEFT(B2,4)-1)&amp;"_Q4",IF(RIGHT($B$2,2)="Q2",(LEFT(B2,4))&amp;"_Q1",IF(RIGHT($B$2,2)="Q3",(LEFT(B2,4))&amp;"_Q2",(LEFT(B2,4))&amp;"_Q3")))</f>
        <v>2021_Q3</v>
      </c>
      <c r="F2" s="50"/>
      <c r="G2" s="50"/>
      <c r="H2" s="51" t="str">
        <f>IF(RIGHT($B$2,2)="Q1",(LEFT(B2,4)-1)&amp;"_Q3",IF(RIGHT($B$2,2)="Q2",(LEFT(B2,4)-1)&amp;"_Q4",IF(RIGHT($B$2,2)="Q3",(LEFT(B2,4))&amp;"_Q1",(LEFT(B2,4))&amp;"_Q2")))</f>
        <v>2021_Q2</v>
      </c>
      <c r="I2" s="51"/>
      <c r="J2" s="51"/>
      <c r="K2" s="52" t="str">
        <f>IF(RIGHT($B$2,2)="Q1",(LEFT(B2,4)-1)&amp;"_Q2",IF(RIGHT($B$2,2)="Q2",(LEFT(B2,4)-1)&amp;"_Q3",IF(RIGHT($B$2,2)="Q3",(LEFT(B2,4)-1)&amp;"_Q4",(LEFT(B2,4))&amp;"_Q1")))</f>
        <v>2021_Q1</v>
      </c>
      <c r="L2" s="52"/>
      <c r="M2" s="52"/>
      <c r="P2" s="49" t="str">
        <f>B2</f>
        <v>2021_Q4</v>
      </c>
      <c r="Q2" s="49"/>
      <c r="R2" s="49"/>
      <c r="S2" s="50" t="str">
        <f>E2</f>
        <v>2021_Q3</v>
      </c>
      <c r="T2" s="50"/>
      <c r="U2" s="50"/>
      <c r="V2" s="51" t="str">
        <f>H2</f>
        <v>2021_Q2</v>
      </c>
      <c r="W2" s="51"/>
      <c r="X2" s="51"/>
      <c r="Y2" s="52" t="str">
        <f>K2</f>
        <v>2021_Q1</v>
      </c>
      <c r="Z2" s="52"/>
      <c r="AA2" s="52"/>
    </row>
    <row r="3" spans="2:27" x14ac:dyDescent="0.3">
      <c r="B3" s="37">
        <f>HLOOKUP(RIGHT($B$2,2),$C$210:$F$213,2,FALSE)</f>
        <v>10</v>
      </c>
      <c r="C3" s="37">
        <f>HLOOKUP(RIGHT($B$2,2),$C$210:$F$213,3,FALSE)</f>
        <v>11</v>
      </c>
      <c r="D3" s="37">
        <f>HLOOKUP(RIGHT($B$2,2),$C$210:$F$213,4,FALSE)</f>
        <v>12</v>
      </c>
      <c r="E3" s="37">
        <f>HLOOKUP(RIGHT($E$2,2),$C$210:$F$213,2,FALSE)</f>
        <v>7</v>
      </c>
      <c r="F3" s="37">
        <f>HLOOKUP(RIGHT($E$2,2),$C$210:$F$213,3,FALSE)</f>
        <v>8</v>
      </c>
      <c r="G3" s="37">
        <f>HLOOKUP(RIGHT($E$2,2),$C$210:$F$213,4,FALSE)</f>
        <v>9</v>
      </c>
      <c r="H3" s="37">
        <f>HLOOKUP(RIGHT($H$2,2),$C$210:$F$213,2,FALSE)</f>
        <v>4</v>
      </c>
      <c r="I3" s="37">
        <f>HLOOKUP(RIGHT($H$2,2),$C$210:$F$213,3,FALSE)</f>
        <v>5</v>
      </c>
      <c r="J3" s="37">
        <f>HLOOKUP(RIGHT($H$2,2),$C$210:$F$213,4,FALSE)</f>
        <v>6</v>
      </c>
      <c r="K3" s="37">
        <f>HLOOKUP(RIGHT($K$2,2),$C$210:$F$213,2,FALSE)</f>
        <v>1</v>
      </c>
      <c r="L3" s="37">
        <f>HLOOKUP(RIGHT($K$2,2),$C$210:$F$213,3,FALSE)</f>
        <v>2</v>
      </c>
      <c r="M3" s="37">
        <f>HLOOKUP(RIGHT($K$2,2),$C$210:$F$213,4,FALSE)</f>
        <v>3</v>
      </c>
      <c r="P3" s="37">
        <f>B3</f>
        <v>10</v>
      </c>
      <c r="Q3" s="37">
        <f t="shared" ref="Q3:AA3" si="0">C3</f>
        <v>11</v>
      </c>
      <c r="R3" s="37">
        <f t="shared" si="0"/>
        <v>12</v>
      </c>
      <c r="S3" s="37">
        <f t="shared" si="0"/>
        <v>7</v>
      </c>
      <c r="T3" s="37">
        <f t="shared" si="0"/>
        <v>8</v>
      </c>
      <c r="U3" s="37">
        <f t="shared" si="0"/>
        <v>9</v>
      </c>
      <c r="V3" s="37">
        <f t="shared" si="0"/>
        <v>4</v>
      </c>
      <c r="W3" s="37">
        <f t="shared" si="0"/>
        <v>5</v>
      </c>
      <c r="X3" s="37">
        <f t="shared" si="0"/>
        <v>6</v>
      </c>
      <c r="Y3" s="37">
        <f t="shared" si="0"/>
        <v>1</v>
      </c>
      <c r="Z3" s="37">
        <f t="shared" si="0"/>
        <v>2</v>
      </c>
      <c r="AA3" s="37">
        <f t="shared" si="0"/>
        <v>3</v>
      </c>
    </row>
    <row r="4" spans="2:27" x14ac:dyDescent="0.3">
      <c r="B4" s="40">
        <f>SUMIFS(ProductLine[[Total]:[Total]],ProductLine[[Year]:[Year]],LEFT(Lookup_Sheet2!$B$2,4),ProductLine[[Month]:[Month]],Lookup_Sheet2!B$3,ProductLine[[Product]:[Product]],Sheet1!$J$7,ProductLine[[Name]:[Name]],Lookup_Sheet2!$B$1)</f>
        <v>0</v>
      </c>
      <c r="C4" s="40">
        <f>SUMIFS(ProductLine[[Total]:[Total]],ProductLine[[Year]:[Year]],LEFT(Lookup_Sheet2!$B$2,4),ProductLine[[Month]:[Month]],Lookup_Sheet2!C$3,ProductLine[[Product]:[Product]],Sheet1!$J$7,ProductLine[[Name]:[Name]],Lookup_Sheet2!$B$1)</f>
        <v>499.14000000000004</v>
      </c>
      <c r="D4" s="40">
        <f>SUMIFS(ProductLine[[Total]:[Total]],ProductLine[[Year]:[Year]],LEFT(Lookup_Sheet2!$B$2,4),ProductLine[[Month]:[Month]],Lookup_Sheet2!D$3,ProductLine[[Product]:[Product]],Sheet1!$J$7,ProductLine[[Name]:[Name]],Lookup_Sheet2!$B$1)</f>
        <v>583.74</v>
      </c>
      <c r="E4" s="40">
        <f>SUMIFS(ProductLine[[Total]:[Total]],ProductLine[[Name]:[Name]],Lookup_Sheet2!$B$1,ProductLine[[Product]:[Product]],Sheet1!$J$7,ProductLine[[Month]:[Month]],Lookup_Sheet2!E$3,ProductLine[[Year]:[Year]],LEFT(Lookup_Sheet2!$E$2,4))</f>
        <v>0</v>
      </c>
      <c r="F4" s="40">
        <f>SUMIFS(ProductLine[[Total]:[Total]],ProductLine[[Name]:[Name]],Lookup_Sheet2!$B$1,ProductLine[[Product]:[Product]],Sheet1!$J$7,ProductLine[[Month]:[Month]],Lookup_Sheet2!F$3,ProductLine[[Year]:[Year]],LEFT(Lookup_Sheet2!$E$2,4))</f>
        <v>2720</v>
      </c>
      <c r="G4" s="40">
        <f>SUMIFS(ProductLine[[Total]:[Total]],ProductLine[[Name]:[Name]],Lookup_Sheet2!$B$1,ProductLine[[Product]:[Product]],Sheet1!$J$7,ProductLine[[Month]:[Month]],Lookup_Sheet2!G$3,ProductLine[[Year]:[Year]],LEFT(Lookup_Sheet2!$E$2,4))</f>
        <v>0</v>
      </c>
      <c r="H4" s="40">
        <f>SUMIFS(ProductLine[[Total]:[Total]],ProductLine[[Year]:[Year]],LEFT(Lookup_Sheet2!$H$2,4),ProductLine[[Month]:[Month]],Lookup_Sheet2!H$3,ProductLine[[Product]:[Product]],Sheet1!$J$7,ProductLine[[Name]:[Name]],Lookup_Sheet2!$B$1)</f>
        <v>0</v>
      </c>
      <c r="I4" s="40">
        <f>SUMIFS(ProductLine[[Total]:[Total]],ProductLine[[Year]:[Year]],LEFT(Lookup_Sheet2!$H$2,4),ProductLine[[Month]:[Month]],Lookup_Sheet2!I$3,ProductLine[[Product]:[Product]],Sheet1!$J$7,ProductLine[[Name]:[Name]],Lookup_Sheet2!$B$1)</f>
        <v>0</v>
      </c>
      <c r="J4" s="40">
        <f>SUMIFS(ProductLine[[Total]:[Total]],ProductLine[[Year]:[Year]],LEFT(Lookup_Sheet2!$H$2,4),ProductLine[[Month]:[Month]],Lookup_Sheet2!J$3,ProductLine[[Product]:[Product]],Sheet1!$J$7,ProductLine[[Name]:[Name]],Lookup_Sheet2!$B$1)</f>
        <v>825.74</v>
      </c>
      <c r="K4" s="40">
        <f>SUMIFS(ProductLine[[Total]:[Total]],ProductLine[[Year]:[Year]],LEFT(Lookup_Sheet2!$K$2,4),ProductLine[[Month]:[Month]],Lookup_Sheet2!K$3,ProductLine[[Product]:[Product]],Sheet1!$J$7,ProductLine[[Name]:[Name]],Lookup_Sheet2!$B$1)</f>
        <v>3761.62</v>
      </c>
      <c r="L4" s="40">
        <f>SUMIFS(ProductLine[[Total]:[Total]],ProductLine[[Year]:[Year]],LEFT(Lookup_Sheet2!$K$2,4),ProductLine[[Month]:[Month]],Lookup_Sheet2!L$3,ProductLine[[Product]:[Product]],Sheet1!$J$7,ProductLine[[Name]:[Name]],Lookup_Sheet2!$B$1)</f>
        <v>0</v>
      </c>
      <c r="M4" s="40">
        <f>SUMIFS(ProductLine[[Total]:[Total]],ProductLine[[Year]:[Year]],LEFT(Lookup_Sheet2!$K$2,4),ProductLine[[Month]:[Month]],Lookup_Sheet2!M$3,ProductLine[[Product]:[Product]],Sheet1!$J$7,ProductLine[[Name]:[Name]],Lookup_Sheet2!$B$1)</f>
        <v>0</v>
      </c>
      <c r="P4" s="40">
        <f>SUMIFS(ProductLine[[Total]:[Total]],ProductLine[[Year]:[Year]],LEFT(Lookup_Sheet2!$P$2,4),ProductLine[[Month]:[Month]],Lookup_Sheet2!P$3,ProductLine[[Product]:[Product]],Sheet1!$J$7,ProductLine[[Name]:[Name]],Lookup_Sheet2!$P$1)</f>
        <v>0</v>
      </c>
      <c r="Q4" s="40">
        <f>SUMIFS(ProductLine[[Total]:[Total]],ProductLine[[Year]:[Year]],LEFT(Lookup_Sheet2!$P$2,4),ProductLine[[Month]:[Month]],Lookup_Sheet2!Q$3,ProductLine[[Product]:[Product]],Sheet1!$J$7,ProductLine[[Name]:[Name]],Lookup_Sheet2!$P$1)</f>
        <v>4560</v>
      </c>
      <c r="R4" s="40">
        <f>SUMIFS(ProductLine[[Total]:[Total]],ProductLine[[Year]:[Year]],LEFT(Lookup_Sheet2!$P$2,4),ProductLine[[Month]:[Month]],Lookup_Sheet2!R$3,ProductLine[[Product]:[Product]],Sheet1!$J$7,ProductLine[[Name]:[Name]],Lookup_Sheet2!$P$1)</f>
        <v>0</v>
      </c>
      <c r="S4" s="40">
        <f>SUMIFS(ProductLine[[Total]:[Total]],ProductLine[[Year]:[Year]],LEFT(Lookup_Sheet2!$S$2,4),ProductLine[[Month]:[Month]],Lookup_Sheet2!S$3,ProductLine[[Product]:[Product]],Sheet1!$J$7,ProductLine[[Name]:[Name]],Lookup_Sheet2!$P$1)</f>
        <v>321.48</v>
      </c>
      <c r="T4" s="40">
        <f>SUMIFS(ProductLine[[Total]:[Total]],ProductLine[[Year]:[Year]],LEFT(Lookup_Sheet2!$S$2,4),ProductLine[[Month]:[Month]],Lookup_Sheet2!T$3,ProductLine[[Product]:[Product]],Sheet1!$J$7,ProductLine[[Name]:[Name]],Lookup_Sheet2!$P$1)</f>
        <v>153.16</v>
      </c>
      <c r="U4" s="40">
        <f>SUMIFS(ProductLine[[Total]:[Total]],ProductLine[[Year]:[Year]],LEFT(Lookup_Sheet2!$S$2,4),ProductLine[[Month]:[Month]],Lookup_Sheet2!U$3,ProductLine[[Product]:[Product]],Sheet1!$J$7,ProductLine[[Name]:[Name]],Lookup_Sheet2!$P$1)</f>
        <v>164.1</v>
      </c>
      <c r="V4" s="40">
        <f>SUMIFS(ProductLine[[Total]:[Total]],ProductLine[[Year]:[Year]],LEFT(Lookup_Sheet2!$V$2,4),ProductLine[[Month]:[Month]],Lookup_Sheet2!V$3,ProductLine[[Product]:[Product]],Sheet1!$J$7,ProductLine[[Name]:[Name]],Lookup_Sheet2!$P$1)</f>
        <v>0</v>
      </c>
      <c r="W4" s="40">
        <f>SUMIFS(ProductLine[[Total]:[Total]],ProductLine[[Year]:[Year]],LEFT(Lookup_Sheet2!$V$2,4),ProductLine[[Month]:[Month]],Lookup_Sheet2!W$3,ProductLine[[Product]:[Product]],Sheet1!$J$7,ProductLine[[Name]:[Name]],Lookup_Sheet2!$P$1)</f>
        <v>4860</v>
      </c>
      <c r="X4" s="40">
        <f>SUMIFS(ProductLine[[Total]:[Total]],ProductLine[[Year]:[Year]],LEFT(Lookup_Sheet2!$V$2,4),ProductLine[[Month]:[Month]],Lookup_Sheet2!X$3,ProductLine[[Product]:[Product]],Sheet1!$J$7,ProductLine[[Name]:[Name]],Lookup_Sheet2!$P$1)</f>
        <v>0</v>
      </c>
      <c r="Y4" s="40">
        <f>SUMIFS(ProductLine[[Total]:[Total]],ProductLine[[Year]:[Year]],LEFT(Lookup_Sheet2!$Y$2,4),ProductLine[[Month]:[Month]],Lookup_Sheet2!Y$3,ProductLine[[Product]:[Product]],Sheet1!$J$7,ProductLine[[Name]:[Name]],Lookup_Sheet2!$P$1)</f>
        <v>888.30000000000007</v>
      </c>
      <c r="Z4" s="40">
        <f>SUMIFS(ProductLine[[Total]:[Total]],ProductLine[[Year]:[Year]],LEFT(Lookup_Sheet2!$Y$2,4),ProductLine[[Month]:[Month]],Lookup_Sheet2!Z$3,ProductLine[[Product]:[Product]],Sheet1!$J$7,ProductLine[[Name]:[Name]],Lookup_Sheet2!$P$1)</f>
        <v>406.96000000000004</v>
      </c>
      <c r="AA4" s="40">
        <f>SUMIFS(ProductLine[[Total]:[Total]],ProductLine[[Year]:[Year]],LEFT(Lookup_Sheet2!$Y$2,4),ProductLine[[Month]:[Month]],Lookup_Sheet2!AA$3,ProductLine[[Product]:[Product]],Sheet1!$J$7,ProductLine[[Name]:[Name]],Lookup_Sheet2!$P$1)</f>
        <v>219.96000000000004</v>
      </c>
    </row>
    <row r="13" spans="2:27" x14ac:dyDescent="0.3">
      <c r="C13" s="37" t="str">
        <f>B1&amp;T14</f>
        <v>Mary Sales</v>
      </c>
      <c r="D13" s="37" t="str">
        <f>P1&amp;T14</f>
        <v>Norah Sales</v>
      </c>
    </row>
    <row r="14" spans="2:27" x14ac:dyDescent="0.3">
      <c r="B14" s="37" t="str">
        <f>K2</f>
        <v>2021_Q1</v>
      </c>
      <c r="C14" s="40">
        <f>SUM($K$4:$M$4)</f>
        <v>3761.62</v>
      </c>
      <c r="D14" s="40">
        <f>SUM($Y$4:$AA$4)</f>
        <v>1515.2200000000003</v>
      </c>
      <c r="T14" s="37" t="s">
        <v>57</v>
      </c>
    </row>
    <row r="15" spans="2:27" x14ac:dyDescent="0.3">
      <c r="B15" s="37" t="str">
        <f>H2</f>
        <v>2021_Q2</v>
      </c>
      <c r="C15" s="40">
        <f>SUM($H$4:$J$4)</f>
        <v>825.74</v>
      </c>
      <c r="D15" s="40">
        <f>SUM($V$4:$X$4)</f>
        <v>4860</v>
      </c>
    </row>
    <row r="16" spans="2:27" x14ac:dyDescent="0.3">
      <c r="B16" s="37" t="str">
        <f>E2</f>
        <v>2021_Q3</v>
      </c>
      <c r="C16" s="40">
        <f>SUM($E$4:$G$4)</f>
        <v>2720</v>
      </c>
      <c r="D16" s="40">
        <f>SUM($S$4:$U$4)</f>
        <v>638.74</v>
      </c>
    </row>
    <row r="17" spans="2:4" x14ac:dyDescent="0.3">
      <c r="B17" s="41" t="str">
        <f>B2</f>
        <v>2021_Q4</v>
      </c>
      <c r="C17" s="40">
        <f>SUM($B$4:$D$4)</f>
        <v>1082.8800000000001</v>
      </c>
      <c r="D17" s="40">
        <f>SUM($P$4:$R$4)</f>
        <v>4560</v>
      </c>
    </row>
    <row r="21" spans="2:4" x14ac:dyDescent="0.3">
      <c r="C21" s="37" t="str">
        <f>B1</f>
        <v>Mary</v>
      </c>
      <c r="D21" s="37" t="str">
        <f>P1</f>
        <v>Norah</v>
      </c>
    </row>
    <row r="22" spans="2:4" x14ac:dyDescent="0.3">
      <c r="B22" s="37" t="str">
        <f t="shared" ref="B22:B24" si="1">B15</f>
        <v>2021_Q2</v>
      </c>
      <c r="C22" s="42">
        <f t="shared" ref="C22:D24" si="2">(C15-C14)/C14</f>
        <v>-0.78048287705828878</v>
      </c>
      <c r="D22" s="42">
        <f>(D15-D14)/D14</f>
        <v>2.2074550230329582</v>
      </c>
    </row>
    <row r="23" spans="2:4" x14ac:dyDescent="0.3">
      <c r="B23" s="37" t="str">
        <f t="shared" si="1"/>
        <v>2021_Q3</v>
      </c>
      <c r="C23" s="42">
        <f t="shared" si="2"/>
        <v>2.2940150652747837</v>
      </c>
      <c r="D23" s="42">
        <f t="shared" si="2"/>
        <v>-0.86857201646090543</v>
      </c>
    </row>
    <row r="24" spans="2:4" x14ac:dyDescent="0.3">
      <c r="B24" s="41" t="str">
        <f t="shared" si="1"/>
        <v>2021_Q4</v>
      </c>
      <c r="C24" s="42">
        <f t="shared" si="2"/>
        <v>-0.60188235294117642</v>
      </c>
      <c r="D24" s="42">
        <f t="shared" si="2"/>
        <v>6.139055014559915</v>
      </c>
    </row>
    <row r="34" spans="2:16" x14ac:dyDescent="0.3">
      <c r="B34" s="37" t="str">
        <f>B1</f>
        <v>Mary</v>
      </c>
    </row>
    <row r="35" spans="2:16" x14ac:dyDescent="0.3">
      <c r="D35" s="37" t="s">
        <v>58</v>
      </c>
      <c r="P35" s="37" t="str">
        <f>B34&amp;" "&amp;B2</f>
        <v>Mary 2021_Q4</v>
      </c>
    </row>
    <row r="36" spans="2:16" x14ac:dyDescent="0.3">
      <c r="B36" s="37" t="s">
        <v>9</v>
      </c>
      <c r="C36" s="40">
        <f>SUMIFS(ProductLine[[Total]:[Total]],ProductLine[[Name]:[Name]],Lookup_Sheet2!$B$34,ProductLine[[Product]:[Product]],Lookup_Sheet2!$B36,ProductLine[[Year]:[Year]],Sheet1!$B$3,ProductLine[[Month]:[Month]],Lookup_Sheet2!$B$3)+SUMIFS(ProductLine[[Total]:[Total]],ProductLine[[Name]:[Name]],Lookup_Sheet2!$B$34,ProductLine[[Product]:[Product]],Lookup_Sheet2!$B36,ProductLine[[Year]:[Year]],Sheet1!$B$3,ProductLine[[Month]:[Month]],Lookup_Sheet2!$C$3)+SUMIFS(ProductLine[[Total]:[Total]],ProductLine[[Name]:[Name]],Lookup_Sheet2!$B$34,ProductLine[[Product]:[Product]],Lookup_Sheet2!$B36,ProductLine[[Year]:[Year]],Sheet1!$B$3,ProductLine[[Month]:[Month]],Lookup_Sheet2!$D$3)</f>
        <v>1082.8800000000001</v>
      </c>
      <c r="D36" s="42">
        <f>C36/SUM($C$36:$C$40)</f>
        <v>0.1416262535900937</v>
      </c>
    </row>
    <row r="37" spans="2:16" x14ac:dyDescent="0.3">
      <c r="B37" s="37" t="s">
        <v>13</v>
      </c>
      <c r="C37" s="40">
        <f>SUMIFS(ProductLine[[Total]:[Total]],ProductLine[[Name]:[Name]],Lookup_Sheet2!$B$34,ProductLine[[Product]:[Product]],Lookup_Sheet2!$B37,ProductLine[[Year]:[Year]],Sheet1!$B$3,ProductLine[[Month]:[Month]],Lookup_Sheet2!$B$3)+SUMIFS(ProductLine[[Total]:[Total]],ProductLine[[Name]:[Name]],Lookup_Sheet2!$B$34,ProductLine[[Product]:[Product]],Lookup_Sheet2!$B37,ProductLine[[Year]:[Year]],Sheet1!$B$3,ProductLine[[Month]:[Month]],Lookup_Sheet2!$C$3)+SUMIFS(ProductLine[[Total]:[Total]],ProductLine[[Name]:[Name]],Lookup_Sheet2!$B$34,ProductLine[[Product]:[Product]],Lookup_Sheet2!$B37,ProductLine[[Year]:[Year]],Sheet1!$B$3,ProductLine[[Month]:[Month]],Lookup_Sheet2!$D$3)</f>
        <v>1395.8700000000003</v>
      </c>
      <c r="D37" s="42">
        <f t="shared" ref="D37:D38" si="3">C37/SUM($C$36:$C$40)</f>
        <v>0.18256116891881291</v>
      </c>
    </row>
    <row r="38" spans="2:16" x14ac:dyDescent="0.3">
      <c r="B38" s="37" t="s">
        <v>18</v>
      </c>
      <c r="C38" s="40">
        <f>SUMIFS(ProductLine[[Total]:[Total]],ProductLine[[Name]:[Name]],Lookup_Sheet2!$B$34,ProductLine[[Product]:[Product]],Lookup_Sheet2!$B38,ProductLine[[Year]:[Year]],Sheet1!$B$3,ProductLine[[Month]:[Month]],Lookup_Sheet2!$B$3)+SUMIFS(ProductLine[[Total]:[Total]],ProductLine[[Name]:[Name]],Lookup_Sheet2!$B$34,ProductLine[[Product]:[Product]],Lookup_Sheet2!$B38,ProductLine[[Year]:[Year]],Sheet1!$B$3,ProductLine[[Month]:[Month]],Lookup_Sheet2!$C$3)+SUMIFS(ProductLine[[Total]:[Total]],ProductLine[[Name]:[Name]],Lookup_Sheet2!$B$34,ProductLine[[Product]:[Product]],Lookup_Sheet2!$B38,ProductLine[[Year]:[Year]],Sheet1!$B$3,ProductLine[[Month]:[Month]],Lookup_Sheet2!$D$3)</f>
        <v>1915.06</v>
      </c>
      <c r="D38" s="42">
        <f t="shared" si="3"/>
        <v>0.25046429262729464</v>
      </c>
    </row>
    <row r="39" spans="2:16" x14ac:dyDescent="0.3">
      <c r="B39" s="37" t="s">
        <v>16</v>
      </c>
      <c r="C39" s="40">
        <f>SUMIFS(ProductLine[[Total]:[Total]],ProductLine[[Name]:[Name]],Lookup_Sheet2!$B$34,ProductLine[[Product]:[Product]],Lookup_Sheet2!$B39,ProductLine[[Year]:[Year]],Sheet1!$B$3,ProductLine[[Month]:[Month]],Lookup_Sheet2!$B$3)+SUMIFS(ProductLine[[Total]:[Total]],ProductLine[[Name]:[Name]],Lookup_Sheet2!$B$34,ProductLine[[Product]:[Product]],Lookup_Sheet2!$B39,ProductLine[[Year]:[Year]],Sheet1!$B$3,ProductLine[[Month]:[Month]],Lookup_Sheet2!$C$3)+SUMIFS(ProductLine[[Total]:[Total]],ProductLine[[Name]:[Name]],Lookup_Sheet2!$B$34,ProductLine[[Product]:[Product]],Lookup_Sheet2!$B39,ProductLine[[Year]:[Year]],Sheet1!$B$3,ProductLine[[Month]:[Month]],Lookup_Sheet2!$D$3)</f>
        <v>2232.71</v>
      </c>
      <c r="D39" s="42">
        <f>C39/SUM($C$36:$C$40)</f>
        <v>0.29200867377099776</v>
      </c>
    </row>
    <row r="40" spans="2:16" x14ac:dyDescent="0.3">
      <c r="B40" s="37" t="s">
        <v>11</v>
      </c>
      <c r="C40" s="40">
        <f>SUMIFS(ProductLine[[Total]:[Total]],ProductLine[[Name]:[Name]],Lookup_Sheet2!$B$34,ProductLine[[Product]:[Product]],Lookup_Sheet2!$B40,ProductLine[[Year]:[Year]],Sheet1!$B$3,ProductLine[[Month]:[Month]],Lookup_Sheet2!$B$3)+SUMIFS(ProductLine[[Total]:[Total]],ProductLine[[Name]:[Name]],Lookup_Sheet2!$B$34,ProductLine[[Product]:[Product]],Lookup_Sheet2!$B40,ProductLine[[Year]:[Year]],Sheet1!$B$3,ProductLine[[Month]:[Month]],Lookup_Sheet2!$C$3)+SUMIFS(ProductLine[[Total]:[Total]],ProductLine[[Name]:[Name]],Lookup_Sheet2!$B$34,ProductLine[[Product]:[Product]],Lookup_Sheet2!$B40,ProductLine[[Year]:[Year]],Sheet1!$B$3,ProductLine[[Month]:[Month]],Lookup_Sheet2!$D$3)</f>
        <v>1019.52</v>
      </c>
      <c r="D40" s="42">
        <f>C40/SUM($C$36:$C$40)</f>
        <v>0.13333961109280096</v>
      </c>
    </row>
    <row r="54" spans="2:9" x14ac:dyDescent="0.3">
      <c r="B54" s="37" t="str">
        <f>P1</f>
        <v>Norah</v>
      </c>
      <c r="I54" s="37" t="str">
        <f>B54&amp;" "&amp;B2</f>
        <v>Norah 2021_Q4</v>
      </c>
    </row>
    <row r="55" spans="2:9" x14ac:dyDescent="0.3">
      <c r="D55" s="37" t="s">
        <v>58</v>
      </c>
    </row>
    <row r="56" spans="2:9" x14ac:dyDescent="0.3">
      <c r="B56" s="37" t="s">
        <v>9</v>
      </c>
      <c r="C56" s="40">
        <f>SUMIFS(ProductLine[[Total]:[Total]],ProductLine[[Name]:[Name]],$B$54,ProductLine[[Product]:[Product]],$B56,ProductLine[[Year]:[Year]],Sheet1!$B$3,ProductLine[[Month]:[Month]],Lookup_Sheet2!$B$3)+SUMIFS(ProductLine[[Total]:[Total]],ProductLine[[Name]:[Name]],$B$54,ProductLine[[Product]:[Product]],$B56,ProductLine[[Year]:[Year]],Sheet1!$B$3,ProductLine[[Month]:[Month]],Lookup_Sheet2!$C$3)+SUMIFS(ProductLine[[Total]:[Total]],ProductLine[[Name]:[Name]],$B$54,ProductLine[[Product]:[Product]],$B56,ProductLine[[Year]:[Year]],Sheet1!$B$3,ProductLine[[Month]:[Month]],Lookup_Sheet2!$D$3)</f>
        <v>4560</v>
      </c>
      <c r="D56" s="42">
        <f>C56/SUM($C$56:$C$60)</f>
        <v>0.34020685472048201</v>
      </c>
    </row>
    <row r="57" spans="2:9" x14ac:dyDescent="0.3">
      <c r="B57" s="37" t="s">
        <v>13</v>
      </c>
      <c r="C57" s="40">
        <f>SUMIFS(ProductLine[[Total]:[Total]],ProductLine[[Name]:[Name]],$B$54,ProductLine[[Product]:[Product]],$B57,ProductLine[[Year]:[Year]],Sheet1!$B$3,ProductLine[[Month]:[Month]],Lookup_Sheet2!$B$3)+SUMIFS(ProductLine[[Total]:[Total]],ProductLine[[Name]:[Name]],$B$54,ProductLine[[Product]:[Product]],$B57,ProductLine[[Year]:[Year]],Sheet1!$B$3,ProductLine[[Month]:[Month]],Lookup_Sheet2!$C$3)+SUMIFS(ProductLine[[Total]:[Total]],ProductLine[[Name]:[Name]],$B$54,ProductLine[[Product]:[Product]],$B57,ProductLine[[Year]:[Year]],Sheet1!$B$3,ProductLine[[Month]:[Month]],Lookup_Sheet2!$D$3)</f>
        <v>570.44000000000005</v>
      </c>
      <c r="D57" s="42">
        <f t="shared" ref="D57:D60" si="4">C57/SUM($C$56:$C$60)</f>
        <v>4.2558683817270127E-2</v>
      </c>
    </row>
    <row r="58" spans="2:9" x14ac:dyDescent="0.3">
      <c r="B58" s="37" t="s">
        <v>18</v>
      </c>
      <c r="C58" s="40">
        <f>SUMIFS(ProductLine[[Total]:[Total]],ProductLine[[Name]:[Name]],$B$54,ProductLine[[Product]:[Product]],$B58,ProductLine[[Year]:[Year]],Sheet1!$B$3,ProductLine[[Month]:[Month]],Lookup_Sheet2!$B$3)+SUMIFS(ProductLine[[Total]:[Total]],ProductLine[[Name]:[Name]],$B$54,ProductLine[[Product]:[Product]],$B58,ProductLine[[Year]:[Year]],Sheet1!$B$3,ProductLine[[Month]:[Month]],Lookup_Sheet2!$C$3)+SUMIFS(ProductLine[[Total]:[Total]],ProductLine[[Name]:[Name]],$B$54,ProductLine[[Product]:[Product]],$B58,ProductLine[[Year]:[Year]],Sheet1!$B$3,ProductLine[[Month]:[Month]],Lookup_Sheet2!$D$3)</f>
        <v>4923.59</v>
      </c>
      <c r="D58" s="42">
        <f t="shared" si="4"/>
        <v>0.36733312891079345</v>
      </c>
    </row>
    <row r="59" spans="2:9" x14ac:dyDescent="0.3">
      <c r="B59" s="37" t="s">
        <v>16</v>
      </c>
      <c r="C59" s="40">
        <f>SUMIFS(ProductLine[[Total]:[Total]],ProductLine[[Name]:[Name]],$B$54,ProductLine[[Product]:[Product]],$B59,ProductLine[[Year]:[Year]],Sheet1!$B$3,ProductLine[[Month]:[Month]],Lookup_Sheet2!$B$3)+SUMIFS(ProductLine[[Total]:[Total]],ProductLine[[Name]:[Name]],$B$54,ProductLine[[Product]:[Product]],$B59,ProductLine[[Year]:[Year]],Sheet1!$B$3,ProductLine[[Month]:[Month]],Lookup_Sheet2!$C$3)+SUMIFS(ProductLine[[Total]:[Total]],ProductLine[[Name]:[Name]],$B$54,ProductLine[[Product]:[Product]],$B59,ProductLine[[Year]:[Year]],Sheet1!$B$3,ProductLine[[Month]:[Month]],Lookup_Sheet2!$D$3)</f>
        <v>2634.64</v>
      </c>
      <c r="D59" s="42">
        <f t="shared" si="4"/>
        <v>0.19656197099139708</v>
      </c>
    </row>
    <row r="60" spans="2:9" x14ac:dyDescent="0.3">
      <c r="B60" s="37" t="s">
        <v>11</v>
      </c>
      <c r="C60" s="40">
        <f>SUMIFS(ProductLine[[Total]:[Total]],ProductLine[[Name]:[Name]],$B$54,ProductLine[[Product]:[Product]],$B60,ProductLine[[Year]:[Year]],Sheet1!$B$3,ProductLine[[Month]:[Month]],Lookup_Sheet2!$B$3)+SUMIFS(ProductLine[[Total]:[Total]],ProductLine[[Name]:[Name]],$B$54,ProductLine[[Product]:[Product]],$B60,ProductLine[[Year]:[Year]],Sheet1!$B$3,ProductLine[[Month]:[Month]],Lookup_Sheet2!$C$3)+SUMIFS(ProductLine[[Total]:[Total]],ProductLine[[Name]:[Name]],$B$54,ProductLine[[Product]:[Product]],$B60,ProductLine[[Year]:[Year]],Sheet1!$B$3,ProductLine[[Month]:[Month]],Lookup_Sheet2!$D$3)</f>
        <v>714.94</v>
      </c>
      <c r="D60" s="42">
        <f t="shared" si="4"/>
        <v>5.3339361560057329E-2</v>
      </c>
    </row>
    <row r="210" spans="3:6" x14ac:dyDescent="0.3">
      <c r="C210" s="37" t="s">
        <v>30</v>
      </c>
      <c r="D210" s="37" t="s">
        <v>33</v>
      </c>
      <c r="E210" s="37" t="s">
        <v>32</v>
      </c>
      <c r="F210" s="37" t="s">
        <v>31</v>
      </c>
    </row>
    <row r="211" spans="3:6" x14ac:dyDescent="0.3">
      <c r="C211" s="37">
        <v>10</v>
      </c>
      <c r="D211" s="37">
        <v>7</v>
      </c>
      <c r="E211" s="37">
        <v>4</v>
      </c>
      <c r="F211" s="37">
        <v>1</v>
      </c>
    </row>
    <row r="212" spans="3:6" x14ac:dyDescent="0.3">
      <c r="C212" s="37">
        <v>11</v>
      </c>
      <c r="D212" s="37">
        <v>8</v>
      </c>
      <c r="E212" s="37">
        <v>5</v>
      </c>
      <c r="F212" s="37">
        <v>2</v>
      </c>
    </row>
    <row r="213" spans="3:6" x14ac:dyDescent="0.3">
      <c r="C213" s="37">
        <v>12</v>
      </c>
      <c r="D213" s="37">
        <v>9</v>
      </c>
      <c r="E213" s="37">
        <v>6</v>
      </c>
      <c r="F213" s="37">
        <v>3</v>
      </c>
    </row>
  </sheetData>
  <mergeCells count="10">
    <mergeCell ref="B1:M1"/>
    <mergeCell ref="P1:AA1"/>
    <mergeCell ref="P2:R2"/>
    <mergeCell ref="S2:U2"/>
    <mergeCell ref="V2:X2"/>
    <mergeCell ref="Y2:AA2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EABD-928C-4EE4-9704-725C65C79C2D}">
  <sheetPr codeName="Sheet2"/>
  <dimension ref="A1:JU90"/>
  <sheetViews>
    <sheetView showGridLines="0" tabSelected="1" zoomScale="85" zoomScaleNormal="85" workbookViewId="0">
      <selection activeCell="B3" sqref="B3"/>
    </sheetView>
  </sheetViews>
  <sheetFormatPr defaultRowHeight="14.5" x14ac:dyDescent="0.35"/>
  <sheetData>
    <row r="1" spans="1:144" x14ac:dyDescent="0.35">
      <c r="A1" s="53" t="s">
        <v>29</v>
      </c>
      <c r="B1" s="53"/>
      <c r="C1" s="53"/>
      <c r="E1" s="53" t="s">
        <v>59</v>
      </c>
      <c r="F1" s="53"/>
      <c r="G1" s="53"/>
      <c r="BW1" t="s">
        <v>28</v>
      </c>
      <c r="BZ1">
        <v>2004</v>
      </c>
      <c r="CA1">
        <v>2005</v>
      </c>
      <c r="CB1">
        <v>2006</v>
      </c>
      <c r="CC1">
        <v>2020</v>
      </c>
      <c r="CD1">
        <v>2021</v>
      </c>
      <c r="CE1">
        <v>2022</v>
      </c>
      <c r="CF1">
        <v>2023</v>
      </c>
    </row>
    <row r="2" spans="1:144" x14ac:dyDescent="0.35">
      <c r="A2" s="53"/>
      <c r="B2" s="53"/>
      <c r="C2" s="53"/>
      <c r="E2" s="53"/>
      <c r="F2" s="53"/>
      <c r="G2" s="53"/>
      <c r="BW2" cm="1">
        <f t="array" ref="BW2:BW8">_xlfn.UNIQUE(ProductLine[[Year]:[Year]])</f>
        <v>2004</v>
      </c>
      <c r="BZ2" t="s">
        <v>30</v>
      </c>
      <c r="CA2" t="s">
        <v>31</v>
      </c>
      <c r="CB2" t="s">
        <v>31</v>
      </c>
      <c r="CC2" t="s">
        <v>30</v>
      </c>
      <c r="CD2" t="s">
        <v>31</v>
      </c>
      <c r="CE2" t="s">
        <v>31</v>
      </c>
      <c r="CF2" t="s">
        <v>31</v>
      </c>
    </row>
    <row r="3" spans="1:144" x14ac:dyDescent="0.35">
      <c r="B3" s="33">
        <v>2021</v>
      </c>
      <c r="F3" s="34" t="s">
        <v>30</v>
      </c>
      <c r="BW3">
        <v>2005</v>
      </c>
      <c r="CA3" t="s">
        <v>32</v>
      </c>
      <c r="CB3" t="s">
        <v>32</v>
      </c>
      <c r="CD3" t="s">
        <v>32</v>
      </c>
      <c r="CE3" t="s">
        <v>32</v>
      </c>
      <c r="CF3" t="s">
        <v>32</v>
      </c>
    </row>
    <row r="4" spans="1:144" x14ac:dyDescent="0.35">
      <c r="BW4">
        <v>2006</v>
      </c>
      <c r="CA4" t="s">
        <v>33</v>
      </c>
      <c r="CB4" t="s">
        <v>33</v>
      </c>
      <c r="CD4" t="s">
        <v>33</v>
      </c>
      <c r="CE4" t="s">
        <v>33</v>
      </c>
      <c r="CF4" t="s">
        <v>33</v>
      </c>
    </row>
    <row r="5" spans="1:144" x14ac:dyDescent="0.35">
      <c r="A5" s="54" t="s">
        <v>56</v>
      </c>
      <c r="B5" s="54"/>
      <c r="C5" s="54"/>
      <c r="E5" s="55" t="s">
        <v>60</v>
      </c>
      <c r="F5" s="55"/>
      <c r="G5" s="55"/>
      <c r="BW5">
        <v>2020</v>
      </c>
      <c r="CA5" t="s">
        <v>30</v>
      </c>
      <c r="CB5" t="s">
        <v>30</v>
      </c>
      <c r="CD5" t="s">
        <v>30</v>
      </c>
      <c r="CE5" t="s">
        <v>30</v>
      </c>
      <c r="CF5" t="s">
        <v>30</v>
      </c>
    </row>
    <row r="6" spans="1:144" ht="33.5" customHeight="1" x14ac:dyDescent="0.35">
      <c r="A6" s="54"/>
      <c r="B6" s="54"/>
      <c r="C6" s="54"/>
      <c r="E6" s="55"/>
      <c r="F6" s="55"/>
      <c r="G6" s="55"/>
      <c r="I6" s="54" t="s">
        <v>61</v>
      </c>
      <c r="J6" s="54"/>
      <c r="K6" s="54"/>
      <c r="L6" s="54"/>
      <c r="BW6">
        <v>2021</v>
      </c>
    </row>
    <row r="7" spans="1:144" x14ac:dyDescent="0.35">
      <c r="B7" s="39" t="s">
        <v>22</v>
      </c>
      <c r="F7" s="38" t="s">
        <v>24</v>
      </c>
      <c r="J7" s="50" t="s">
        <v>9</v>
      </c>
      <c r="K7" s="50"/>
      <c r="BW7">
        <v>2022</v>
      </c>
    </row>
    <row r="8" spans="1:144" x14ac:dyDescent="0.35">
      <c r="BW8">
        <v>2023</v>
      </c>
    </row>
    <row r="13" spans="1:144" x14ac:dyDescent="0.35">
      <c r="EN13" t="s">
        <v>13</v>
      </c>
    </row>
    <row r="14" spans="1:144" x14ac:dyDescent="0.35">
      <c r="BX14" s="35" t="str">
        <f>B3&amp;"_"&amp;F3</f>
        <v>2021_Q4</v>
      </c>
      <c r="EN14" t="s">
        <v>9</v>
      </c>
    </row>
    <row r="15" spans="1:144" x14ac:dyDescent="0.35">
      <c r="EN15" t="s">
        <v>16</v>
      </c>
    </row>
    <row r="16" spans="1:144" x14ac:dyDescent="0.35">
      <c r="EN16" t="s">
        <v>11</v>
      </c>
    </row>
    <row r="17" spans="112:144" x14ac:dyDescent="0.35">
      <c r="EN17" t="s">
        <v>18</v>
      </c>
    </row>
    <row r="26" spans="112:144" x14ac:dyDescent="0.35">
      <c r="DH26" s="43"/>
      <c r="DJ26" s="44"/>
      <c r="DK26" s="45"/>
    </row>
    <row r="27" spans="112:144" x14ac:dyDescent="0.35">
      <c r="DJ27" s="44"/>
    </row>
    <row r="28" spans="112:144" x14ac:dyDescent="0.35">
      <c r="DJ28" s="44"/>
    </row>
    <row r="29" spans="112:144" x14ac:dyDescent="0.35">
      <c r="DJ29" s="44"/>
    </row>
    <row r="30" spans="112:144" x14ac:dyDescent="0.35">
      <c r="DJ30" s="44"/>
    </row>
    <row r="31" spans="112:144" x14ac:dyDescent="0.35">
      <c r="DJ31" s="44"/>
    </row>
    <row r="32" spans="112:144" x14ac:dyDescent="0.35">
      <c r="DJ32" s="44"/>
    </row>
    <row r="33" spans="8:114" x14ac:dyDescent="0.35">
      <c r="DJ33" s="44"/>
    </row>
    <row r="34" spans="8:114" x14ac:dyDescent="0.35">
      <c r="DJ34" s="44"/>
    </row>
    <row r="41" spans="8:114" x14ac:dyDescent="0.35">
      <c r="H41" s="43"/>
    </row>
    <row r="82" spans="280:281" x14ac:dyDescent="0.35">
      <c r="JT82" s="46"/>
    </row>
    <row r="83" spans="280:281" x14ac:dyDescent="0.35">
      <c r="JT83" t="str" cm="1">
        <f t="array" aca="1" ref="JT83:JT90" ca="1">OFFSET(Lookup_Sheet1!$A$1,1,MATCH($BX$14,my_range2,0)-1,COUNTA(OFFSET(Lookup_Sheet1!$A$1,0,MATCH($BX$14,my_range2,0)-1,15,1))-1,1)</f>
        <v>Ashley</v>
      </c>
      <c r="JU83" t="str" cm="1">
        <f t="array" aca="1" ref="JU83:JU89" ca="1">_xlfn._xlws.FILTER(OFFSET(Lookup_Sheet1!$A$1,1,MATCH($BX$14,my_range2,0)-1,COUNTA(OFFSET(Lookup_Sheet1!$A$1,0,MATCH($BX$14,my_range2,0)-1,15,1))-1,1),EXACT(OFFSET(Lookup_Sheet1!$A$1,1,MATCH($BX$14,my_range2,0)-1,COUNTA(OFFSET(Lookup_Sheet1!$A$1,0,MATCH($BX$14,my_range2,0)-1,15,1))-1,1),B7)&lt;&gt;TRUE)</f>
        <v>Ashley</v>
      </c>
    </row>
    <row r="84" spans="280:281" x14ac:dyDescent="0.35">
      <c r="JT84" t="str">
        <f ca="1"/>
        <v>Betsy</v>
      </c>
      <c r="JU84" t="str">
        <f ca="1"/>
        <v>Betsy</v>
      </c>
    </row>
    <row r="85" spans="280:281" x14ac:dyDescent="0.35">
      <c r="JT85" t="str">
        <f ca="1"/>
        <v>Cici</v>
      </c>
      <c r="JU85" t="str">
        <f ca="1"/>
        <v>Cici</v>
      </c>
    </row>
    <row r="86" spans="280:281" x14ac:dyDescent="0.35">
      <c r="JT86" t="str">
        <f ca="1"/>
        <v>Colleen</v>
      </c>
      <c r="JU86" t="str">
        <f ca="1"/>
        <v>Colleen</v>
      </c>
    </row>
    <row r="87" spans="280:281" x14ac:dyDescent="0.35">
      <c r="JT87" t="str">
        <f ca="1"/>
        <v>Cristina</v>
      </c>
      <c r="JU87" t="str">
        <f ca="1"/>
        <v>Cristina</v>
      </c>
    </row>
    <row r="88" spans="280:281" x14ac:dyDescent="0.35">
      <c r="JT88" t="str">
        <f ca="1"/>
        <v>Evelyn</v>
      </c>
      <c r="JU88" t="str">
        <f ca="1"/>
        <v>Evelyn</v>
      </c>
    </row>
    <row r="89" spans="280:281" x14ac:dyDescent="0.35">
      <c r="JT89" t="str">
        <f ca="1"/>
        <v>Mary</v>
      </c>
      <c r="JU89" t="str">
        <f ca="1"/>
        <v>Norah</v>
      </c>
    </row>
    <row r="90" spans="280:281" x14ac:dyDescent="0.35">
      <c r="JT90" t="str">
        <f ca="1"/>
        <v>Norah</v>
      </c>
    </row>
  </sheetData>
  <mergeCells count="6">
    <mergeCell ref="J7:K7"/>
    <mergeCell ref="A1:C2"/>
    <mergeCell ref="E1:G2"/>
    <mergeCell ref="A5:C6"/>
    <mergeCell ref="E5:G6"/>
    <mergeCell ref="I6:L6"/>
  </mergeCells>
  <conditionalFormatting sqref="F3">
    <cfRule type="expression" dxfId="1" priority="5">
      <formula>COUNTIF(OFFSET($BZ$1,1,MATCH($B$3,my_range1,0)-1,COUNTA(OFFSET($BZ$1,1,MATCH($B$3,my_range1,0)-1,5,1)),1),$F$3)=0</formula>
    </cfRule>
  </conditionalFormatting>
  <dataValidations count="4">
    <dataValidation type="list" allowBlank="1" showInputMessage="1" showErrorMessage="1" sqref="B3" xr:uid="{76F7E140-5AB1-44FB-8E48-677746D12F7A}">
      <formula1>Yrs</formula1>
    </dataValidation>
    <dataValidation type="list" allowBlank="1" showInputMessage="1" showErrorMessage="1" sqref="F3" xr:uid="{ECE364E2-C7A5-434F-9A2C-83DA8D4436FD}">
      <formula1>OFFSET($BZ$1,1,MATCH($B$3,my_range1,0)-1,COUNTA(OFFSET($BZ$1,1,MATCH($B$3,my_range1,0)-1,5,1)),1)</formula1>
    </dataValidation>
    <dataValidation type="list" allowBlank="1" showInputMessage="1" showErrorMessage="1" sqref="J7:K7" xr:uid="{51786438-CEF7-4F68-8733-6A043DC7FC34}">
      <formula1>EN$13:EN$17</formula1>
    </dataValidation>
    <dataValidation type="list" allowBlank="1" showInputMessage="1" showErrorMessage="1" sqref="F7" xr:uid="{1A46B0F9-7EFD-49F9-8FF8-163342791552}">
      <formula1>my_range4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46ED65A-E4C2-4D9A-8FD4-B4B8612379CD}">
            <xm:f>IFERROR(COUNTIF(_xlfn.XLOOKUP($BX$14,my_range2,Lookup_Sheet1!$A$2:$V$10),$B$7),0)=0</xm:f>
            <x14:dxf>
              <font>
                <strike/>
                <color rgb="FFFFFF00"/>
              </font>
              <fill>
                <patternFill>
                  <bgColor rgb="FFE90566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1" id="{A32C2F2F-2C0B-4657-85F5-9568C997B91F}">
            <xm:f>IFERROR(COUNTIF(_xlfn.XLOOKUP($BX$14,my_range2,Lookup_Sheet1!$A$2:$V$10),$F$7),0)=0</xm:f>
            <x14:dxf>
              <font>
                <strike/>
                <color rgb="FFFFFF00"/>
              </font>
              <fill>
                <patternFill>
                  <bgColor rgb="FFEF0FBC"/>
                </patternFill>
              </fill>
            </x14:dxf>
          </x14:cfRule>
          <xm:sqref>F7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5D02F6-FD9E-4224-990D-B1B7CF4BF292}">
          <x14:formula1>
            <xm:f>OFFSET(Lookup_Sheet1!$A$1,1,MATCH($BX$14,my_range2,0)-1,COUNTA(OFFSET(Lookup_Sheet1!$A$1,0,MATCH($BX$14,my_range2,0)-1,15,1))-1,1)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467C-2F77-4D95-9FD5-D486CB7697B3}">
  <sheetPr codeName="Sheet3"/>
  <dimension ref="A1:V10"/>
  <sheetViews>
    <sheetView zoomScale="90" zoomScaleNormal="90" workbookViewId="0">
      <selection activeCell="O6" sqref="O6"/>
    </sheetView>
  </sheetViews>
  <sheetFormatPr defaultRowHeight="12" x14ac:dyDescent="0.3"/>
  <cols>
    <col min="1" max="16384" width="8.7265625" style="37"/>
  </cols>
  <sheetData>
    <row r="1" spans="1:22" x14ac:dyDescent="0.3">
      <c r="A1" s="36" t="s">
        <v>36</v>
      </c>
      <c r="B1" s="37" t="s">
        <v>34</v>
      </c>
      <c r="C1" s="37" t="s">
        <v>35</v>
      </c>
      <c r="D1" s="37" t="s">
        <v>37</v>
      </c>
      <c r="E1" s="37" t="s">
        <v>38</v>
      </c>
      <c r="F1" s="37" t="s">
        <v>39</v>
      </c>
      <c r="G1" s="37" t="s">
        <v>40</v>
      </c>
      <c r="H1" s="37" t="s">
        <v>41</v>
      </c>
      <c r="I1" s="37" t="s">
        <v>42</v>
      </c>
      <c r="J1" s="37" t="s">
        <v>43</v>
      </c>
      <c r="K1" s="37" t="s">
        <v>44</v>
      </c>
      <c r="L1" s="37" t="s">
        <v>45</v>
      </c>
      <c r="M1" s="37" t="s">
        <v>46</v>
      </c>
      <c r="N1" s="37" t="s">
        <v>47</v>
      </c>
      <c r="O1" s="37" t="s">
        <v>48</v>
      </c>
      <c r="P1" s="37" t="s">
        <v>49</v>
      </c>
      <c r="Q1" s="37" t="s">
        <v>50</v>
      </c>
      <c r="R1" s="37" t="s">
        <v>51</v>
      </c>
      <c r="S1" s="37" t="s">
        <v>52</v>
      </c>
      <c r="T1" s="37" t="s">
        <v>53</v>
      </c>
      <c r="U1" s="37" t="s">
        <v>54</v>
      </c>
      <c r="V1" s="37" t="s">
        <v>55</v>
      </c>
    </row>
    <row r="2" spans="1:22" x14ac:dyDescent="0.3">
      <c r="A2" s="37" t="s">
        <v>12</v>
      </c>
      <c r="B2" s="37" t="s">
        <v>12</v>
      </c>
      <c r="C2" s="37" t="s">
        <v>12</v>
      </c>
      <c r="D2" s="37" t="s">
        <v>12</v>
      </c>
      <c r="E2" s="37" t="s">
        <v>12</v>
      </c>
      <c r="F2" s="37" t="s">
        <v>12</v>
      </c>
      <c r="G2" s="37" t="s">
        <v>12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12</v>
      </c>
      <c r="O2" s="37" t="s">
        <v>12</v>
      </c>
      <c r="P2" s="37" t="s">
        <v>12</v>
      </c>
      <c r="Q2" s="37" t="s">
        <v>12</v>
      </c>
      <c r="R2" s="37" t="s">
        <v>12</v>
      </c>
      <c r="S2" s="37" t="s">
        <v>12</v>
      </c>
      <c r="T2" s="37" t="s">
        <v>12</v>
      </c>
      <c r="U2" s="37" t="s">
        <v>12</v>
      </c>
      <c r="V2" s="37" t="s">
        <v>12</v>
      </c>
    </row>
    <row r="3" spans="1:22" x14ac:dyDescent="0.3">
      <c r="A3" s="37" t="s">
        <v>8</v>
      </c>
      <c r="B3" s="37" t="s">
        <v>8</v>
      </c>
      <c r="C3" s="37" t="s">
        <v>8</v>
      </c>
      <c r="D3" s="37" t="s">
        <v>8</v>
      </c>
      <c r="E3" s="37" t="s">
        <v>8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</row>
    <row r="4" spans="1:22" x14ac:dyDescent="0.3">
      <c r="A4" s="37" t="s">
        <v>21</v>
      </c>
      <c r="B4" s="37" t="s">
        <v>21</v>
      </c>
      <c r="C4" s="37" t="s">
        <v>21</v>
      </c>
      <c r="D4" s="37" t="s">
        <v>21</v>
      </c>
      <c r="E4" s="37" t="s">
        <v>21</v>
      </c>
      <c r="F4" s="37" t="s">
        <v>21</v>
      </c>
      <c r="G4" s="37" t="s">
        <v>21</v>
      </c>
      <c r="H4" s="37" t="s">
        <v>21</v>
      </c>
      <c r="I4" s="37" t="s">
        <v>21</v>
      </c>
      <c r="J4" s="37" t="s">
        <v>21</v>
      </c>
      <c r="K4" s="37" t="s">
        <v>21</v>
      </c>
      <c r="L4" s="37" t="s">
        <v>21</v>
      </c>
      <c r="M4" s="37" t="s">
        <v>21</v>
      </c>
      <c r="N4" s="37" t="s">
        <v>21</v>
      </c>
      <c r="O4" s="37" t="s">
        <v>21</v>
      </c>
      <c r="P4" s="37" t="s">
        <v>21</v>
      </c>
      <c r="Q4" s="37" t="s">
        <v>21</v>
      </c>
      <c r="R4" s="37" t="s">
        <v>21</v>
      </c>
      <c r="S4" s="37" t="s">
        <v>21</v>
      </c>
      <c r="T4" s="37" t="s">
        <v>21</v>
      </c>
      <c r="U4" s="37" t="s">
        <v>21</v>
      </c>
      <c r="V4" s="37" t="s">
        <v>21</v>
      </c>
    </row>
    <row r="5" spans="1:22" x14ac:dyDescent="0.3">
      <c r="A5" s="37" t="s">
        <v>15</v>
      </c>
      <c r="B5" s="37" t="s">
        <v>15</v>
      </c>
      <c r="C5" s="37" t="s">
        <v>15</v>
      </c>
      <c r="D5" s="37" t="s">
        <v>15</v>
      </c>
      <c r="E5" s="37" t="s">
        <v>15</v>
      </c>
      <c r="F5" s="37" t="s">
        <v>15</v>
      </c>
      <c r="G5" s="37" t="s">
        <v>15</v>
      </c>
      <c r="H5" s="37" t="s">
        <v>15</v>
      </c>
      <c r="I5" s="37" t="s">
        <v>15</v>
      </c>
      <c r="J5" s="37" t="s">
        <v>15</v>
      </c>
      <c r="K5" s="37" t="s">
        <v>15</v>
      </c>
      <c r="L5" s="37" t="s">
        <v>15</v>
      </c>
      <c r="M5" s="37" t="s">
        <v>15</v>
      </c>
      <c r="N5" s="37" t="s">
        <v>15</v>
      </c>
      <c r="O5" s="37" t="s">
        <v>15</v>
      </c>
      <c r="P5" s="37" t="s">
        <v>15</v>
      </c>
      <c r="Q5" s="37" t="s">
        <v>15</v>
      </c>
      <c r="R5" s="37" t="s">
        <v>15</v>
      </c>
      <c r="S5" s="37" t="s">
        <v>15</v>
      </c>
      <c r="T5" s="37" t="s">
        <v>15</v>
      </c>
      <c r="U5" s="37" t="s">
        <v>15</v>
      </c>
      <c r="V5" s="37" t="s">
        <v>15</v>
      </c>
    </row>
    <row r="6" spans="1:22" x14ac:dyDescent="0.3">
      <c r="A6" s="37" t="s">
        <v>17</v>
      </c>
      <c r="B6" s="37" t="s">
        <v>17</v>
      </c>
      <c r="C6" s="37" t="s">
        <v>17</v>
      </c>
      <c r="D6" s="37" t="s">
        <v>17</v>
      </c>
      <c r="E6" s="37" t="s">
        <v>17</v>
      </c>
      <c r="F6" s="37" t="s">
        <v>17</v>
      </c>
      <c r="G6" s="37" t="s">
        <v>17</v>
      </c>
      <c r="H6" s="37" t="s">
        <v>17</v>
      </c>
      <c r="I6" s="37" t="s">
        <v>17</v>
      </c>
      <c r="J6" s="37" t="s">
        <v>17</v>
      </c>
      <c r="K6" s="37" t="s">
        <v>17</v>
      </c>
      <c r="L6" s="37" t="s">
        <v>17</v>
      </c>
      <c r="M6" s="37" t="s">
        <v>17</v>
      </c>
      <c r="N6" s="37" t="s">
        <v>17</v>
      </c>
      <c r="O6" s="37" t="s">
        <v>22</v>
      </c>
      <c r="P6" s="37" t="s">
        <v>22</v>
      </c>
      <c r="Q6" s="37" t="s">
        <v>22</v>
      </c>
      <c r="R6" s="37" t="s">
        <v>22</v>
      </c>
      <c r="S6" s="37" t="s">
        <v>22</v>
      </c>
      <c r="T6" s="37" t="s">
        <v>22</v>
      </c>
      <c r="U6" s="37" t="s">
        <v>22</v>
      </c>
      <c r="V6" s="37" t="s">
        <v>22</v>
      </c>
    </row>
    <row r="7" spans="1:22" x14ac:dyDescent="0.3">
      <c r="A7" s="37" t="s">
        <v>19</v>
      </c>
      <c r="B7" s="37" t="s">
        <v>19</v>
      </c>
      <c r="C7" s="37" t="s">
        <v>19</v>
      </c>
      <c r="D7" s="37" t="s">
        <v>19</v>
      </c>
      <c r="E7" s="37" t="s">
        <v>19</v>
      </c>
      <c r="F7" s="37" t="s">
        <v>19</v>
      </c>
      <c r="G7" s="37" t="s">
        <v>19</v>
      </c>
      <c r="H7" s="37" t="s">
        <v>19</v>
      </c>
      <c r="I7" s="37" t="s">
        <v>19</v>
      </c>
      <c r="J7" s="37" t="s">
        <v>23</v>
      </c>
      <c r="K7" s="37" t="s">
        <v>23</v>
      </c>
      <c r="L7" s="37" t="s">
        <v>23</v>
      </c>
      <c r="M7" s="37" t="s">
        <v>23</v>
      </c>
      <c r="N7" s="37" t="s">
        <v>23</v>
      </c>
      <c r="R7" s="37" t="s">
        <v>25</v>
      </c>
      <c r="S7" s="37" t="s">
        <v>25</v>
      </c>
      <c r="T7" s="37" t="s">
        <v>25</v>
      </c>
      <c r="U7" s="37" t="s">
        <v>25</v>
      </c>
      <c r="V7" s="37" t="s">
        <v>25</v>
      </c>
    </row>
    <row r="8" spans="1:22" x14ac:dyDescent="0.3">
      <c r="A8" s="37" t="s">
        <v>10</v>
      </c>
      <c r="B8" s="37" t="s">
        <v>10</v>
      </c>
      <c r="C8" s="37" t="s">
        <v>10</v>
      </c>
      <c r="D8" s="37" t="s">
        <v>10</v>
      </c>
      <c r="E8" s="37" t="s">
        <v>10</v>
      </c>
      <c r="F8" s="37" t="s">
        <v>10</v>
      </c>
      <c r="G8" s="37" t="s">
        <v>10</v>
      </c>
      <c r="H8" s="37" t="s">
        <v>10</v>
      </c>
      <c r="I8" s="37" t="s">
        <v>10</v>
      </c>
      <c r="J8" s="37" t="s">
        <v>22</v>
      </c>
      <c r="K8" s="37" t="s">
        <v>22</v>
      </c>
      <c r="L8" s="37" t="s">
        <v>22</v>
      </c>
      <c r="M8" s="37" t="s">
        <v>22</v>
      </c>
      <c r="N8" s="37" t="s">
        <v>22</v>
      </c>
    </row>
    <row r="9" spans="1:22" x14ac:dyDescent="0.3">
      <c r="A9" s="37" t="s">
        <v>20</v>
      </c>
      <c r="B9" s="37" t="s">
        <v>20</v>
      </c>
      <c r="C9" s="37" t="s">
        <v>20</v>
      </c>
      <c r="D9" s="37" t="s">
        <v>20</v>
      </c>
      <c r="E9" s="37" t="s">
        <v>20</v>
      </c>
      <c r="F9" s="37" t="s">
        <v>20</v>
      </c>
      <c r="G9" s="37" t="s">
        <v>20</v>
      </c>
      <c r="H9" s="37" t="s">
        <v>20</v>
      </c>
      <c r="I9" s="37" t="s">
        <v>20</v>
      </c>
      <c r="N9" s="37" t="s">
        <v>24</v>
      </c>
    </row>
    <row r="10" spans="1:22" x14ac:dyDescent="0.3">
      <c r="A10" s="37" t="s">
        <v>14</v>
      </c>
      <c r="B10" s="37" t="s">
        <v>14</v>
      </c>
      <c r="C10" s="37" t="s">
        <v>14</v>
      </c>
      <c r="D10" s="37" t="s">
        <v>14</v>
      </c>
      <c r="E10" s="37" t="s">
        <v>14</v>
      </c>
      <c r="F10" s="37" t="s">
        <v>14</v>
      </c>
      <c r="G10" s="37" t="s">
        <v>14</v>
      </c>
      <c r="H10" s="37" t="s">
        <v>14</v>
      </c>
      <c r="I10" s="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Lookup_Sheet2</vt:lpstr>
      <vt:lpstr>Sheet1</vt:lpstr>
      <vt:lpstr>Lookup_Sheet1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2024-07-14T02:39:31Z</dcterms:created>
  <dcterms:modified xsi:type="dcterms:W3CDTF">2024-08-18T06:51:52Z</dcterms:modified>
</cp:coreProperties>
</file>