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eshakella/Desktop/11:30:2020/"/>
    </mc:Choice>
  </mc:AlternateContent>
  <xr:revisionPtr revIDLastSave="0" documentId="13_ncr:1_{77CFE396-078D-A049-808F-D015E4EEFC07}" xr6:coauthVersionLast="45" xr6:coauthVersionMax="45" xr10:uidLastSave="{00000000-0000-0000-0000-000000000000}"/>
  <bookViews>
    <workbookView xWindow="0" yWindow="460" windowWidth="35840" windowHeight="21080" activeTab="1" xr2:uid="{00000000-000D-0000-FFFF-FFFF00000000}"/>
  </bookViews>
  <sheets>
    <sheet name="Explanation of IF" sheetId="5" r:id="rId1"/>
    <sheet name="Simple IF" sheetId="1" r:id="rId2"/>
    <sheet name="Sum IF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D16" i="4" s="1"/>
  <c r="C17" i="4"/>
  <c r="D17" i="4" s="1"/>
  <c r="C18" i="4"/>
  <c r="D18" i="4" s="1"/>
  <c r="C19" i="4"/>
  <c r="D19" i="4" s="1"/>
  <c r="C20" i="4"/>
  <c r="D20" i="4" s="1"/>
  <c r="C15" i="4"/>
  <c r="E7" i="4"/>
  <c r="B21" i="4"/>
  <c r="E20" i="4"/>
  <c r="E19" i="4"/>
  <c r="E18" i="4"/>
  <c r="E17" i="4"/>
  <c r="E16" i="4"/>
  <c r="E15" i="4"/>
  <c r="E6" i="4"/>
  <c r="E8" i="4"/>
  <c r="E9" i="4"/>
  <c r="E10" i="4"/>
  <c r="E5" i="4"/>
  <c r="C14" i="1"/>
  <c r="D14" i="1" s="1"/>
  <c r="D8" i="4"/>
  <c r="D9" i="4"/>
  <c r="D10" i="4"/>
  <c r="D5" i="4"/>
  <c r="B11" i="4"/>
  <c r="C6" i="4"/>
  <c r="D6" i="4" s="1"/>
  <c r="C7" i="4"/>
  <c r="D7" i="4" s="1"/>
  <c r="C8" i="4"/>
  <c r="C9" i="4"/>
  <c r="C10" i="4"/>
  <c r="C5" i="4"/>
  <c r="B24" i="1"/>
  <c r="E16" i="1"/>
  <c r="E17" i="1"/>
  <c r="D16" i="1"/>
  <c r="D17" i="1"/>
  <c r="D18" i="1"/>
  <c r="E18" i="1" s="1"/>
  <c r="D19" i="1"/>
  <c r="E19" i="1" s="1"/>
  <c r="D20" i="1"/>
  <c r="E20" i="1" s="1"/>
  <c r="C15" i="1"/>
  <c r="D15" i="1" s="1"/>
  <c r="E15" i="1" s="1"/>
  <c r="C16" i="1"/>
  <c r="C17" i="1"/>
  <c r="C18" i="1"/>
  <c r="C19" i="1"/>
  <c r="C20" i="1"/>
  <c r="C21" i="1"/>
  <c r="D21" i="1" s="1"/>
  <c r="E21" i="1" s="1"/>
  <c r="C22" i="1"/>
  <c r="D22" i="1" s="1"/>
  <c r="E22" i="1" s="1"/>
  <c r="B53" i="5"/>
  <c r="B54" i="5"/>
  <c r="B52" i="5"/>
  <c r="B49" i="5"/>
  <c r="B50" i="5"/>
  <c r="B48" i="5"/>
  <c r="B44" i="5"/>
  <c r="B45" i="5"/>
  <c r="B46" i="5"/>
  <c r="B43" i="5"/>
  <c r="B39" i="5"/>
  <c r="B40" i="5"/>
  <c r="B41" i="5"/>
  <c r="B23" i="5"/>
  <c r="B24" i="5"/>
  <c r="B25" i="5"/>
  <c r="B26" i="5"/>
  <c r="B27" i="5"/>
  <c r="B28" i="5"/>
  <c r="B5" i="5"/>
  <c r="B6" i="5"/>
  <c r="B7" i="5"/>
  <c r="B8" i="5"/>
  <c r="B9" i="5"/>
  <c r="E14" i="1" l="1"/>
  <c r="E24" i="1" s="1"/>
  <c r="D24" i="1"/>
  <c r="C11" i="4"/>
  <c r="D11" i="4" s="1"/>
  <c r="C21" i="4"/>
  <c r="D21" i="4" s="1"/>
  <c r="D15" i="4"/>
</calcChain>
</file>

<file path=xl/sharedStrings.xml><?xml version="1.0" encoding="utf-8"?>
<sst xmlns="http://schemas.openxmlformats.org/spreadsheetml/2006/main" count="97" uniqueCount="76">
  <si>
    <t>Sumartra Gift Distributors</t>
  </si>
  <si>
    <t>Sales, June 20, 1997</t>
  </si>
  <si>
    <t>Customer</t>
  </si>
  <si>
    <t>Amount Purchased</t>
  </si>
  <si>
    <t>Discount Rate</t>
  </si>
  <si>
    <t>Discount Amount</t>
  </si>
  <si>
    <t>Amount Due</t>
  </si>
  <si>
    <t>Scott Bishop</t>
  </si>
  <si>
    <t>Carolyn Danskin</t>
  </si>
  <si>
    <t>Flora Lewellyn</t>
  </si>
  <si>
    <t>Irene Mason</t>
  </si>
  <si>
    <t>Jack Norbest</t>
  </si>
  <si>
    <t>Lucy O'Brien</t>
  </si>
  <si>
    <t>Otto Payn</t>
  </si>
  <si>
    <t>Rusty Stewart</t>
  </si>
  <si>
    <t>Thomas Thompson</t>
  </si>
  <si>
    <t>Problem 1</t>
  </si>
  <si>
    <t>Working with IF statements</t>
  </si>
  <si>
    <t>If function to test for a 4. If cell A5  is a 4 then print the word four.</t>
  </si>
  <si>
    <t>If it is not a four print the words not a four.</t>
  </si>
  <si>
    <t>=</t>
  </si>
  <si>
    <t>if(A5=4,"four","not a four")</t>
  </si>
  <si>
    <t>A5=4 no matter what is in cell A5 that is where you begin</t>
  </si>
  <si>
    <t>the problem asks us to test for a 4 so A5=4 is the test for 4</t>
  </si>
  <si>
    <t>a comma follows - the comma reads then</t>
  </si>
  <si>
    <t>this means if it is a four, Excel is to print four</t>
  </si>
  <si>
    <t>if(A5=4,"four",</t>
  </si>
  <si>
    <t>now there is another comma, the comma reads otherwise</t>
  </si>
  <si>
    <t>so verbally or mentally the formula reads:</t>
  </si>
  <si>
    <t>if(A5=4 then print four, otherwise print not four)</t>
  </si>
  <si>
    <t>NOTE: if you want Excel to print words in the cell, they MUST</t>
  </si>
  <si>
    <t>be in quotes</t>
  </si>
  <si>
    <t>If function to test if A23 is greater than 5. The greater than size is &gt;  If cell A23 is greater than 5</t>
  </si>
  <si>
    <t>then multiply the amount in A23 by 4.5%. If not greater than 5 then leave the cell blank. To indicate</t>
  </si>
  <si>
    <t xml:space="preserve">leave a cell blank "" </t>
  </si>
  <si>
    <t>if(A23&gt;5,A23*4.5%,"")</t>
  </si>
  <si>
    <t>Remember you start with cell A23, the first cell</t>
  </si>
  <si>
    <t>if(A23&gt;5,tells Excel to look for numbers greater than 5</t>
  </si>
  <si>
    <t>if(A23&gt;5,the comma says then</t>
  </si>
  <si>
    <t>if(A23&gt;5,A23*4.5% tells Excel to multiply any number &gt;5</t>
  </si>
  <si>
    <t>by 4.5%</t>
  </si>
  <si>
    <t>the comma follows which tells Excel,OTHERWISE "" leave it blank</t>
  </si>
  <si>
    <t>"" tells Excel to leave a cell blank</t>
  </si>
  <si>
    <t>NOTE: You could also do greater than or equal to with this sign &gt;=</t>
  </si>
  <si>
    <t>EXAMPLE: sales equal to or greater than 10000</t>
  </si>
  <si>
    <t>NOTE: You could also do less than with this sign &lt;</t>
  </si>
  <si>
    <t>EXAMPLE: sales less than 10000</t>
  </si>
  <si>
    <t>NOTE: You could also do less than or equal to with this sign &lt;=</t>
  </si>
  <si>
    <t>EXAMPLE: sales less than or equal to 10000</t>
  </si>
  <si>
    <t>NOTE: Not equal to is written &lt;&gt;</t>
  </si>
  <si>
    <t>EXAMPLE: sales not equal to 10000</t>
  </si>
  <si>
    <t>Click on cell B38, look at the formula</t>
  </si>
  <si>
    <t>Review the formula</t>
  </si>
  <si>
    <t>Does it make sense?</t>
  </si>
  <si>
    <t>TIP: do not use a comma with numbers - remember</t>
  </si>
  <si>
    <t>in IF statements EXCEL thinks a comma means</t>
  </si>
  <si>
    <t>to go on to the next part of the logic</t>
  </si>
  <si>
    <t>Click on cell B43, look at the formula</t>
  </si>
  <si>
    <t>10,000 would be 10000</t>
  </si>
  <si>
    <t>Click on cell B48, look at the formula</t>
  </si>
  <si>
    <t>Click on cell B52 look at the formula</t>
  </si>
  <si>
    <t>Totals</t>
  </si>
  <si>
    <t>Names</t>
  </si>
  <si>
    <t>Nguyen Tran</t>
  </si>
  <si>
    <t>Amt</t>
  </si>
  <si>
    <t>Kathy Larson</t>
  </si>
  <si>
    <t>Rex Shahbazi</t>
  </si>
  <si>
    <t xml:space="preserve">Max Wilconx </t>
  </si>
  <si>
    <t>Linda Schockman</t>
  </si>
  <si>
    <t>Jennifer Kendall</t>
  </si>
  <si>
    <t>Commision</t>
  </si>
  <si>
    <t>Total</t>
  </si>
  <si>
    <t>Total (Amt + Commision</t>
  </si>
  <si>
    <t>Met Goal</t>
  </si>
  <si>
    <t>Goal was not met by Jennifer and Rex</t>
  </si>
  <si>
    <t>Sachita Kashyap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</si>
</sst>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 val="doubl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1" xfId="0" applyFont="1" applyBorder="1" applyAlignment="1">
      <alignment horizontal="center" vertical="center" wrapText="1"/>
    </xf>
    <xf numFmtId="44" fontId="0" fillId="0" borderId="0" xfId="2" applyFont="1"/>
    <xf numFmtId="43" fontId="0" fillId="0" borderId="0" xfId="1" applyFont="1"/>
    <xf numFmtId="0" fontId="4" fillId="0" borderId="0" xfId="0" applyFont="1"/>
    <xf numFmtId="44" fontId="0" fillId="0" borderId="0" xfId="0" applyNumberFormat="1"/>
    <xf numFmtId="0" fontId="1" fillId="0" borderId="0" xfId="0" applyFont="1" applyAlignment="1">
      <alignment horizontal="centerContinuous"/>
    </xf>
    <xf numFmtId="0" fontId="1" fillId="0" borderId="0" xfId="0" applyFont="1"/>
    <xf numFmtId="0" fontId="5" fillId="0" borderId="0" xfId="0" applyFont="1"/>
    <xf numFmtId="9" fontId="0" fillId="0" borderId="0" xfId="3" applyNumberFormat="1" applyFont="1"/>
    <xf numFmtId="43" fontId="0" fillId="0" borderId="0" xfId="0" applyNumberFormat="1"/>
    <xf numFmtId="9" fontId="0" fillId="0" borderId="0" xfId="3" applyNumberFormat="1" applyFont="1" applyBorder="1"/>
    <xf numFmtId="43" fontId="0" fillId="0" borderId="0" xfId="0" applyNumberFormat="1" applyBorder="1"/>
    <xf numFmtId="9" fontId="0" fillId="0" borderId="0" xfId="3" applyNumberFormat="1" applyFont="1" applyFill="1" applyBorder="1"/>
    <xf numFmtId="0" fontId="5" fillId="0" borderId="0" xfId="0" applyFont="1" applyAlignment="1">
      <alignment horizontal="right"/>
    </xf>
    <xf numFmtId="9" fontId="0" fillId="0" borderId="0" xfId="0" applyNumberFormat="1"/>
    <xf numFmtId="44" fontId="0" fillId="0" borderId="0" xfId="2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0" fillId="0" borderId="0" xfId="0" applyFill="1" applyBorder="1"/>
    <xf numFmtId="0" fontId="0" fillId="0" borderId="9" xfId="0" applyBorder="1"/>
    <xf numFmtId="0" fontId="0" fillId="2" borderId="0" xfId="0" applyFill="1"/>
    <xf numFmtId="0" fontId="0" fillId="0" borderId="0" xfId="0" applyAlignment="1">
      <alignment horizontal="center"/>
    </xf>
    <xf numFmtId="0" fontId="4" fillId="0" borderId="10" xfId="0" applyFont="1" applyBorder="1" applyAlignment="1">
      <alignment horizontal="right"/>
    </xf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0" xfId="0" applyNumberFormat="1"/>
    <xf numFmtId="0" fontId="2" fillId="0" borderId="0" xfId="0" applyFont="1"/>
    <xf numFmtId="0" fontId="7" fillId="0" borderId="0" xfId="0" applyFont="1"/>
    <xf numFmtId="44" fontId="7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3" borderId="0" xfId="0" applyFont="1" applyFill="1"/>
    <xf numFmtId="14" fontId="2" fillId="3" borderId="0" xfId="0" applyNumberFormat="1" applyFont="1" applyFill="1"/>
    <xf numFmtId="14" fontId="0" fillId="3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opLeftCell="A20" zoomScale="150" workbookViewId="0">
      <selection activeCell="B38" sqref="B38"/>
    </sheetView>
  </sheetViews>
  <sheetFormatPr baseColWidth="10" defaultColWidth="8.83203125" defaultRowHeight="13" x14ac:dyDescent="0.15"/>
  <cols>
    <col min="1" max="7" width="12.83203125" customWidth="1"/>
    <col min="8" max="8" width="5.6640625" customWidth="1"/>
    <col min="9" max="14" width="12.83203125" customWidth="1"/>
  </cols>
  <sheetData>
    <row r="1" spans="1:8" x14ac:dyDescent="0.15">
      <c r="A1" s="5" t="s">
        <v>17</v>
      </c>
      <c r="B1" s="5"/>
      <c r="C1" s="5"/>
    </row>
    <row r="2" spans="1:8" x14ac:dyDescent="0.15">
      <c r="A2" t="s">
        <v>18</v>
      </c>
    </row>
    <row r="3" spans="1:8" x14ac:dyDescent="0.15">
      <c r="A3" t="s">
        <v>19</v>
      </c>
    </row>
    <row r="4" spans="1:8" ht="14" thickBot="1" x14ac:dyDescent="0.2"/>
    <row r="5" spans="1:8" x14ac:dyDescent="0.15">
      <c r="A5" s="31">
        <v>4</v>
      </c>
      <c r="B5" t="str">
        <f>IF(A5=4,"four","not a four")</f>
        <v>four</v>
      </c>
      <c r="C5" s="32" t="s">
        <v>20</v>
      </c>
      <c r="D5" s="33" t="s">
        <v>21</v>
      </c>
      <c r="E5" s="33"/>
      <c r="F5" s="33"/>
      <c r="G5" s="34"/>
      <c r="H5" s="35"/>
    </row>
    <row r="6" spans="1:8" x14ac:dyDescent="0.15">
      <c r="A6" s="31">
        <v>3</v>
      </c>
      <c r="B6" t="str">
        <f>IF(A6=4,"four","not a four")</f>
        <v>not a four</v>
      </c>
      <c r="C6" s="36"/>
      <c r="D6" s="21" t="s">
        <v>22</v>
      </c>
      <c r="E6" s="21"/>
      <c r="F6" s="21"/>
      <c r="G6" s="21"/>
      <c r="H6" s="37"/>
    </row>
    <row r="7" spans="1:8" x14ac:dyDescent="0.15">
      <c r="A7" s="31">
        <v>4</v>
      </c>
      <c r="B7" t="str">
        <f>IF(A7=4,"four","not a four")</f>
        <v>four</v>
      </c>
      <c r="C7" s="36"/>
      <c r="D7" s="21" t="s">
        <v>23</v>
      </c>
      <c r="E7" s="21"/>
      <c r="F7" s="21"/>
      <c r="G7" s="21"/>
      <c r="H7" s="37"/>
    </row>
    <row r="8" spans="1:8" x14ac:dyDescent="0.15">
      <c r="A8" s="31">
        <v>3</v>
      </c>
      <c r="B8" t="str">
        <f>IF(A8=4,"four","not a four")</f>
        <v>not a four</v>
      </c>
      <c r="C8" s="36"/>
      <c r="D8" s="21" t="s">
        <v>24</v>
      </c>
      <c r="E8" s="21"/>
      <c r="F8" s="21"/>
      <c r="G8" s="21"/>
      <c r="H8" s="37"/>
    </row>
    <row r="9" spans="1:8" x14ac:dyDescent="0.15">
      <c r="A9" s="31">
        <v>4</v>
      </c>
      <c r="B9" t="str">
        <f>IF(A9=4,"four","not a four")</f>
        <v>four</v>
      </c>
      <c r="C9" s="36"/>
      <c r="D9" s="21" t="s">
        <v>25</v>
      </c>
      <c r="E9" s="21"/>
      <c r="F9" s="21"/>
      <c r="G9" s="21"/>
      <c r="H9" s="37"/>
    </row>
    <row r="10" spans="1:8" x14ac:dyDescent="0.15">
      <c r="C10" s="36"/>
      <c r="D10" s="21" t="s">
        <v>26</v>
      </c>
      <c r="E10" s="21"/>
      <c r="F10" s="21"/>
      <c r="G10" s="21"/>
      <c r="H10" s="37"/>
    </row>
    <row r="11" spans="1:8" x14ac:dyDescent="0.15">
      <c r="C11" s="36"/>
      <c r="D11" s="21" t="s">
        <v>27</v>
      </c>
      <c r="E11" s="21"/>
      <c r="F11" s="21"/>
      <c r="G11" s="21"/>
      <c r="H11" s="37"/>
    </row>
    <row r="12" spans="1:8" x14ac:dyDescent="0.15">
      <c r="C12" s="36"/>
      <c r="D12" s="21" t="s">
        <v>28</v>
      </c>
      <c r="E12" s="21"/>
      <c r="F12" s="21"/>
      <c r="G12" s="21"/>
      <c r="H12" s="37"/>
    </row>
    <row r="13" spans="1:8" x14ac:dyDescent="0.15">
      <c r="C13" s="36"/>
      <c r="D13" s="21" t="s">
        <v>29</v>
      </c>
      <c r="E13" s="21"/>
      <c r="F13" s="21"/>
      <c r="G13" s="21"/>
      <c r="H13" s="37"/>
    </row>
    <row r="14" spans="1:8" x14ac:dyDescent="0.15">
      <c r="C14" s="36"/>
      <c r="D14" s="21"/>
      <c r="E14" s="21"/>
      <c r="F14" s="21"/>
      <c r="G14" s="21"/>
      <c r="H14" s="37"/>
    </row>
    <row r="15" spans="1:8" x14ac:dyDescent="0.15">
      <c r="C15" s="36"/>
      <c r="D15" s="21" t="s">
        <v>30</v>
      </c>
      <c r="E15" s="21"/>
      <c r="F15" s="21"/>
      <c r="G15" s="21"/>
      <c r="H15" s="37"/>
    </row>
    <row r="16" spans="1:8" x14ac:dyDescent="0.15">
      <c r="C16" s="36"/>
      <c r="D16" s="21" t="s">
        <v>31</v>
      </c>
      <c r="E16" s="21"/>
      <c r="F16" s="21"/>
      <c r="G16" s="21"/>
      <c r="H16" s="37"/>
    </row>
    <row r="17" spans="1:9" ht="14" thickBot="1" x14ac:dyDescent="0.2">
      <c r="C17" s="38"/>
      <c r="D17" s="39"/>
      <c r="E17" s="39"/>
      <c r="F17" s="39"/>
      <c r="G17" s="39"/>
      <c r="H17" s="40"/>
    </row>
    <row r="18" spans="1:9" x14ac:dyDescent="0.15">
      <c r="D18" s="21"/>
      <c r="E18" s="21"/>
      <c r="F18" s="21"/>
      <c r="G18" s="21"/>
      <c r="H18" s="21"/>
    </row>
    <row r="19" spans="1:9" x14ac:dyDescent="0.15">
      <c r="A19" t="s">
        <v>32</v>
      </c>
      <c r="D19" s="21"/>
      <c r="E19" s="21"/>
      <c r="F19" s="21"/>
      <c r="G19" s="21"/>
      <c r="H19" s="21"/>
    </row>
    <row r="20" spans="1:9" x14ac:dyDescent="0.15">
      <c r="A20" t="s">
        <v>33</v>
      </c>
      <c r="D20" s="21"/>
      <c r="E20" s="21"/>
      <c r="F20" s="21"/>
      <c r="G20" s="21"/>
      <c r="H20" s="21"/>
    </row>
    <row r="21" spans="1:9" x14ac:dyDescent="0.15">
      <c r="A21" t="s">
        <v>34</v>
      </c>
    </row>
    <row r="23" spans="1:9" x14ac:dyDescent="0.15">
      <c r="A23" s="31">
        <v>12</v>
      </c>
      <c r="B23" s="31">
        <f t="shared" ref="B23:B28" si="0">IF(A23&gt;5,A23*4.5%,"")</f>
        <v>0.54</v>
      </c>
      <c r="C23" s="26" t="s">
        <v>20</v>
      </c>
      <c r="D23" s="27" t="s">
        <v>35</v>
      </c>
      <c r="E23" s="27"/>
      <c r="F23" s="21"/>
      <c r="G23" s="21"/>
      <c r="H23" s="21"/>
      <c r="I23" s="21"/>
    </row>
    <row r="24" spans="1:9" x14ac:dyDescent="0.15">
      <c r="A24" s="31">
        <v>23</v>
      </c>
      <c r="B24" s="31">
        <f t="shared" si="0"/>
        <v>1.0349999999999999</v>
      </c>
      <c r="C24" s="21"/>
      <c r="D24" s="21" t="s">
        <v>36</v>
      </c>
      <c r="E24" s="21"/>
      <c r="F24" s="21"/>
      <c r="G24" s="21"/>
      <c r="H24" s="21"/>
      <c r="I24" s="21"/>
    </row>
    <row r="25" spans="1:9" x14ac:dyDescent="0.15">
      <c r="A25" s="31">
        <v>4</v>
      </c>
      <c r="B25" s="31" t="str">
        <f t="shared" si="0"/>
        <v/>
      </c>
      <c r="C25" s="21"/>
      <c r="D25" s="21" t="s">
        <v>37</v>
      </c>
      <c r="E25" s="21"/>
      <c r="F25" s="21"/>
      <c r="G25" s="21"/>
      <c r="H25" s="21"/>
      <c r="I25" s="21"/>
    </row>
    <row r="26" spans="1:9" x14ac:dyDescent="0.15">
      <c r="A26" s="31">
        <v>5</v>
      </c>
      <c r="B26" s="31" t="str">
        <f t="shared" si="0"/>
        <v/>
      </c>
      <c r="C26" s="21"/>
      <c r="D26" s="21" t="s">
        <v>38</v>
      </c>
      <c r="E26" s="21"/>
      <c r="F26" s="21"/>
      <c r="G26" s="21"/>
      <c r="H26" s="21"/>
      <c r="I26" s="21"/>
    </row>
    <row r="27" spans="1:9" x14ac:dyDescent="0.15">
      <c r="A27" s="31">
        <v>3</v>
      </c>
      <c r="B27" s="31" t="str">
        <f t="shared" si="0"/>
        <v/>
      </c>
      <c r="C27" s="21"/>
      <c r="D27" s="21" t="s">
        <v>39</v>
      </c>
      <c r="E27" s="21"/>
      <c r="F27" s="21"/>
      <c r="G27" s="21"/>
      <c r="H27" s="21"/>
      <c r="I27" s="21"/>
    </row>
    <row r="28" spans="1:9" x14ac:dyDescent="0.15">
      <c r="A28" s="31">
        <v>12</v>
      </c>
      <c r="B28" s="31">
        <f t="shared" si="0"/>
        <v>0.54</v>
      </c>
      <c r="C28" s="21"/>
      <c r="D28" s="21" t="s">
        <v>40</v>
      </c>
      <c r="E28" s="21"/>
      <c r="F28" s="21"/>
      <c r="G28" s="21"/>
      <c r="H28" s="21"/>
      <c r="I28" s="21"/>
    </row>
    <row r="29" spans="1:9" x14ac:dyDescent="0.15">
      <c r="A29" s="31"/>
      <c r="B29" s="31"/>
      <c r="C29" s="21"/>
      <c r="D29" s="21" t="s">
        <v>41</v>
      </c>
      <c r="E29" s="21"/>
      <c r="F29" s="21"/>
      <c r="G29" s="21"/>
      <c r="H29" s="21"/>
      <c r="I29" s="21"/>
    </row>
    <row r="30" spans="1:9" x14ac:dyDescent="0.15">
      <c r="C30" s="21"/>
      <c r="D30" s="21"/>
      <c r="E30" s="21"/>
      <c r="F30" s="21"/>
      <c r="G30" s="21"/>
      <c r="H30" s="21"/>
      <c r="I30" s="21"/>
    </row>
    <row r="31" spans="1:9" x14ac:dyDescent="0.15">
      <c r="C31" s="21"/>
      <c r="D31" s="21" t="s">
        <v>42</v>
      </c>
      <c r="E31" s="21"/>
      <c r="F31" s="21"/>
      <c r="G31" s="21"/>
      <c r="H31" s="21"/>
      <c r="I31" s="21"/>
    </row>
    <row r="32" spans="1:9" x14ac:dyDescent="0.15">
      <c r="C32" s="21"/>
      <c r="D32" s="21"/>
      <c r="E32" s="21"/>
      <c r="F32" s="21"/>
      <c r="G32" s="21"/>
      <c r="H32" s="21"/>
      <c r="I32" s="21"/>
    </row>
    <row r="33" spans="1:13" x14ac:dyDescent="0.15">
      <c r="C33" s="21"/>
      <c r="D33" s="21" t="s">
        <v>43</v>
      </c>
      <c r="E33" s="21"/>
      <c r="F33" s="21"/>
      <c r="G33" s="21"/>
      <c r="H33" s="21"/>
      <c r="I33" s="21" t="s">
        <v>44</v>
      </c>
    </row>
    <row r="34" spans="1:13" x14ac:dyDescent="0.15">
      <c r="C34" s="21"/>
      <c r="D34" s="21" t="s">
        <v>45</v>
      </c>
      <c r="E34" s="21"/>
      <c r="F34" s="21"/>
      <c r="G34" s="21"/>
      <c r="H34" s="21"/>
      <c r="I34" s="21" t="s">
        <v>46</v>
      </c>
    </row>
    <row r="35" spans="1:13" x14ac:dyDescent="0.15">
      <c r="C35" s="21"/>
      <c r="D35" s="21" t="s">
        <v>47</v>
      </c>
      <c r="E35" s="21"/>
      <c r="F35" s="21"/>
      <c r="G35" s="21"/>
      <c r="H35" s="21"/>
      <c r="I35" s="21" t="s">
        <v>48</v>
      </c>
    </row>
    <row r="36" spans="1:13" x14ac:dyDescent="0.15">
      <c r="D36" s="28" t="s">
        <v>49</v>
      </c>
      <c r="I36" t="s">
        <v>50</v>
      </c>
    </row>
    <row r="38" spans="1:13" x14ac:dyDescent="0.15">
      <c r="A38" s="31">
        <v>12</v>
      </c>
      <c r="B38" s="31"/>
      <c r="D38" s="29" t="s">
        <v>51</v>
      </c>
      <c r="E38" s="18"/>
      <c r="F38" s="18"/>
      <c r="G38" s="19"/>
    </row>
    <row r="39" spans="1:13" x14ac:dyDescent="0.15">
      <c r="A39" s="31">
        <v>23</v>
      </c>
      <c r="B39" s="31" t="str">
        <f>IF(A39&gt;=10,"good","not good")</f>
        <v>good</v>
      </c>
      <c r="D39" s="20" t="s">
        <v>52</v>
      </c>
      <c r="E39" s="21"/>
      <c r="F39" s="21"/>
      <c r="G39" s="22"/>
    </row>
    <row r="40" spans="1:13" x14ac:dyDescent="0.15">
      <c r="A40" s="31">
        <v>4</v>
      </c>
      <c r="B40" s="31" t="str">
        <f>IF(A40&gt;=10,"good","not good")</f>
        <v>not good</v>
      </c>
      <c r="D40" s="23" t="s">
        <v>53</v>
      </c>
      <c r="E40" s="24"/>
      <c r="F40" s="24"/>
      <c r="G40" s="25"/>
      <c r="I40" s="30" t="s">
        <v>54</v>
      </c>
      <c r="J40" s="30"/>
      <c r="K40" s="30"/>
      <c r="L40" s="30"/>
      <c r="M40" s="30"/>
    </row>
    <row r="41" spans="1:13" x14ac:dyDescent="0.15">
      <c r="A41" s="31">
        <v>5</v>
      </c>
      <c r="B41" s="31" t="str">
        <f>IF(A41&gt;=10,"good","not good")</f>
        <v>not good</v>
      </c>
      <c r="I41" s="30" t="s">
        <v>55</v>
      </c>
      <c r="J41" s="30"/>
      <c r="K41" s="30"/>
      <c r="L41" s="30"/>
      <c r="M41" s="30"/>
    </row>
    <row r="42" spans="1:13" x14ac:dyDescent="0.15">
      <c r="A42" s="31"/>
      <c r="B42" s="31"/>
      <c r="I42" s="30" t="s">
        <v>56</v>
      </c>
      <c r="J42" s="30"/>
      <c r="K42" s="30"/>
      <c r="L42" s="30"/>
      <c r="M42" s="30"/>
    </row>
    <row r="43" spans="1:13" x14ac:dyDescent="0.15">
      <c r="A43" s="31">
        <v>12</v>
      </c>
      <c r="B43" s="31">
        <f>IF(A43&lt;10,A43+4,0)</f>
        <v>0</v>
      </c>
      <c r="D43" s="29" t="s">
        <v>57</v>
      </c>
      <c r="E43" s="18"/>
      <c r="F43" s="18"/>
      <c r="G43" s="19"/>
      <c r="I43" s="30"/>
      <c r="J43" s="30"/>
      <c r="K43" s="30"/>
      <c r="L43" s="30"/>
      <c r="M43" s="30"/>
    </row>
    <row r="44" spans="1:13" x14ac:dyDescent="0.15">
      <c r="A44" s="31">
        <v>23</v>
      </c>
      <c r="B44" s="31">
        <f>IF(A44&lt;10,A44+4,0)</f>
        <v>0</v>
      </c>
      <c r="D44" s="20" t="s">
        <v>52</v>
      </c>
      <c r="E44" s="21"/>
      <c r="F44" s="21"/>
      <c r="G44" s="22"/>
      <c r="I44" s="30" t="s">
        <v>58</v>
      </c>
      <c r="J44" s="30"/>
      <c r="K44" s="30"/>
      <c r="L44" s="30"/>
      <c r="M44" s="30"/>
    </row>
    <row r="45" spans="1:13" x14ac:dyDescent="0.15">
      <c r="A45" s="31">
        <v>4</v>
      </c>
      <c r="B45" s="31">
        <f>IF(A45&lt;10,A45+4,0)</f>
        <v>8</v>
      </c>
      <c r="D45" s="23" t="s">
        <v>53</v>
      </c>
      <c r="E45" s="24"/>
      <c r="F45" s="24"/>
      <c r="G45" s="25"/>
    </row>
    <row r="46" spans="1:13" x14ac:dyDescent="0.15">
      <c r="A46" s="31">
        <v>5</v>
      </c>
      <c r="B46" s="31">
        <f>IF(A46&lt;10,A46+4,0)</f>
        <v>9</v>
      </c>
    </row>
    <row r="47" spans="1:13" x14ac:dyDescent="0.15">
      <c r="A47" s="31"/>
      <c r="B47" s="31"/>
    </row>
    <row r="48" spans="1:13" x14ac:dyDescent="0.15">
      <c r="A48" s="31">
        <v>200</v>
      </c>
      <c r="B48" s="31" t="str">
        <f>IF(A48&lt;&gt;100,"not one hundred","")</f>
        <v>not one hundred</v>
      </c>
      <c r="D48" s="29" t="s">
        <v>59</v>
      </c>
      <c r="E48" s="18"/>
      <c r="F48" s="18"/>
      <c r="G48" s="19"/>
    </row>
    <row r="49" spans="1:7" x14ac:dyDescent="0.15">
      <c r="A49" s="31">
        <v>100</v>
      </c>
      <c r="B49" s="31" t="str">
        <f>IF(A49&lt;&gt;100,"not one hundred","")</f>
        <v/>
      </c>
      <c r="D49" s="20" t="s">
        <v>52</v>
      </c>
      <c r="E49" s="21"/>
      <c r="F49" s="21"/>
      <c r="G49" s="22"/>
    </row>
    <row r="50" spans="1:7" x14ac:dyDescent="0.15">
      <c r="A50" s="31">
        <v>90</v>
      </c>
      <c r="B50" s="31" t="str">
        <f>IF(A50&lt;&gt;100,"not one hundred","")</f>
        <v>not one hundred</v>
      </c>
      <c r="D50" s="23" t="s">
        <v>53</v>
      </c>
      <c r="E50" s="24"/>
      <c r="F50" s="24"/>
      <c r="G50" s="25"/>
    </row>
    <row r="51" spans="1:7" x14ac:dyDescent="0.15">
      <c r="A51" s="31"/>
    </row>
    <row r="52" spans="1:7" x14ac:dyDescent="0.15">
      <c r="A52" s="31">
        <v>3000</v>
      </c>
      <c r="B52" s="31">
        <f>IF(A52&gt;1800,3%,1.5%)</f>
        <v>0.03</v>
      </c>
      <c r="D52" s="29" t="s">
        <v>60</v>
      </c>
      <c r="E52" s="18"/>
      <c r="F52" s="18"/>
      <c r="G52" s="19"/>
    </row>
    <row r="53" spans="1:7" x14ac:dyDescent="0.15">
      <c r="A53" s="31">
        <v>1500</v>
      </c>
      <c r="B53" s="31">
        <f>IF(A53&gt;1800,3%,1.5%)</f>
        <v>1.4999999999999999E-2</v>
      </c>
      <c r="D53" s="20" t="s">
        <v>52</v>
      </c>
      <c r="E53" s="21"/>
      <c r="F53" s="21"/>
      <c r="G53" s="22"/>
    </row>
    <row r="54" spans="1:7" x14ac:dyDescent="0.15">
      <c r="A54" s="31">
        <v>2000</v>
      </c>
      <c r="B54" s="31">
        <f>IF(A54&gt;1800,3%,1.5%)</f>
        <v>0.03</v>
      </c>
      <c r="D54" s="23" t="s">
        <v>53</v>
      </c>
      <c r="E54" s="24"/>
      <c r="F54" s="24"/>
      <c r="G54" s="25"/>
    </row>
  </sheetData>
  <phoneticPr fontId="6" type="noConversion"/>
  <pageMargins left="0.75" right="0.75" top="1" bottom="1" header="0.5" footer="0.5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tabSelected="1" workbookViewId="0">
      <selection activeCell="E11" sqref="E11"/>
    </sheetView>
  </sheetViews>
  <sheetFormatPr baseColWidth="10" defaultColWidth="8.83203125" defaultRowHeight="13" x14ac:dyDescent="0.15"/>
  <cols>
    <col min="1" max="1" width="16.6640625" customWidth="1"/>
    <col min="2" max="5" width="12.83203125" customWidth="1"/>
  </cols>
  <sheetData>
    <row r="1" spans="1:5" x14ac:dyDescent="0.15">
      <c r="A1" s="48" t="s">
        <v>75</v>
      </c>
    </row>
    <row r="2" spans="1:5" x14ac:dyDescent="0.15">
      <c r="A2" s="50">
        <v>44165</v>
      </c>
    </row>
    <row r="7" spans="1:5" x14ac:dyDescent="0.15">
      <c r="A7" t="s">
        <v>16</v>
      </c>
    </row>
    <row r="8" spans="1:5" ht="16" x14ac:dyDescent="0.2">
      <c r="A8" s="1" t="s">
        <v>0</v>
      </c>
      <c r="B8" s="1"/>
      <c r="C8" s="1"/>
      <c r="D8" s="1"/>
      <c r="E8" s="1"/>
    </row>
    <row r="9" spans="1:5" ht="16" x14ac:dyDescent="0.2">
      <c r="A9" s="1" t="s">
        <v>1</v>
      </c>
      <c r="B9" s="1"/>
      <c r="C9" s="1"/>
      <c r="D9" s="1"/>
      <c r="E9" s="1"/>
    </row>
    <row r="13" spans="1:5" ht="29" thickBot="1" x14ac:dyDescent="0.2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</row>
    <row r="14" spans="1:5" ht="14" thickTop="1" x14ac:dyDescent="0.15">
      <c r="A14" t="s">
        <v>7</v>
      </c>
      <c r="B14" s="3">
        <v>154.75</v>
      </c>
      <c r="C14" s="41">
        <f>IF(B14&gt;150,3.5%,2.5%)</f>
        <v>3.5000000000000003E-2</v>
      </c>
      <c r="D14" s="6">
        <f>B14*C14</f>
        <v>5.4162500000000007</v>
      </c>
      <c r="E14" s="6">
        <f>B14-D14</f>
        <v>149.33375000000001</v>
      </c>
    </row>
    <row r="15" spans="1:5" x14ac:dyDescent="0.15">
      <c r="A15" t="s">
        <v>8</v>
      </c>
      <c r="B15" s="4">
        <v>57.2</v>
      </c>
      <c r="C15" s="41">
        <f t="shared" ref="C15:C22" si="0">IF(B15&gt;150,3.5%,2.5%)</f>
        <v>2.5000000000000001E-2</v>
      </c>
      <c r="D15" s="6">
        <f t="shared" ref="D15:D22" si="1">B15*C15</f>
        <v>1.4300000000000002</v>
      </c>
      <c r="E15" s="6">
        <f t="shared" ref="E15:E22" si="2">B15-D15</f>
        <v>55.77</v>
      </c>
    </row>
    <row r="16" spans="1:5" x14ac:dyDescent="0.15">
      <c r="A16" t="s">
        <v>9</v>
      </c>
      <c r="B16" s="4">
        <v>247.58</v>
      </c>
      <c r="C16" s="41">
        <f t="shared" si="0"/>
        <v>3.5000000000000003E-2</v>
      </c>
      <c r="D16" s="6">
        <f t="shared" si="1"/>
        <v>8.665300000000002</v>
      </c>
      <c r="E16" s="6">
        <f t="shared" si="2"/>
        <v>238.91470000000001</v>
      </c>
    </row>
    <row r="17" spans="1:5" x14ac:dyDescent="0.15">
      <c r="A17" t="s">
        <v>10</v>
      </c>
      <c r="B17" s="4">
        <v>85.43</v>
      </c>
      <c r="C17" s="41">
        <f t="shared" si="0"/>
        <v>2.5000000000000001E-2</v>
      </c>
      <c r="D17" s="6">
        <f t="shared" si="1"/>
        <v>2.1357500000000003</v>
      </c>
      <c r="E17" s="6">
        <f t="shared" si="2"/>
        <v>83.294250000000005</v>
      </c>
    </row>
    <row r="18" spans="1:5" x14ac:dyDescent="0.15">
      <c r="A18" t="s">
        <v>11</v>
      </c>
      <c r="B18" s="4">
        <v>105.75</v>
      </c>
      <c r="C18" s="41">
        <f t="shared" si="0"/>
        <v>2.5000000000000001E-2</v>
      </c>
      <c r="D18" s="6">
        <f t="shared" si="1"/>
        <v>2.6437500000000003</v>
      </c>
      <c r="E18" s="6">
        <f t="shared" si="2"/>
        <v>103.10625</v>
      </c>
    </row>
    <row r="19" spans="1:5" x14ac:dyDescent="0.15">
      <c r="A19" t="s">
        <v>12</v>
      </c>
      <c r="B19" s="4">
        <v>25.4</v>
      </c>
      <c r="C19" s="41">
        <f t="shared" si="0"/>
        <v>2.5000000000000001E-2</v>
      </c>
      <c r="D19" s="6">
        <f t="shared" si="1"/>
        <v>0.63500000000000001</v>
      </c>
      <c r="E19" s="6">
        <f t="shared" si="2"/>
        <v>24.764999999999997</v>
      </c>
    </row>
    <row r="20" spans="1:5" x14ac:dyDescent="0.15">
      <c r="A20" t="s">
        <v>13</v>
      </c>
      <c r="B20" s="4">
        <v>259.77999999999997</v>
      </c>
      <c r="C20" s="41">
        <f t="shared" si="0"/>
        <v>3.5000000000000003E-2</v>
      </c>
      <c r="D20" s="6">
        <f t="shared" si="1"/>
        <v>9.0922999999999998</v>
      </c>
      <c r="E20" s="6">
        <f t="shared" si="2"/>
        <v>250.68769999999998</v>
      </c>
    </row>
    <row r="21" spans="1:5" x14ac:dyDescent="0.15">
      <c r="A21" t="s">
        <v>14</v>
      </c>
      <c r="B21" s="4">
        <v>165.4</v>
      </c>
      <c r="C21" s="41">
        <f t="shared" si="0"/>
        <v>3.5000000000000003E-2</v>
      </c>
      <c r="D21" s="6">
        <f t="shared" si="1"/>
        <v>5.7890000000000006</v>
      </c>
      <c r="E21" s="6">
        <f t="shared" si="2"/>
        <v>159.61100000000002</v>
      </c>
    </row>
    <row r="22" spans="1:5" x14ac:dyDescent="0.15">
      <c r="A22" t="s">
        <v>15</v>
      </c>
      <c r="B22" s="4">
        <v>220.14</v>
      </c>
      <c r="C22" s="41">
        <f t="shared" si="0"/>
        <v>3.5000000000000003E-2</v>
      </c>
      <c r="D22" s="6">
        <f t="shared" si="1"/>
        <v>7.7049000000000003</v>
      </c>
      <c r="E22" s="6">
        <f t="shared" si="2"/>
        <v>212.43509999999998</v>
      </c>
    </row>
    <row r="24" spans="1:5" x14ac:dyDescent="0.15">
      <c r="A24" s="43" t="s">
        <v>61</v>
      </c>
      <c r="B24" s="44">
        <f>SUM(B14:B22)</f>
        <v>1321.4299999999998</v>
      </c>
      <c r="C24" s="43"/>
      <c r="D24" s="44">
        <f>SUM(D14:D22)</f>
        <v>43.512250000000009</v>
      </c>
      <c r="E24" s="44">
        <f>SUM(E14:E22)</f>
        <v>1277.9177500000001</v>
      </c>
    </row>
    <row r="32" spans="1:5" x14ac:dyDescent="0.15">
      <c r="A32" s="7"/>
      <c r="B32" s="7"/>
      <c r="C32" s="7"/>
      <c r="D32" s="7"/>
      <c r="E32" s="7"/>
    </row>
    <row r="34" spans="1:5" x14ac:dyDescent="0.15">
      <c r="A34" s="8"/>
      <c r="C34" s="8"/>
      <c r="D34" s="8"/>
      <c r="E34" s="8"/>
    </row>
    <row r="35" spans="1:5" x14ac:dyDescent="0.15">
      <c r="A35" s="9"/>
      <c r="B35" s="4"/>
      <c r="C35" s="4"/>
      <c r="D35" s="4"/>
      <c r="E35" s="4"/>
    </row>
    <row r="37" spans="1:5" x14ac:dyDescent="0.15">
      <c r="B37" s="10"/>
      <c r="C37" s="11"/>
    </row>
    <row r="38" spans="1:5" x14ac:dyDescent="0.15">
      <c r="B38" s="10"/>
      <c r="C38" s="11"/>
      <c r="D38" s="11"/>
      <c r="E38" s="11"/>
    </row>
    <row r="39" spans="1:5" x14ac:dyDescent="0.15">
      <c r="B39" s="10"/>
      <c r="C39" s="11"/>
      <c r="D39" s="11"/>
      <c r="E39" s="11"/>
    </row>
    <row r="40" spans="1:5" x14ac:dyDescent="0.15">
      <c r="B40" s="10"/>
      <c r="C40" s="11"/>
      <c r="D40" s="11"/>
      <c r="E40" s="11"/>
    </row>
    <row r="41" spans="1:5" x14ac:dyDescent="0.15">
      <c r="A41" s="9"/>
      <c r="B41" s="12"/>
      <c r="C41" s="13"/>
      <c r="D41" s="13"/>
      <c r="E41" s="13"/>
    </row>
    <row r="42" spans="1:5" x14ac:dyDescent="0.15">
      <c r="A42" s="9"/>
      <c r="B42" s="14"/>
      <c r="C42" s="11"/>
      <c r="D42" s="11"/>
      <c r="E42" s="11"/>
    </row>
    <row r="43" spans="1:5" x14ac:dyDescent="0.15">
      <c r="A43" s="15"/>
      <c r="B43" s="16"/>
      <c r="C43" s="17"/>
      <c r="D43" s="17"/>
      <c r="E43" s="17"/>
    </row>
  </sheetData>
  <phoneticPr fontId="6" type="noConversion"/>
  <printOptions headings="1" gridLines="1"/>
  <pageMargins left="0.75" right="0.75" top="1" bottom="1" header="0.5" footer="0.5"/>
  <pageSetup scale="9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D41" sqref="D41"/>
    </sheetView>
  </sheetViews>
  <sheetFormatPr baseColWidth="10" defaultColWidth="8.83203125" defaultRowHeight="13" x14ac:dyDescent="0.15"/>
  <cols>
    <col min="1" max="1" width="30.33203125" customWidth="1"/>
    <col min="2" max="3" width="12.83203125" customWidth="1"/>
    <col min="4" max="4" width="24" customWidth="1"/>
    <col min="5" max="9" width="12.83203125" customWidth="1"/>
  </cols>
  <sheetData>
    <row r="1" spans="1:5" x14ac:dyDescent="0.15">
      <c r="A1" s="48" t="s">
        <v>75</v>
      </c>
    </row>
    <row r="2" spans="1:5" x14ac:dyDescent="0.15">
      <c r="A2" s="49">
        <v>44165</v>
      </c>
    </row>
    <row r="4" spans="1:5" x14ac:dyDescent="0.15">
      <c r="A4" s="8" t="s">
        <v>62</v>
      </c>
      <c r="B4" s="8" t="s">
        <v>64</v>
      </c>
      <c r="C4" s="8" t="s">
        <v>70</v>
      </c>
      <c r="D4" s="8" t="s">
        <v>72</v>
      </c>
      <c r="E4" s="8" t="s">
        <v>73</v>
      </c>
    </row>
    <row r="5" spans="1:5" x14ac:dyDescent="0.15">
      <c r="A5" s="42" t="s">
        <v>63</v>
      </c>
      <c r="B5" s="45">
        <v>10500</v>
      </c>
      <c r="C5">
        <f>B5*0.04</f>
        <v>420</v>
      </c>
      <c r="D5" s="45">
        <f>SUM(B5+C5)</f>
        <v>10920</v>
      </c>
      <c r="E5" s="42" t="str">
        <f>IF(B5&gt;10000,"MET", "HAVENT MET")</f>
        <v>MET</v>
      </c>
    </row>
    <row r="6" spans="1:5" x14ac:dyDescent="0.15">
      <c r="A6" s="42" t="s">
        <v>65</v>
      </c>
      <c r="B6">
        <v>13350</v>
      </c>
      <c r="C6">
        <f t="shared" ref="C6:C10" si="0">B6*0.04</f>
        <v>534</v>
      </c>
      <c r="D6" s="45">
        <f t="shared" ref="D6:D11" si="1">SUM(B6+C6)</f>
        <v>13884</v>
      </c>
      <c r="E6" s="42" t="str">
        <f t="shared" ref="E6:E10" si="2">IF(B6&gt;10000,"MET", "HAVENT MET")</f>
        <v>MET</v>
      </c>
    </row>
    <row r="7" spans="1:5" x14ac:dyDescent="0.15">
      <c r="A7" s="42" t="s">
        <v>66</v>
      </c>
      <c r="B7">
        <v>9750</v>
      </c>
      <c r="C7">
        <f t="shared" si="0"/>
        <v>390</v>
      </c>
      <c r="D7" s="45">
        <f t="shared" si="1"/>
        <v>10140</v>
      </c>
      <c r="E7" s="42" t="str">
        <f>IF(B7&gt;10000,"MET", "HAVENT MET")</f>
        <v>HAVENT MET</v>
      </c>
    </row>
    <row r="8" spans="1:5" x14ac:dyDescent="0.15">
      <c r="A8" s="42" t="s">
        <v>67</v>
      </c>
      <c r="B8">
        <v>12030</v>
      </c>
      <c r="C8">
        <f t="shared" si="0"/>
        <v>481.2</v>
      </c>
      <c r="D8" s="45">
        <f t="shared" si="1"/>
        <v>12511.2</v>
      </c>
      <c r="E8" s="42" t="str">
        <f t="shared" si="2"/>
        <v>MET</v>
      </c>
    </row>
    <row r="9" spans="1:5" x14ac:dyDescent="0.15">
      <c r="A9" s="42" t="s">
        <v>68</v>
      </c>
      <c r="B9">
        <v>14080</v>
      </c>
      <c r="C9">
        <f t="shared" si="0"/>
        <v>563.20000000000005</v>
      </c>
      <c r="D9" s="45">
        <f t="shared" si="1"/>
        <v>14643.2</v>
      </c>
      <c r="E9" s="42" t="str">
        <f t="shared" si="2"/>
        <v>MET</v>
      </c>
    </row>
    <row r="10" spans="1:5" x14ac:dyDescent="0.15">
      <c r="A10" s="42" t="s">
        <v>69</v>
      </c>
      <c r="B10">
        <v>9070</v>
      </c>
      <c r="C10">
        <f t="shared" si="0"/>
        <v>362.8</v>
      </c>
      <c r="D10" s="45">
        <f t="shared" si="1"/>
        <v>9432.7999999999993</v>
      </c>
      <c r="E10" s="42" t="str">
        <f t="shared" si="2"/>
        <v>HAVENT MET</v>
      </c>
    </row>
    <row r="11" spans="1:5" x14ac:dyDescent="0.15">
      <c r="A11" s="42" t="s">
        <v>71</v>
      </c>
      <c r="B11" s="45">
        <f>SUM(B5:B10)</f>
        <v>68780</v>
      </c>
      <c r="C11">
        <f>SUM(C5:C10)</f>
        <v>2751.2000000000003</v>
      </c>
      <c r="D11" s="45">
        <f t="shared" si="1"/>
        <v>71531.199999999997</v>
      </c>
      <c r="E11" s="42"/>
    </row>
    <row r="12" spans="1:5" x14ac:dyDescent="0.15">
      <c r="A12" s="42" t="s">
        <v>74</v>
      </c>
    </row>
    <row r="14" spans="1:5" x14ac:dyDescent="0.15">
      <c r="A14" s="8" t="s">
        <v>62</v>
      </c>
      <c r="B14" s="8" t="s">
        <v>64</v>
      </c>
      <c r="C14" s="8" t="s">
        <v>70</v>
      </c>
      <c r="D14" s="8" t="s">
        <v>72</v>
      </c>
      <c r="E14" s="8" t="s">
        <v>73</v>
      </c>
    </row>
    <row r="15" spans="1:5" x14ac:dyDescent="0.15">
      <c r="A15" s="42" t="s">
        <v>63</v>
      </c>
      <c r="B15" s="46">
        <v>10500</v>
      </c>
      <c r="C15" s="46">
        <f>B15*0.0325</f>
        <v>341.25</v>
      </c>
      <c r="D15" s="46">
        <f>SUM(B15+C15)</f>
        <v>10841.25</v>
      </c>
      <c r="E15" s="42" t="str">
        <f>IF(B15&gt;10000,"MET", "HAVENT MET")</f>
        <v>MET</v>
      </c>
    </row>
    <row r="16" spans="1:5" x14ac:dyDescent="0.15">
      <c r="A16" s="42" t="s">
        <v>65</v>
      </c>
      <c r="B16" s="46">
        <v>13350</v>
      </c>
      <c r="C16" s="46">
        <f t="shared" ref="C16:C20" si="3">B16*0.0325</f>
        <v>433.875</v>
      </c>
      <c r="D16" s="46">
        <f t="shared" ref="D16:D19" si="4">SUM(B16+C16)</f>
        <v>13783.875</v>
      </c>
      <c r="E16" s="42" t="str">
        <f t="shared" ref="E16:E20" si="5">IF(B16&gt;10000,"MET", "HAVENT MET")</f>
        <v>MET</v>
      </c>
    </row>
    <row r="17" spans="1:5" x14ac:dyDescent="0.15">
      <c r="A17" s="42" t="s">
        <v>66</v>
      </c>
      <c r="B17" s="46">
        <v>9750</v>
      </c>
      <c r="C17" s="46">
        <f t="shared" si="3"/>
        <v>316.875</v>
      </c>
      <c r="D17" s="46">
        <f t="shared" si="4"/>
        <v>10066.875</v>
      </c>
      <c r="E17" s="42" t="str">
        <f t="shared" si="5"/>
        <v>HAVENT MET</v>
      </c>
    </row>
    <row r="18" spans="1:5" x14ac:dyDescent="0.15">
      <c r="A18" s="42" t="s">
        <v>67</v>
      </c>
      <c r="B18" s="46">
        <v>12030</v>
      </c>
      <c r="C18" s="46">
        <f t="shared" si="3"/>
        <v>390.97500000000002</v>
      </c>
      <c r="D18" s="46">
        <f t="shared" si="4"/>
        <v>12420.975</v>
      </c>
      <c r="E18" s="42" t="str">
        <f t="shared" si="5"/>
        <v>MET</v>
      </c>
    </row>
    <row r="19" spans="1:5" x14ac:dyDescent="0.15">
      <c r="A19" s="42" t="s">
        <v>68</v>
      </c>
      <c r="B19" s="46">
        <v>14080</v>
      </c>
      <c r="C19" s="46">
        <f t="shared" si="3"/>
        <v>457.6</v>
      </c>
      <c r="D19" s="46">
        <f t="shared" si="4"/>
        <v>14537.6</v>
      </c>
      <c r="E19" s="42" t="str">
        <f t="shared" si="5"/>
        <v>MET</v>
      </c>
    </row>
    <row r="20" spans="1:5" x14ac:dyDescent="0.15">
      <c r="A20" s="42" t="s">
        <v>69</v>
      </c>
      <c r="B20" s="46">
        <v>9070</v>
      </c>
      <c r="C20" s="46">
        <f t="shared" si="3"/>
        <v>294.77500000000003</v>
      </c>
      <c r="D20" s="46">
        <f t="shared" ref="D20:D21" si="6">SUM(B20+C20)</f>
        <v>9364.7749999999996</v>
      </c>
      <c r="E20" s="42" t="str">
        <f t="shared" si="5"/>
        <v>HAVENT MET</v>
      </c>
    </row>
    <row r="21" spans="1:5" x14ac:dyDescent="0.15">
      <c r="A21" s="47" t="s">
        <v>71</v>
      </c>
      <c r="B21" s="46">
        <f>SUM(B15:B20)</f>
        <v>68780</v>
      </c>
      <c r="C21" s="46">
        <f>SUM(C15:C20)</f>
        <v>2235.35</v>
      </c>
      <c r="D21" s="46">
        <f t="shared" si="6"/>
        <v>71015.350000000006</v>
      </c>
      <c r="E21" s="42"/>
    </row>
    <row r="22" spans="1:5" x14ac:dyDescent="0.15">
      <c r="A22" s="42" t="s">
        <v>74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Explanation of IF</vt:lpstr>
      <vt:lpstr>Simple IF</vt:lpstr>
      <vt:lpstr>Sum IF</vt:lpstr>
    </vt:vector>
  </TitlesOfParts>
  <Company>FB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Jolly</dc:creator>
  <cp:lastModifiedBy>Aneesh Akella</cp:lastModifiedBy>
  <cp:lastPrinted>2002-01-26T23:36:54Z</cp:lastPrinted>
  <dcterms:created xsi:type="dcterms:W3CDTF">1995-08-20T04:48:35Z</dcterms:created>
  <dcterms:modified xsi:type="dcterms:W3CDTF">2020-12-01T07:55:59Z</dcterms:modified>
</cp:coreProperties>
</file>