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techs_summary" sheetId="1" state="visible" r:id="rId2"/>
    <sheet name="solarPV_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<sst xmlns="http://schemas.openxmlformats.org/spreadsheetml/2006/main" count="120" uniqueCount="85">
  <si>
    <t xml:space="preserve">Year</t>
  </si>
  <si>
    <t xml:space="preserve">Technology</t>
  </si>
  <si>
    <t xml:space="preserve">Solar PV experience</t>
  </si>
  <si>
    <t xml:space="preserve">Solar PV cost</t>
  </si>
  <si>
    <t xml:space="preserve">Wind experience</t>
  </si>
  <si>
    <t xml:space="preserve">Wind cost</t>
  </si>
  <si>
    <t xml:space="preserve">Batteries experience</t>
  </si>
  <si>
    <t xml:space="preserve">Batteries cost</t>
  </si>
  <si>
    <t xml:space="preserve">PEM electrolyzers experience</t>
  </si>
  <si>
    <t xml:space="preserve">PEM electrolyzers cost</t>
  </si>
  <si>
    <t xml:space="preserve">Crude oil price</t>
  </si>
  <si>
    <t xml:space="preserve">Coal price</t>
  </si>
  <si>
    <t xml:space="preserve">Gas price</t>
  </si>
  <si>
    <t xml:space="preserve">Variable</t>
  </si>
  <si>
    <t xml:space="preserve">Experience</t>
  </si>
  <si>
    <t xml:space="preserve">Cost</t>
  </si>
  <si>
    <t xml:space="preserve">Price</t>
  </si>
  <si>
    <t xml:space="preserve">Using 1boe = 6.12GJ (i.e. HHV)</t>
  </si>
  <si>
    <t xml:space="preserve">Metric</t>
  </si>
  <si>
    <t xml:space="preserve">Cumulative electricity generation</t>
  </si>
  <si>
    <t xml:space="preserve">LCOE</t>
  </si>
  <si>
    <t xml:space="preserve">Cumulative production</t>
  </si>
  <si>
    <t xml:space="preserve">System cost</t>
  </si>
  <si>
    <t xml:space="preserve">Price per barrel</t>
  </si>
  <si>
    <t xml:space="preserve">LHV would be ~5.4GJ</t>
  </si>
  <si>
    <t xml:space="preserve">Bituminous (USA) from EIA</t>
  </si>
  <si>
    <t xml:space="preserve">USA average from EIA</t>
  </si>
  <si>
    <t xml:space="preserve">EIA wellhead</t>
  </si>
  <si>
    <t xml:space="preserve">EU-US 50-50 blend</t>
  </si>
  <si>
    <t xml:space="preserve">Unit</t>
  </si>
  <si>
    <t xml:space="preserve">TWh</t>
  </si>
  <si>
    <t xml:space="preserve">$(2020)/MWh</t>
  </si>
  <si>
    <t xml:space="preserve">GWh</t>
  </si>
  <si>
    <t xml:space="preserve">$(2020)/kWh</t>
  </si>
  <si>
    <t xml:space="preserve">MW</t>
  </si>
  <si>
    <t xml:space="preserve">$(2020)/kW</t>
  </si>
  <si>
    <t xml:space="preserve">$(2020)/bbl</t>
  </si>
  <si>
    <t xml:space="preserve">$(2020)/GJ</t>
  </si>
  <si>
    <t xml:space="preserve">$(2020)/metric ton</t>
  </si>
  <si>
    <t xml:space="preserve">$(2020/MMBtu)</t>
  </si>
  <si>
    <t xml:space="preserve">IEA + Wiser wind cumul gen, TWh</t>
  </si>
  <si>
    <t xml:space="preserve">IRENA LCOE 2020$/MWh</t>
  </si>
  <si>
    <t xml:space="preserve">Final2 Cum. Prod., GWh</t>
  </si>
  <si>
    <t xml:space="preserve">EVO BNEF real$/kWh</t>
  </si>
  <si>
    <t xml:space="preserve">IEA2021 PEM cumul installs1, MW</t>
  </si>
  <si>
    <t xml:space="preserve">GMR IEA PEM cost, 2020$/kW</t>
  </si>
  <si>
    <t xml:space="preserve">Crude oil price, 2020$/barrel (BP)</t>
  </si>
  <si>
    <t xml:space="preserve">Crude oil price, billion2020$/EJ (BP)</t>
  </si>
  <si>
    <t xml:space="preserve">Bituminous (USA), real$/metric ton</t>
  </si>
  <si>
    <t xml:space="preserve">USA average, real$/metric ton</t>
  </si>
  <si>
    <t xml:space="preserve">Wellhead, real$/MMBtu</t>
  </si>
  <si>
    <t xml:space="preserve">Wellhead blend, real$/MMBtu</t>
  </si>
  <si>
    <t xml:space="preserve">FRED</t>
  </si>
  <si>
    <t xml:space="preserve">NemetPCDB + IEA</t>
  </si>
  <si>
    <t xml:space="preserve">IRENA 2020</t>
  </si>
  <si>
    <t xml:space="preserve">Nemet 2006</t>
  </si>
  <si>
    <t xml:space="preserve">Nemet06</t>
  </si>
  <si>
    <t xml:space="preserve">FINAL</t>
  </si>
  <si>
    <t xml:space="preserve">Deflator year:</t>
  </si>
  <si>
    <t xml:space="preserve">Nemet 1976-89</t>
  </si>
  <si>
    <t xml:space="preserve">From PCDB</t>
  </si>
  <si>
    <t xml:space="preserve">Extracted from Fig. 8</t>
  </si>
  <si>
    <t xml:space="preserve">Extract from Fig. 8 (approx)</t>
  </si>
  <si>
    <t xml:space="preserve">Combined</t>
  </si>
  <si>
    <t xml:space="preserve">Nemet Fig. 8: 1957-1975</t>
  </si>
  <si>
    <t xml:space="preserve">ETP2017 +</t>
  </si>
  <si>
    <t xml:space="preserve">PV LCOE</t>
  </si>
  <si>
    <t xml:space="preserve">Year of dollar:</t>
  </si>
  <si>
    <t xml:space="preserve">Approx</t>
  </si>
  <si>
    <t xml:space="preserve">Nemet PCDB: 1976-2009</t>
  </si>
  <si>
    <t xml:space="preserve">website data</t>
  </si>
  <si>
    <t xml:space="preserve">USD/MWh</t>
  </si>
  <si>
    <t xml:space="preserve">IRENA: 2010-2020</t>
  </si>
  <si>
    <t xml:space="preserve">GDP deflator</t>
  </si>
  <si>
    <t xml:space="preserve">PCDB IEA PV gen, TWh</t>
  </si>
  <si>
    <t xml:space="preserve">PCDB IEA PV cumul gen, TWh</t>
  </si>
  <si>
    <t xml:space="preserve">PCDB IEA PV gen, EJ</t>
  </si>
  <si>
    <t xml:space="preserve">PCDB IEA PV cumul gen, EJ</t>
  </si>
  <si>
    <t xml:space="preserve">IRENA 2020 $/MWh</t>
  </si>
  <si>
    <t xml:space="preserve">NemetPCDB LCOE, 2005$/MWh</t>
  </si>
  <si>
    <t xml:space="preserve">NemetPCDB LCOE, real$/MWh</t>
  </si>
  <si>
    <t xml:space="preserve">Nemet06 LCOE, 2002$/MWh</t>
  </si>
  <si>
    <t xml:space="preserve">Nemet06 LCOE, real$/MWh</t>
  </si>
  <si>
    <t xml:space="preserve">Nemet06PCDB LCOE, real$/MWh</t>
  </si>
  <si>
    <t xml:space="preserve">Global LCOE, real$/MWh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</si>
</sst>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428"/>
        <bgColor rgb="FFFFFF00"/>
      </patternFill>
    </fill>
    <fill>
      <patternFill patternType="solid">
        <fgColor rgb="FF83CAFF"/>
        <bgColor rgb="FF9999FF"/>
      </patternFill>
    </fill>
    <fill>
      <patternFill patternType="solid">
        <fgColor rgb="FFE0C2CD"/>
        <bgColor rgb="FFBDBDBD"/>
      </patternFill>
    </fill>
    <fill>
      <patternFill patternType="solid">
        <fgColor rgb="FFBBE33D"/>
        <bgColor rgb="FFFFD428"/>
      </patternFill>
    </fill>
    <fill>
      <patternFill patternType="solid">
        <fgColor rgb="FFBDBDBD"/>
        <bgColor rgb="FFBCAAA4"/>
      </patternFill>
    </fill>
    <fill>
      <patternFill patternType="solid">
        <fgColor rgb="FFBCAAA4"/>
        <bgColor rgb="FFBDBDBD"/>
      </patternFill>
    </fill>
    <fill>
      <patternFill patternType="solid">
        <fgColor rgb="FFEEEEEE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06_Figs" xfId="20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BBE33D"/>
      <rgbColor rgb="FFFFD428"/>
      <rgbColor rgb="FFFF9900"/>
      <rgbColor rgb="FFFF6600"/>
      <rgbColor rgb="FF666699"/>
      <rgbColor rgb="FFBCAAA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7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" ySplit="0" topLeftCell="B1" activePane="topRight" state="frozen"/>
      <selection pane="topLeft" activeCell="A1" activeCellId="0" sqref="A1"/>
      <selection pane="topRight" activeCell="O8" activeCellId="0" sqref="O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5"/>
    <col collapsed="false" customWidth="false" hidden="false" outlineLevel="0" max="2" min="2" style="1" width="11.53"/>
    <col collapsed="false" customWidth="true" hidden="false" outlineLevel="0" max="3" min="3" style="1" width="29.59"/>
    <col collapsed="false" customWidth="true" hidden="false" outlineLevel="0" max="4" min="4" style="1" width="22.3"/>
    <col collapsed="false" customWidth="true" hidden="false" outlineLevel="0" max="5" min="5" style="1" width="29.19"/>
    <col collapsed="false" customWidth="true" hidden="false" outlineLevel="0" max="6" min="6" style="1" width="23.35"/>
    <col collapsed="false" customWidth="true" hidden="false" outlineLevel="0" max="7" min="7" style="1" width="22.05"/>
    <col collapsed="false" customWidth="true" hidden="false" outlineLevel="0" max="8" min="8" style="1" width="19.46"/>
    <col collapsed="false" customWidth="true" hidden="false" outlineLevel="0" max="9" min="9" style="1" width="29.35"/>
    <col collapsed="false" customWidth="true" hidden="false" outlineLevel="0" max="10" min="10" style="1" width="28.82"/>
    <col collapsed="false" customWidth="true" hidden="false" outlineLevel="0" max="11" min="11" style="0" width="29.52"/>
    <col collapsed="false" customWidth="true" hidden="false" outlineLevel="0" max="12" min="12" style="0" width="37.8"/>
    <col collapsed="false" customWidth="true" hidden="false" outlineLevel="0" max="13" min="13" style="0" width="33.12"/>
    <col collapsed="false" customWidth="true" hidden="false" outlineLevel="0" max="14" min="14" style="0" width="27.89"/>
    <col collapsed="false" customWidth="true" hidden="false" outlineLevel="0" max="15" min="15" style="0" width="28.07"/>
    <col collapsed="false" customWidth="true" hidden="false" outlineLevel="0" max="16" min="16" style="0" width="27.3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10</v>
      </c>
      <c r="M1" s="7" t="s">
        <v>11</v>
      </c>
      <c r="N1" s="7" t="s">
        <v>11</v>
      </c>
      <c r="O1" s="8" t="s">
        <v>12</v>
      </c>
      <c r="P1" s="8" t="s">
        <v>12</v>
      </c>
    </row>
    <row r="2" customFormat="false" ht="12.8" hidden="false" customHeight="false" outlineLevel="0" collapsed="false">
      <c r="B2" s="1" t="s">
        <v>13</v>
      </c>
      <c r="C2" s="1" t="s">
        <v>14</v>
      </c>
      <c r="D2" s="1" t="s">
        <v>15</v>
      </c>
      <c r="E2" s="1" t="s">
        <v>14</v>
      </c>
      <c r="F2" s="1" t="s">
        <v>15</v>
      </c>
      <c r="G2" s="1" t="s">
        <v>14</v>
      </c>
      <c r="H2" s="1" t="s">
        <v>15</v>
      </c>
      <c r="I2" s="1" t="s">
        <v>14</v>
      </c>
      <c r="J2" s="1" t="s">
        <v>15</v>
      </c>
      <c r="K2" s="0" t="s">
        <v>16</v>
      </c>
      <c r="L2" s="0" t="s">
        <v>17</v>
      </c>
      <c r="M2" s="0" t="s">
        <v>16</v>
      </c>
      <c r="N2" s="0" t="s">
        <v>16</v>
      </c>
      <c r="O2" s="0" t="s">
        <v>16</v>
      </c>
      <c r="P2" s="0" t="s">
        <v>16</v>
      </c>
    </row>
    <row r="3" customFormat="false" ht="12.8" hidden="false" customHeight="false" outlineLevel="0" collapsed="false">
      <c r="B3" s="1" t="s">
        <v>18</v>
      </c>
      <c r="C3" s="1" t="s">
        <v>19</v>
      </c>
      <c r="D3" s="1" t="s">
        <v>20</v>
      </c>
      <c r="E3" s="1" t="s">
        <v>19</v>
      </c>
      <c r="F3" s="1" t="s">
        <v>20</v>
      </c>
      <c r="G3" s="1" t="s">
        <v>21</v>
      </c>
      <c r="H3" s="1" t="s">
        <v>15</v>
      </c>
      <c r="I3" s="1" t="s">
        <v>21</v>
      </c>
      <c r="J3" s="1" t="s">
        <v>22</v>
      </c>
      <c r="K3" s="0" t="s">
        <v>23</v>
      </c>
      <c r="L3" s="0" t="s">
        <v>24</v>
      </c>
      <c r="M3" s="0" t="s">
        <v>25</v>
      </c>
      <c r="N3" s="0" t="s">
        <v>26</v>
      </c>
      <c r="O3" s="0" t="s">
        <v>27</v>
      </c>
      <c r="P3" s="0" t="s">
        <v>28</v>
      </c>
    </row>
    <row r="4" customFormat="false" ht="12.8" hidden="false" customHeight="false" outlineLevel="0" collapsed="false">
      <c r="B4" s="1" t="s">
        <v>29</v>
      </c>
      <c r="C4" s="1" t="s">
        <v>30</v>
      </c>
      <c r="D4" s="1" t="s">
        <v>31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0" t="s">
        <v>36</v>
      </c>
      <c r="L4" s="0" t="s">
        <v>37</v>
      </c>
      <c r="M4" s="0" t="s">
        <v>38</v>
      </c>
      <c r="N4" s="0" t="s">
        <v>38</v>
      </c>
      <c r="O4" s="0" t="s">
        <v>39</v>
      </c>
      <c r="P4" s="0" t="s">
        <v>39</v>
      </c>
    </row>
    <row r="5" customFormat="false" ht="12.8" hidden="false" customHeight="false" outlineLevel="0" collapsed="false">
      <c r="C5" s="1" t="str">
        <f aca="false">solarPV_data!D5</f>
        <v>PCDB IEA PV cumul gen, TWh</v>
      </c>
      <c r="D5" s="1" t="str">
        <f aca="false">solarPV_data!N5</f>
        <v>Global LCOE, real$/MWh</v>
      </c>
      <c r="E5" s="1" t="s">
        <v>40</v>
      </c>
      <c r="F5" s="1" t="s">
        <v>41</v>
      </c>
      <c r="G5" s="1" t="s">
        <v>42</v>
      </c>
      <c r="H5" s="1" t="s">
        <v>43</v>
      </c>
      <c r="I5" s="1" t="s">
        <v>44</v>
      </c>
      <c r="J5" s="1" t="s">
        <v>45</v>
      </c>
      <c r="K5" s="0" t="s">
        <v>46</v>
      </c>
      <c r="L5" s="0" t="s">
        <v>47</v>
      </c>
      <c r="M5" s="0" t="s">
        <v>48</v>
      </c>
      <c r="N5" s="0" t="s">
        <v>49</v>
      </c>
      <c r="O5" s="0" t="s">
        <v>50</v>
      </c>
      <c r="P5" s="0" t="s">
        <v>51</v>
      </c>
    </row>
    <row r="6" customFormat="false" ht="12.8" hidden="false" customHeight="false" outlineLevel="0" collapsed="false">
      <c r="A6" s="1" t="n">
        <v>1850</v>
      </c>
    </row>
    <row r="7" customFormat="false" ht="12.8" hidden="false" customHeight="false" outlineLevel="0" collapsed="false">
      <c r="A7" s="1" t="n">
        <v>1851</v>
      </c>
    </row>
    <row r="8" customFormat="false" ht="12.8" hidden="false" customHeight="false" outlineLevel="0" collapsed="false">
      <c r="A8" s="1" t="n">
        <v>1852</v>
      </c>
    </row>
    <row r="9" customFormat="false" ht="12.8" hidden="false" customHeight="false" outlineLevel="0" collapsed="false">
      <c r="A9" s="1" t="n">
        <v>1853</v>
      </c>
    </row>
    <row r="10" customFormat="false" ht="12.8" hidden="false" customHeight="false" outlineLevel="0" collapsed="false">
      <c r="A10" s="1" t="n">
        <v>1854</v>
      </c>
    </row>
    <row r="11" customFormat="false" ht="12.8" hidden="false" customHeight="false" outlineLevel="0" collapsed="false">
      <c r="A11" s="1" t="n">
        <v>1855</v>
      </c>
    </row>
    <row r="12" customFormat="false" ht="12.8" hidden="false" customHeight="false" outlineLevel="0" collapsed="false">
      <c r="A12" s="1" t="n">
        <v>1856</v>
      </c>
    </row>
    <row r="13" customFormat="false" ht="12.8" hidden="false" customHeight="false" outlineLevel="0" collapsed="false">
      <c r="A13" s="1" t="n">
        <v>1857</v>
      </c>
    </row>
    <row r="14" customFormat="false" ht="12.8" hidden="false" customHeight="false" outlineLevel="0" collapsed="false">
      <c r="A14" s="1" t="n">
        <v>1858</v>
      </c>
    </row>
    <row r="15" customFormat="false" ht="12.8" hidden="false" customHeight="false" outlineLevel="0" collapsed="false">
      <c r="A15" s="1" t="n">
        <v>1859</v>
      </c>
    </row>
    <row r="16" customFormat="false" ht="12.8" hidden="false" customHeight="false" outlineLevel="0" collapsed="false">
      <c r="A16" s="1" t="n">
        <v>1860</v>
      </c>
    </row>
    <row r="17" customFormat="false" ht="12.8" hidden="false" customHeight="false" outlineLevel="0" collapsed="false">
      <c r="A17" s="1" t="n">
        <v>1861</v>
      </c>
      <c r="K17" s="0" t="n">
        <v>14.05732722933</v>
      </c>
      <c r="L17" s="0" t="n">
        <f aca="false">K17/6.12</f>
        <v>2.29694889368137</v>
      </c>
    </row>
    <row r="18" customFormat="false" ht="12.8" hidden="false" customHeight="false" outlineLevel="0" collapsed="false">
      <c r="A18" s="1" t="n">
        <v>1862</v>
      </c>
      <c r="K18" s="0" t="n">
        <v>27.110559656565</v>
      </c>
      <c r="L18" s="0" t="n">
        <f aca="false">K18/6.12</f>
        <v>4.42983000924265</v>
      </c>
    </row>
    <row r="19" customFormat="false" ht="12.8" hidden="false" customHeight="false" outlineLevel="0" collapsed="false">
      <c r="A19" s="1" t="n">
        <v>1863</v>
      </c>
      <c r="K19" s="0" t="n">
        <v>65.9446045700229</v>
      </c>
      <c r="L19" s="0" t="n">
        <f aca="false">K19/6.12</f>
        <v>10.7752621846443</v>
      </c>
    </row>
    <row r="20" customFormat="false" ht="12.8" hidden="false" customHeight="false" outlineLevel="0" collapsed="false">
      <c r="A20" s="1" t="n">
        <v>1864</v>
      </c>
      <c r="K20" s="0" t="n">
        <v>132.83350202548</v>
      </c>
      <c r="L20" s="0" t="n">
        <f aca="false">K20/6.12</f>
        <v>21.7048205923987</v>
      </c>
    </row>
    <row r="21" customFormat="false" ht="12.8" hidden="false" customHeight="false" outlineLevel="0" collapsed="false">
      <c r="A21" s="1" t="n">
        <v>1865</v>
      </c>
      <c r="K21" s="0" t="n">
        <v>110.968067165691</v>
      </c>
      <c r="L21" s="0" t="n">
        <f aca="false">K21/6.12</f>
        <v>18.132037118577</v>
      </c>
    </row>
    <row r="22" customFormat="false" ht="12.8" hidden="false" customHeight="false" outlineLevel="0" collapsed="false">
      <c r="A22" s="1" t="n">
        <v>1866</v>
      </c>
      <c r="K22" s="0" t="n">
        <v>65.839930594515</v>
      </c>
      <c r="L22" s="0" t="n">
        <f aca="false">K22/6.12</f>
        <v>10.758158593875</v>
      </c>
    </row>
    <row r="23" customFormat="false" ht="12.8" hidden="false" customHeight="false" outlineLevel="0" collapsed="false">
      <c r="A23" s="1" t="n">
        <v>1867</v>
      </c>
      <c r="K23" s="0" t="n">
        <v>44.446563790695</v>
      </c>
      <c r="L23" s="0" t="n">
        <f aca="false">K23/6.12</f>
        <v>7.26251042331618</v>
      </c>
    </row>
    <row r="24" customFormat="false" ht="12.8" hidden="false" customHeight="false" outlineLevel="0" collapsed="false">
      <c r="A24" s="1" t="n">
        <v>1868</v>
      </c>
      <c r="K24" s="0" t="n">
        <v>70.2938082523792</v>
      </c>
      <c r="L24" s="0" t="n">
        <f aca="false">K24/6.12</f>
        <v>11.4859163811077</v>
      </c>
    </row>
    <row r="25" customFormat="false" ht="12.8" hidden="false" customHeight="false" outlineLevel="0" collapsed="false">
      <c r="A25" s="1" t="n">
        <v>1869</v>
      </c>
      <c r="K25" s="0" t="n">
        <v>70.487455107069</v>
      </c>
      <c r="L25" s="0" t="n">
        <f aca="false">K25/6.12</f>
        <v>11.5175580240309</v>
      </c>
    </row>
    <row r="26" customFormat="false" ht="12.8" hidden="false" customHeight="false" outlineLevel="0" collapsed="false">
      <c r="A26" s="1" t="n">
        <v>1870</v>
      </c>
      <c r="K26" s="0" t="n">
        <v>78.6817746423615</v>
      </c>
      <c r="L26" s="0" t="n">
        <f aca="false">K26/6.12</f>
        <v>12.8564991245689</v>
      </c>
    </row>
    <row r="27" customFormat="false" ht="12.8" hidden="false" customHeight="false" outlineLevel="0" collapsed="false">
      <c r="A27" s="1" t="n">
        <v>1871</v>
      </c>
      <c r="K27" s="0" t="n">
        <v>93.380816594835</v>
      </c>
      <c r="L27" s="0" t="n">
        <f aca="false">K27/6.12</f>
        <v>15.2583033651691</v>
      </c>
    </row>
    <row r="28" customFormat="false" ht="12.8" hidden="false" customHeight="false" outlineLevel="0" collapsed="false">
      <c r="A28" s="1" t="n">
        <v>1872</v>
      </c>
      <c r="K28" s="0" t="n">
        <v>78.31939456341</v>
      </c>
      <c r="L28" s="0" t="n">
        <f aca="false">K28/6.12</f>
        <v>12.7972866933676</v>
      </c>
    </row>
    <row r="29" customFormat="false" ht="12.8" hidden="false" customHeight="false" outlineLevel="0" collapsed="false">
      <c r="A29" s="1" t="n">
        <v>1873</v>
      </c>
      <c r="K29" s="0" t="n">
        <v>39.3748604535825</v>
      </c>
      <c r="L29" s="0" t="n">
        <f aca="false">K29/6.12</f>
        <v>6.43380072770956</v>
      </c>
    </row>
    <row r="30" customFormat="false" ht="12.8" hidden="false" customHeight="false" outlineLevel="0" collapsed="false">
      <c r="A30" s="1" t="n">
        <v>1874</v>
      </c>
      <c r="K30" s="0" t="n">
        <v>26.6549199984715</v>
      </c>
      <c r="L30" s="0" t="n">
        <f aca="false">K30/6.12</f>
        <v>4.35537908471757</v>
      </c>
    </row>
    <row r="31" customFormat="false" ht="12.8" hidden="false" customHeight="false" outlineLevel="0" collapsed="false">
      <c r="A31" s="1" t="n">
        <v>1875</v>
      </c>
      <c r="K31" s="0" t="n">
        <v>31.68766713105</v>
      </c>
      <c r="L31" s="0" t="n">
        <f aca="false">K31/6.12</f>
        <v>5.17772338742647</v>
      </c>
    </row>
    <row r="32" customFormat="false" ht="12.8" hidden="false" customHeight="false" outlineLevel="0" collapsed="false">
      <c r="A32" s="1" t="n">
        <v>1876</v>
      </c>
      <c r="K32" s="0" t="n">
        <v>61.96699350072</v>
      </c>
      <c r="L32" s="0" t="n">
        <f aca="false">K32/6.12</f>
        <v>10.1253257354118</v>
      </c>
    </row>
    <row r="33" customFormat="false" ht="12.8" hidden="false" customHeight="false" outlineLevel="0" collapsed="false">
      <c r="A33" s="1" t="n">
        <v>1877</v>
      </c>
      <c r="K33" s="0" t="n">
        <v>58.5781735436493</v>
      </c>
      <c r="L33" s="0" t="n">
        <f aca="false">K33/6.12</f>
        <v>9.57159698425642</v>
      </c>
    </row>
    <row r="34" customFormat="false" ht="12.8" hidden="false" customHeight="false" outlineLevel="0" collapsed="false">
      <c r="A34" s="1" t="n">
        <v>1878</v>
      </c>
      <c r="K34" s="0" t="n">
        <v>31.7847940801107</v>
      </c>
      <c r="L34" s="0" t="n">
        <f aca="false">K34/6.12</f>
        <v>5.19359380393966</v>
      </c>
    </row>
    <row r="35" customFormat="false" ht="12.8" hidden="false" customHeight="false" outlineLevel="0" collapsed="false">
      <c r="A35" s="1" t="n">
        <v>1879</v>
      </c>
      <c r="K35" s="0" t="n">
        <v>23.790899290455</v>
      </c>
      <c r="L35" s="0" t="n">
        <f aca="false">K35/6.12</f>
        <v>3.88740184484559</v>
      </c>
    </row>
    <row r="36" customFormat="false" ht="12.8" hidden="false" customHeight="false" outlineLevel="0" collapsed="false">
      <c r="A36" s="1" t="n">
        <v>1880</v>
      </c>
      <c r="K36" s="0" t="n">
        <v>25.3744154421052</v>
      </c>
      <c r="L36" s="0" t="n">
        <f aca="false">K36/6.12</f>
        <v>4.14614631406948</v>
      </c>
    </row>
    <row r="37" customFormat="false" ht="12.8" hidden="false" customHeight="false" outlineLevel="0" collapsed="false">
      <c r="A37" s="1" t="n">
        <v>1881</v>
      </c>
      <c r="K37" s="0" t="n">
        <v>22.9705234528531</v>
      </c>
      <c r="L37" s="0" t="n">
        <f aca="false">K37/6.12</f>
        <v>3.75335350536815</v>
      </c>
    </row>
    <row r="38" customFormat="false" ht="12.8" hidden="false" customHeight="false" outlineLevel="0" collapsed="false">
      <c r="A38" s="1" t="n">
        <v>1882</v>
      </c>
      <c r="K38" s="0" t="n">
        <v>20.8337305735179</v>
      </c>
      <c r="L38" s="0" t="n">
        <f aca="false">K38/6.12</f>
        <v>3.40420434207809</v>
      </c>
      <c r="N38" s="0" t="n">
        <v>36.1998955402869</v>
      </c>
    </row>
    <row r="39" customFormat="false" ht="12.8" hidden="false" customHeight="false" outlineLevel="0" collapsed="false">
      <c r="A39" s="1" t="n">
        <v>1883</v>
      </c>
      <c r="K39" s="0" t="n">
        <v>27.66383638425</v>
      </c>
      <c r="L39" s="0" t="n">
        <f aca="false">K39/6.12</f>
        <v>4.52023470330882</v>
      </c>
      <c r="N39" s="0" t="n">
        <v>36.1473554281108</v>
      </c>
    </row>
    <row r="40" customFormat="false" ht="12.8" hidden="false" customHeight="false" outlineLevel="0" collapsed="false">
      <c r="A40" s="1" t="n">
        <v>1884</v>
      </c>
      <c r="K40" s="0" t="n">
        <v>24.09827525028</v>
      </c>
      <c r="L40" s="0" t="n">
        <f aca="false">K40/6.12</f>
        <v>3.93762667488235</v>
      </c>
      <c r="N40" s="0" t="n">
        <v>32.2202215651182</v>
      </c>
    </row>
    <row r="41" customFormat="false" ht="12.8" hidden="false" customHeight="false" outlineLevel="0" collapsed="false">
      <c r="A41" s="1" t="n">
        <v>1885</v>
      </c>
      <c r="K41" s="0" t="n">
        <v>25.24581216696</v>
      </c>
      <c r="L41" s="0" t="n">
        <f aca="false">K41/6.12</f>
        <v>4.12513270701961</v>
      </c>
      <c r="N41" s="0" t="n">
        <v>38.4292567034689</v>
      </c>
    </row>
    <row r="42" customFormat="false" ht="12.8" hidden="false" customHeight="false" outlineLevel="0" collapsed="false">
      <c r="A42" s="1" t="n">
        <v>1886</v>
      </c>
      <c r="K42" s="0" t="n">
        <v>20.36878027107</v>
      </c>
      <c r="L42" s="0" t="n">
        <f aca="false">K42/6.12</f>
        <v>3.32823207043627</v>
      </c>
      <c r="N42" s="0" t="n">
        <v>37.5132665944113</v>
      </c>
    </row>
    <row r="43" customFormat="false" ht="12.8" hidden="false" customHeight="false" outlineLevel="0" collapsed="false">
      <c r="A43" s="1" t="n">
        <v>1887</v>
      </c>
      <c r="K43" s="0" t="n">
        <v>19.22124335439</v>
      </c>
      <c r="L43" s="0" t="n">
        <f aca="false">K43/6.12</f>
        <v>3.14072603829902</v>
      </c>
      <c r="N43" s="0" t="n">
        <v>38.4117154211298</v>
      </c>
    </row>
    <row r="44" customFormat="false" ht="12.8" hidden="false" customHeight="false" outlineLevel="0" collapsed="false">
      <c r="A44" s="1" t="n">
        <v>1888</v>
      </c>
      <c r="K44" s="0" t="n">
        <v>25.24581216696</v>
      </c>
      <c r="L44" s="0" t="n">
        <f aca="false">K44/6.12</f>
        <v>4.12513270701961</v>
      </c>
      <c r="N44" s="0" t="n">
        <v>35.3552861239346</v>
      </c>
    </row>
    <row r="45" customFormat="false" ht="12.8" hidden="false" customHeight="false" outlineLevel="0" collapsed="false">
      <c r="A45" s="1" t="n">
        <v>1889</v>
      </c>
      <c r="K45" s="0" t="n">
        <v>26.96711754198</v>
      </c>
      <c r="L45" s="0" t="n">
        <f aca="false">K45/6.12</f>
        <v>4.40639175522549</v>
      </c>
      <c r="N45" s="0" t="n">
        <v>32.3765773428274</v>
      </c>
    </row>
    <row r="46" customFormat="false" ht="12.8" hidden="false" customHeight="false" outlineLevel="0" collapsed="false">
      <c r="A46" s="1" t="n">
        <v>1890</v>
      </c>
      <c r="K46" s="0" t="n">
        <v>24.95892793779</v>
      </c>
      <c r="L46" s="0" t="n">
        <f aca="false">K46/6.12</f>
        <v>4.0782561989853</v>
      </c>
      <c r="N46" s="0" t="n">
        <v>32.2920900149449</v>
      </c>
    </row>
    <row r="47" customFormat="false" ht="12.8" hidden="false" customHeight="false" outlineLevel="0" collapsed="false">
      <c r="A47" s="1" t="n">
        <v>1891</v>
      </c>
      <c r="K47" s="0" t="n">
        <v>19.22124335439</v>
      </c>
      <c r="L47" s="0" t="n">
        <f aca="false">K47/6.12</f>
        <v>3.14072603829902</v>
      </c>
      <c r="N47" s="0" t="n">
        <v>32.2895115619717</v>
      </c>
    </row>
    <row r="48" customFormat="false" ht="12.8" hidden="false" customHeight="false" outlineLevel="0" collapsed="false">
      <c r="A48" s="1" t="n">
        <v>1892</v>
      </c>
      <c r="K48" s="0" t="n">
        <v>16.06551683352</v>
      </c>
      <c r="L48" s="0" t="n">
        <f aca="false">K48/6.12</f>
        <v>2.62508444992157</v>
      </c>
      <c r="N48" s="0" t="n">
        <v>32.5812280510057</v>
      </c>
    </row>
    <row r="49" customFormat="false" ht="12.8" hidden="false" customHeight="false" outlineLevel="0" collapsed="false">
      <c r="A49" s="1" t="n">
        <v>1893</v>
      </c>
      <c r="K49" s="0" t="n">
        <v>18.36059066688</v>
      </c>
      <c r="L49" s="0" t="n">
        <f aca="false">K49/6.12</f>
        <v>3.00009651419608</v>
      </c>
      <c r="N49" s="0" t="n">
        <v>32.1743369518315</v>
      </c>
    </row>
    <row r="50" customFormat="false" ht="12.8" hidden="false" customHeight="false" outlineLevel="0" collapsed="false">
      <c r="A50" s="1" t="n">
        <v>1894</v>
      </c>
      <c r="K50" s="0" t="n">
        <v>25.0251319906754</v>
      </c>
      <c r="L50" s="0" t="n">
        <f aca="false">K50/6.12</f>
        <v>4.08907385468552</v>
      </c>
      <c r="N50" s="0" t="n">
        <v>31.8755434650233</v>
      </c>
    </row>
    <row r="51" customFormat="false" ht="12.8" hidden="false" customHeight="false" outlineLevel="0" collapsed="false">
      <c r="A51" s="1" t="n">
        <v>1895</v>
      </c>
      <c r="K51" s="0" t="n">
        <v>42.1375555804896</v>
      </c>
      <c r="L51" s="0" t="n">
        <f aca="false">K51/6.12</f>
        <v>6.88522150008</v>
      </c>
      <c r="N51" s="0" t="n">
        <v>30.2252891413755</v>
      </c>
    </row>
    <row r="52" customFormat="false" ht="12.8" hidden="false" customHeight="false" outlineLevel="0" collapsed="false">
      <c r="A52" s="1" t="n">
        <v>1896</v>
      </c>
      <c r="K52" s="0" t="n">
        <v>36.5605261654248</v>
      </c>
      <c r="L52" s="0" t="n">
        <f aca="false">K52/6.12</f>
        <v>5.97394218389294</v>
      </c>
      <c r="N52" s="0" t="n">
        <v>29.8257968515656</v>
      </c>
    </row>
    <row r="53" customFormat="false" ht="12.8" hidden="false" customHeight="false" outlineLevel="0" collapsed="false">
      <c r="A53" s="1" t="n">
        <v>1897</v>
      </c>
      <c r="K53" s="0" t="n">
        <v>24.4769624327844</v>
      </c>
      <c r="L53" s="0" t="n">
        <f aca="false">K53/6.12</f>
        <v>3.99950366548765</v>
      </c>
      <c r="N53" s="0" t="n">
        <v>29.1592985978993</v>
      </c>
    </row>
    <row r="54" customFormat="false" ht="12.8" hidden="false" customHeight="false" outlineLevel="0" collapsed="false">
      <c r="A54" s="1" t="n">
        <v>1898</v>
      </c>
      <c r="K54" s="0" t="n">
        <v>28.1949820428276</v>
      </c>
      <c r="L54" s="0" t="n">
        <f aca="false">K54/6.12</f>
        <v>4.60702320961235</v>
      </c>
      <c r="N54" s="0" t="n">
        <v>27.7008349492417</v>
      </c>
    </row>
    <row r="55" customFormat="false" ht="12.8" hidden="false" customHeight="false" outlineLevel="0" collapsed="false">
      <c r="A55" s="1" t="n">
        <v>1899</v>
      </c>
      <c r="K55" s="0" t="n">
        <v>39.9687108079644</v>
      </c>
      <c r="L55" s="0" t="n">
        <f aca="false">K55/6.12</f>
        <v>6.53083509934059</v>
      </c>
      <c r="N55" s="0" t="n">
        <v>29.1582584945072</v>
      </c>
    </row>
    <row r="56" customFormat="false" ht="12.8" hidden="false" customHeight="false" outlineLevel="0" collapsed="false">
      <c r="A56" s="1" t="n">
        <v>1900</v>
      </c>
      <c r="K56" s="0" t="n">
        <v>36.8703611329284</v>
      </c>
      <c r="L56" s="0" t="n">
        <f aca="false">K56/6.12</f>
        <v>6.02456881257</v>
      </c>
      <c r="N56" s="0" t="n">
        <v>32.0989524771921</v>
      </c>
    </row>
    <row r="57" customFormat="false" ht="12.8" hidden="false" customHeight="false" outlineLevel="0" collapsed="false">
      <c r="A57" s="1" t="n">
        <v>1901</v>
      </c>
      <c r="K57" s="0" t="n">
        <v>29.7441568803456</v>
      </c>
      <c r="L57" s="0" t="n">
        <f aca="false">K57/6.12</f>
        <v>4.86015635299765</v>
      </c>
      <c r="N57" s="0" t="n">
        <v>32.7610433642825</v>
      </c>
    </row>
    <row r="58" customFormat="false" ht="12.8" hidden="false" customHeight="false" outlineLevel="0" collapsed="false">
      <c r="A58" s="1" t="n">
        <v>1902</v>
      </c>
      <c r="K58" s="0" t="n">
        <v>23.8334590387384</v>
      </c>
      <c r="L58" s="0" t="n">
        <f aca="false">K58/6.12</f>
        <v>3.89435605208144</v>
      </c>
      <c r="N58" s="0" t="n">
        <v>32.8671739401346</v>
      </c>
    </row>
    <row r="59" customFormat="false" ht="12.8" hidden="false" customHeight="false" outlineLevel="0" collapsed="false">
      <c r="A59" s="1" t="n">
        <v>1903</v>
      </c>
      <c r="K59" s="0" t="n">
        <v>26.96711754198</v>
      </c>
      <c r="L59" s="0" t="n">
        <f aca="false">K59/6.12</f>
        <v>4.40639175522549</v>
      </c>
      <c r="N59" s="0" t="n">
        <v>35.9488841523801</v>
      </c>
    </row>
    <row r="60" customFormat="false" ht="12.8" hidden="false" customHeight="false" outlineLevel="0" collapsed="false">
      <c r="A60" s="1" t="n">
        <v>1904</v>
      </c>
      <c r="K60" s="0" t="n">
        <v>24.67204370862</v>
      </c>
      <c r="L60" s="0" t="n">
        <f aca="false">K60/6.12</f>
        <v>4.03137969095098</v>
      </c>
      <c r="N60" s="0" t="n">
        <v>31.4357888938085</v>
      </c>
    </row>
    <row r="61" customFormat="false" ht="12.8" hidden="false" customHeight="false" outlineLevel="0" collapsed="false">
      <c r="A61" s="1" t="n">
        <v>1905</v>
      </c>
      <c r="K61" s="0" t="n">
        <v>17.78682220854</v>
      </c>
      <c r="L61" s="0" t="n">
        <f aca="false">K61/6.12</f>
        <v>2.90634349812745</v>
      </c>
      <c r="N61" s="0" t="n">
        <v>30.0306283212432</v>
      </c>
    </row>
    <row r="62" customFormat="false" ht="12.8" hidden="false" customHeight="false" outlineLevel="0" collapsed="false">
      <c r="A62" s="1" t="n">
        <v>1906</v>
      </c>
      <c r="K62" s="0" t="n">
        <v>20.94254872941</v>
      </c>
      <c r="L62" s="0" t="n">
        <f aca="false">K62/6.12</f>
        <v>3.4219850865049</v>
      </c>
      <c r="N62" s="0" t="n">
        <v>29.5955256295168</v>
      </c>
    </row>
    <row r="63" customFormat="false" ht="12.8" hidden="false" customHeight="false" outlineLevel="0" collapsed="false">
      <c r="A63" s="1" t="n">
        <v>1907</v>
      </c>
      <c r="K63" s="0" t="n">
        <v>19.91796219666</v>
      </c>
      <c r="L63" s="0" t="n">
        <f aca="false">K63/6.12</f>
        <v>3.25456898638235</v>
      </c>
      <c r="N63" s="0" t="n">
        <v>28.809354909799</v>
      </c>
    </row>
    <row r="64" customFormat="false" ht="12.8" hidden="false" customHeight="false" outlineLevel="0" collapsed="false">
      <c r="A64" s="1" t="n">
        <v>1908</v>
      </c>
      <c r="K64" s="0" t="n">
        <v>20.65566450024</v>
      </c>
      <c r="L64" s="0" t="n">
        <f aca="false">K64/6.12</f>
        <v>3.37510857847059</v>
      </c>
      <c r="N64" s="0" t="n">
        <v>28.5983372722436</v>
      </c>
    </row>
    <row r="65" customFormat="false" ht="12.8" hidden="false" customHeight="false" outlineLevel="0" collapsed="false">
      <c r="A65" s="1" t="n">
        <v>1909</v>
      </c>
      <c r="K65" s="0" t="n">
        <v>20.0818960419</v>
      </c>
      <c r="L65" s="0" t="n">
        <f aca="false">K65/6.12</f>
        <v>3.28135556240196</v>
      </c>
      <c r="N65" s="0" t="n">
        <v>27.2874122954822</v>
      </c>
    </row>
    <row r="66" customFormat="false" ht="12.8" hidden="false" customHeight="false" outlineLevel="0" collapsed="false">
      <c r="A66" s="1" t="n">
        <v>1910</v>
      </c>
      <c r="K66" s="0" t="n">
        <v>16.8749401943925</v>
      </c>
      <c r="L66" s="0" t="n">
        <f aca="false">K66/6.12</f>
        <v>2.75734316901838</v>
      </c>
      <c r="N66" s="0" t="n">
        <v>27.539481590315</v>
      </c>
    </row>
    <row r="67" customFormat="false" ht="12.8" hidden="false" customHeight="false" outlineLevel="0" collapsed="false">
      <c r="A67" s="1" t="n">
        <v>1911</v>
      </c>
      <c r="K67" s="0" t="n">
        <v>16.8749401943925</v>
      </c>
      <c r="L67" s="0" t="n">
        <f aca="false">K67/6.12</f>
        <v>2.75734316901838</v>
      </c>
      <c r="N67" s="0" t="n">
        <v>27.8221995918463</v>
      </c>
    </row>
    <row r="68" customFormat="false" ht="12.8" hidden="false" customHeight="false" outlineLevel="0" collapsed="false">
      <c r="A68" s="1" t="n">
        <v>1912</v>
      </c>
      <c r="K68" s="0" t="n">
        <v>19.7653341338503</v>
      </c>
      <c r="L68" s="0" t="n">
        <f aca="false">K68/6.12</f>
        <v>3.22962976043306</v>
      </c>
      <c r="N68" s="0" t="n">
        <v>27.7718228389579</v>
      </c>
    </row>
    <row r="69" customFormat="false" ht="12.8" hidden="false" customHeight="false" outlineLevel="0" collapsed="false">
      <c r="A69" s="1" t="n">
        <v>1913</v>
      </c>
      <c r="K69" s="0" t="n">
        <v>24.7763652465</v>
      </c>
      <c r="L69" s="0" t="n">
        <f aca="false">K69/6.12</f>
        <v>4.04842569387255</v>
      </c>
      <c r="N69" s="0" t="n">
        <v>28.1757539678</v>
      </c>
    </row>
    <row r="70" customFormat="false" ht="12.8" hidden="false" customHeight="false" outlineLevel="0" collapsed="false">
      <c r="A70" s="1" t="n">
        <v>1914</v>
      </c>
      <c r="K70" s="0" t="n">
        <v>20.8421015922</v>
      </c>
      <c r="L70" s="0" t="n">
        <f aca="false">K70/6.12</f>
        <v>3.40557215558824</v>
      </c>
      <c r="N70" s="0" t="n">
        <v>27.793305649245</v>
      </c>
    </row>
    <row r="71" customFormat="false" ht="12.8" hidden="false" customHeight="false" outlineLevel="0" collapsed="false">
      <c r="A71" s="1" t="n">
        <v>1915</v>
      </c>
      <c r="K71" s="0" t="n">
        <v>16.3038507072</v>
      </c>
      <c r="L71" s="0" t="n">
        <f aca="false">K71/6.12</f>
        <v>2.66402789333333</v>
      </c>
      <c r="N71" s="0" t="n">
        <v>26.185802265679</v>
      </c>
    </row>
    <row r="72" customFormat="false" ht="12.8" hidden="false" customHeight="false" outlineLevel="0" collapsed="false">
      <c r="A72" s="1" t="n">
        <v>1916</v>
      </c>
      <c r="K72" s="0" t="n">
        <v>26.055020992</v>
      </c>
      <c r="L72" s="0" t="n">
        <f aca="false">K72/6.12</f>
        <v>4.25735637124183</v>
      </c>
      <c r="N72" s="0" t="n">
        <v>26.5466639694381</v>
      </c>
    </row>
    <row r="73" customFormat="false" ht="12.8" hidden="false" customHeight="false" outlineLevel="0" collapsed="false">
      <c r="A73" s="1" t="n">
        <v>1917</v>
      </c>
      <c r="K73" s="0" t="n">
        <v>31.4638603188</v>
      </c>
      <c r="L73" s="0" t="n">
        <f aca="false">K73/6.12</f>
        <v>5.14115364686275</v>
      </c>
      <c r="N73" s="0" t="n">
        <v>34.6135592599897</v>
      </c>
    </row>
    <row r="74" customFormat="false" ht="12.8" hidden="false" customHeight="false" outlineLevel="0" collapsed="false">
      <c r="A74" s="1" t="n">
        <v>1918</v>
      </c>
      <c r="K74" s="0" t="n">
        <v>34.000777503</v>
      </c>
      <c r="L74" s="0" t="n">
        <f aca="false">K74/6.12</f>
        <v>5.55568259852941</v>
      </c>
      <c r="N74" s="0" t="n">
        <v>34.1612080249344</v>
      </c>
    </row>
    <row r="75" customFormat="false" ht="12.8" hidden="false" customHeight="false" outlineLevel="0" collapsed="false">
      <c r="A75" s="1" t="n">
        <v>1919</v>
      </c>
      <c r="K75" s="0" t="n">
        <v>30.0629422569</v>
      </c>
      <c r="L75" s="0" t="n">
        <f aca="false">K75/6.12</f>
        <v>4.91224546681373</v>
      </c>
      <c r="N75" s="0" t="n">
        <v>33.7754355086266</v>
      </c>
    </row>
    <row r="76" customFormat="false" ht="12.8" hidden="false" customHeight="false" outlineLevel="0" collapsed="false">
      <c r="A76" s="1" t="n">
        <v>1920</v>
      </c>
      <c r="K76" s="0" t="n">
        <v>39.6400880253</v>
      </c>
      <c r="L76" s="0" t="n">
        <f aca="false">K76/6.12</f>
        <v>6.47713856622549</v>
      </c>
      <c r="N76" s="0" t="n">
        <v>42.3318258514837</v>
      </c>
    </row>
    <row r="77" customFormat="false" ht="12.8" hidden="false" customHeight="false" outlineLevel="0" collapsed="false">
      <c r="A77" s="1" t="n">
        <v>1921</v>
      </c>
      <c r="K77" s="0" t="n">
        <v>25.0064482255</v>
      </c>
      <c r="L77" s="0" t="n">
        <f aca="false">K77/6.12</f>
        <v>4.08602095187909</v>
      </c>
      <c r="N77" s="0" t="n">
        <v>41.1499362386855</v>
      </c>
    </row>
    <row r="78" customFormat="false" ht="12.8" hidden="false" customHeight="false" outlineLevel="0" collapsed="false">
      <c r="A78" s="1" t="n">
        <v>1922</v>
      </c>
      <c r="K78" s="0" t="n">
        <v>24.8428020302</v>
      </c>
      <c r="L78" s="0" t="n">
        <f aca="false">K78/6.12</f>
        <v>4.05928137748366</v>
      </c>
      <c r="N78" s="0" t="n">
        <v>43.7054281849897</v>
      </c>
      <c r="O78" s="0" t="n">
        <v>1.32171396800042</v>
      </c>
      <c r="P78" s="0" t="n">
        <v>1.32171396800042</v>
      </c>
    </row>
    <row r="79" customFormat="false" ht="12.8" hidden="false" customHeight="false" outlineLevel="0" collapsed="false">
      <c r="A79" s="1" t="n">
        <v>1923</v>
      </c>
      <c r="K79" s="0" t="n">
        <v>20.3124707618</v>
      </c>
      <c r="L79" s="0" t="n">
        <f aca="false">K79/6.12</f>
        <v>3.31903117022876</v>
      </c>
      <c r="N79" s="0" t="n">
        <v>39.8542297407219</v>
      </c>
      <c r="O79" s="0" t="n">
        <v>1.16857028331001</v>
      </c>
      <c r="P79" s="0" t="n">
        <v>1.16857028331001</v>
      </c>
    </row>
    <row r="80" customFormat="false" ht="12.8" hidden="false" customHeight="false" outlineLevel="0" collapsed="false">
      <c r="A80" s="1" t="n">
        <v>1924</v>
      </c>
      <c r="K80" s="0" t="n">
        <v>21.6323292185</v>
      </c>
      <c r="L80" s="0" t="n">
        <f aca="false">K80/6.12</f>
        <v>3.53469431674837</v>
      </c>
      <c r="N80" s="0" t="n">
        <v>35.1844072494956</v>
      </c>
      <c r="O80" s="0" t="n">
        <v>1.06500364994504</v>
      </c>
      <c r="P80" s="0" t="n">
        <v>1.06500364994504</v>
      </c>
    </row>
    <row r="81" customFormat="false" ht="12.8" hidden="false" customHeight="false" outlineLevel="0" collapsed="false">
      <c r="A81" s="1" t="n">
        <v>1925</v>
      </c>
      <c r="K81" s="0" t="n">
        <v>24.7880893848</v>
      </c>
      <c r="L81" s="0" t="n">
        <f aca="false">K81/6.12</f>
        <v>4.0503414027451</v>
      </c>
      <c r="N81" s="0" t="n">
        <v>30.8384180945806</v>
      </c>
      <c r="O81" s="0" t="n">
        <v>1.04648951364633</v>
      </c>
      <c r="P81" s="0" t="n">
        <v>1.04648951364633</v>
      </c>
    </row>
    <row r="82" customFormat="false" ht="12.8" hidden="false" customHeight="false" outlineLevel="0" collapsed="false">
      <c r="A82" s="1" t="n">
        <v>1926</v>
      </c>
      <c r="K82" s="0" t="n">
        <v>27.4763074796</v>
      </c>
      <c r="L82" s="0" t="n">
        <f aca="false">K82/6.12</f>
        <v>4.48959272542484</v>
      </c>
      <c r="N82" s="0" t="n">
        <v>32.2948532772626</v>
      </c>
      <c r="O82" s="0" t="n">
        <v>1.15797319088098</v>
      </c>
      <c r="P82" s="0" t="n">
        <v>1.15797319088098</v>
      </c>
    </row>
    <row r="83" customFormat="false" ht="12.8" hidden="false" customHeight="false" outlineLevel="0" collapsed="false">
      <c r="A83" s="1" t="n">
        <v>1927</v>
      </c>
      <c r="K83" s="0" t="n">
        <v>19.362944965</v>
      </c>
      <c r="L83" s="0" t="n">
        <f aca="false">K83/6.12</f>
        <v>3.16387989624183</v>
      </c>
      <c r="N83" s="0" t="n">
        <v>31.8813960545256</v>
      </c>
      <c r="O83" s="0" t="n">
        <v>1.06770213892295</v>
      </c>
      <c r="P83" s="0" t="n">
        <v>1.06770213892295</v>
      </c>
    </row>
    <row r="84" customFormat="false" ht="12.8" hidden="false" customHeight="false" outlineLevel="0" collapsed="false">
      <c r="A84" s="1" t="n">
        <v>1928</v>
      </c>
      <c r="K84" s="0" t="n">
        <v>17.6628413871</v>
      </c>
      <c r="L84" s="0" t="n">
        <f aca="false">K84/6.12</f>
        <v>2.88608519397059</v>
      </c>
      <c r="N84" s="0" t="n">
        <v>29.8966087993042</v>
      </c>
      <c r="O84" s="0" t="n">
        <v>1.05964738682713</v>
      </c>
      <c r="P84" s="0" t="n">
        <v>1.05964738682713</v>
      </c>
    </row>
    <row r="85" customFormat="false" ht="12.8" hidden="false" customHeight="false" outlineLevel="0" collapsed="false">
      <c r="A85" s="1" t="n">
        <v>1929</v>
      </c>
      <c r="K85" s="0" t="n">
        <v>19.1724859501</v>
      </c>
      <c r="L85" s="0" t="n">
        <f aca="false">K85/6.12</f>
        <v>3.1327591421732</v>
      </c>
      <c r="N85" s="0" t="n">
        <v>28.4959091845975</v>
      </c>
      <c r="O85" s="0" t="n">
        <v>0.938761223417631</v>
      </c>
      <c r="P85" s="0" t="n">
        <v>0.938761223417631</v>
      </c>
    </row>
    <row r="86" customFormat="false" ht="12.8" hidden="false" customHeight="false" outlineLevel="0" collapsed="false">
      <c r="A86" s="1" t="n">
        <v>1930</v>
      </c>
      <c r="K86" s="0" t="n">
        <v>18.4359874874</v>
      </c>
      <c r="L86" s="0" t="n">
        <f aca="false">K86/6.12</f>
        <v>3.01241625611111</v>
      </c>
      <c r="N86" s="0" t="n">
        <v>28.7629932254714</v>
      </c>
      <c r="O86" s="0" t="n">
        <v>0.97458558927225</v>
      </c>
      <c r="P86" s="0" t="n">
        <v>0.97458558927225</v>
      </c>
    </row>
    <row r="87" customFormat="false" ht="12.8" hidden="false" customHeight="false" outlineLevel="0" collapsed="false">
      <c r="A87" s="1" t="n">
        <v>1931</v>
      </c>
      <c r="K87" s="0" t="n">
        <v>11.0407478545</v>
      </c>
      <c r="L87" s="0" t="n">
        <f aca="false">K87/6.12</f>
        <v>1.80404376707516</v>
      </c>
      <c r="N87" s="0" t="n">
        <v>29.9059399362263</v>
      </c>
      <c r="O87" s="0" t="n">
        <v>0.950904290500041</v>
      </c>
      <c r="P87" s="0" t="n">
        <v>0.950904290500041</v>
      </c>
    </row>
    <row r="88" customFormat="false" ht="12.8" hidden="false" customHeight="false" outlineLevel="0" collapsed="false">
      <c r="A88" s="1" t="n">
        <v>1932</v>
      </c>
      <c r="K88" s="0" t="n">
        <v>16.4753647569</v>
      </c>
      <c r="L88" s="0" t="n">
        <f aca="false">K88/6.12</f>
        <v>2.69205306485294</v>
      </c>
      <c r="N88" s="0" t="n">
        <v>29.598393299008</v>
      </c>
      <c r="O88" s="0" t="n">
        <v>0.924093079301731</v>
      </c>
      <c r="P88" s="0" t="n">
        <v>0.924093079301731</v>
      </c>
    </row>
    <row r="89" customFormat="false" ht="12.8" hidden="false" customHeight="false" outlineLevel="0" collapsed="false">
      <c r="A89" s="1" t="n">
        <v>1933</v>
      </c>
      <c r="K89" s="0" t="n">
        <v>13.3728678944</v>
      </c>
      <c r="L89" s="0" t="n">
        <f aca="false">K89/6.12</f>
        <v>2.1851091330719</v>
      </c>
      <c r="N89" s="0" t="n">
        <v>29.7763918231794</v>
      </c>
      <c r="O89" s="0" t="n">
        <v>0.950138543769085</v>
      </c>
      <c r="P89" s="0" t="n">
        <v>0.950138543769085</v>
      </c>
    </row>
    <row r="90" customFormat="false" ht="12.8" hidden="false" customHeight="false" outlineLevel="0" collapsed="false">
      <c r="A90" s="1" t="n">
        <v>1934</v>
      </c>
      <c r="K90" s="0" t="n">
        <v>19.31765304</v>
      </c>
      <c r="L90" s="0" t="n">
        <f aca="false">K90/6.12</f>
        <v>3.15647925490196</v>
      </c>
      <c r="N90" s="0" t="n">
        <v>34.8189025432748</v>
      </c>
      <c r="O90" s="0" t="n">
        <v>0.899437447516732</v>
      </c>
      <c r="P90" s="0" t="n">
        <v>0.899437447516732</v>
      </c>
    </row>
    <row r="91" customFormat="false" ht="12.8" hidden="false" customHeight="false" outlineLevel="0" collapsed="false">
      <c r="A91" s="1" t="n">
        <v>1935</v>
      </c>
      <c r="K91" s="0" t="n">
        <v>18.2787080427</v>
      </c>
      <c r="L91" s="0" t="n">
        <f aca="false">K91/6.12</f>
        <v>2.98671700044118</v>
      </c>
      <c r="N91" s="0" t="n">
        <v>33.441921703788</v>
      </c>
      <c r="O91" s="0" t="n">
        <v>0.881561598664412</v>
      </c>
      <c r="P91" s="0" t="n">
        <v>0.881561598664412</v>
      </c>
    </row>
    <row r="92" customFormat="false" ht="12.8" hidden="false" customHeight="false" outlineLevel="0" collapsed="false">
      <c r="A92" s="1" t="n">
        <v>1936</v>
      </c>
      <c r="K92" s="0" t="n">
        <v>20.3481607987</v>
      </c>
      <c r="L92" s="0" t="n">
        <f aca="false">K92/6.12</f>
        <v>3.32486287560458</v>
      </c>
      <c r="N92" s="0" t="n">
        <v>32.7605373092593</v>
      </c>
      <c r="O92" s="0" t="n">
        <v>0.871533493612387</v>
      </c>
      <c r="P92" s="0" t="n">
        <v>0.871533493612387</v>
      </c>
    </row>
    <row r="93" customFormat="false" ht="12.8" hidden="false" customHeight="false" outlineLevel="0" collapsed="false">
      <c r="A93" s="1" t="n">
        <v>1937</v>
      </c>
      <c r="K93" s="0" t="n">
        <v>21.2586837778</v>
      </c>
      <c r="L93" s="0" t="n">
        <f aca="false">K93/6.12</f>
        <v>3.4736411401634</v>
      </c>
      <c r="N93" s="0" t="n">
        <v>33.2284719052805</v>
      </c>
      <c r="O93" s="0" t="n">
        <v>0.696046323359084</v>
      </c>
      <c r="P93" s="0" t="n">
        <v>0.696046323359084</v>
      </c>
    </row>
    <row r="94" customFormat="false" ht="12.8" hidden="false" customHeight="false" outlineLevel="0" collapsed="false">
      <c r="A94" s="1" t="n">
        <v>1938</v>
      </c>
      <c r="K94" s="0" t="n">
        <v>20.7439345799</v>
      </c>
      <c r="L94" s="0" t="n">
        <f aca="false">K94/6.12</f>
        <v>3.38953179410131</v>
      </c>
      <c r="N94" s="0" t="n">
        <v>34.8561339862121</v>
      </c>
      <c r="O94" s="0" t="n">
        <v>0.717375628467126</v>
      </c>
      <c r="P94" s="0" t="n">
        <v>0.717375628467126</v>
      </c>
    </row>
    <row r="95" customFormat="false" ht="12.8" hidden="false" customHeight="false" outlineLevel="0" collapsed="false">
      <c r="A95" s="1" t="n">
        <v>1939</v>
      </c>
      <c r="K95" s="0" t="n">
        <v>18.993880479</v>
      </c>
      <c r="L95" s="0" t="n">
        <f aca="false">K95/6.12</f>
        <v>3.10357524166667</v>
      </c>
      <c r="N95" s="0" t="n">
        <v>33.1092741589744</v>
      </c>
      <c r="O95" s="0" t="n">
        <v>0.724031690999295</v>
      </c>
      <c r="P95" s="0" t="n">
        <v>0.724031690999295</v>
      </c>
    </row>
    <row r="96" customFormat="false" ht="12.8" hidden="false" customHeight="false" outlineLevel="0" collapsed="false">
      <c r="A96" s="1" t="n">
        <v>1940</v>
      </c>
      <c r="K96" s="0" t="n">
        <v>18.8117292972</v>
      </c>
      <c r="L96" s="0" t="n">
        <f aca="false">K96/6.12</f>
        <v>3.07381197666667</v>
      </c>
      <c r="N96" s="0" t="n">
        <v>33.9543832562205</v>
      </c>
      <c r="O96" s="0" t="n">
        <v>0.715913088959547</v>
      </c>
      <c r="P96" s="0" t="n">
        <v>0.715913088959547</v>
      </c>
    </row>
    <row r="97" customFormat="false" ht="12.8" hidden="false" customHeight="false" outlineLevel="0" collapsed="false">
      <c r="A97" s="1" t="n">
        <v>1941</v>
      </c>
      <c r="K97" s="0" t="n">
        <v>20.0276233752</v>
      </c>
      <c r="L97" s="0" t="n">
        <f aca="false">K97/6.12</f>
        <v>3.27248747960784</v>
      </c>
      <c r="N97" s="0" t="n">
        <v>35.9901623124184</v>
      </c>
      <c r="O97" s="0" t="n">
        <v>0.671425181901832</v>
      </c>
      <c r="P97" s="0" t="n">
        <v>0.671425181901832</v>
      </c>
    </row>
    <row r="98" customFormat="false" ht="12.8" hidden="false" customHeight="false" outlineLevel="0" collapsed="false">
      <c r="A98" s="1" t="n">
        <v>1942</v>
      </c>
      <c r="K98" s="0" t="n">
        <v>18.8856457188</v>
      </c>
      <c r="L98" s="0" t="n">
        <f aca="false">K98/6.12</f>
        <v>3.08588982333333</v>
      </c>
      <c r="N98" s="0" t="n">
        <v>35.7346662688947</v>
      </c>
      <c r="O98" s="0" t="n">
        <v>0.622615904494074</v>
      </c>
      <c r="P98" s="0" t="n">
        <v>0.622615904494074</v>
      </c>
    </row>
    <row r="99" customFormat="false" ht="12.8" hidden="false" customHeight="false" outlineLevel="0" collapsed="false">
      <c r="A99" s="1" t="n">
        <v>1943</v>
      </c>
      <c r="K99" s="0" t="n">
        <v>17.948025228</v>
      </c>
      <c r="L99" s="0" t="n">
        <f aca="false">K99/6.12</f>
        <v>2.93268386078431</v>
      </c>
      <c r="N99" s="0" t="n">
        <v>38.5520751857844</v>
      </c>
      <c r="O99" s="0" t="n">
        <v>0.590673456912797</v>
      </c>
      <c r="P99" s="0" t="n">
        <v>0.590673456912797</v>
      </c>
    </row>
    <row r="100" customFormat="false" ht="12.8" hidden="false" customHeight="false" outlineLevel="0" collapsed="false">
      <c r="A100" s="1" t="n">
        <v>1944</v>
      </c>
      <c r="K100" s="0" t="n">
        <v>17.787562408</v>
      </c>
      <c r="L100" s="0" t="n">
        <f aca="false">K100/6.12</f>
        <v>2.90646444575163</v>
      </c>
      <c r="N100" s="0" t="n">
        <v>41.0011433920343</v>
      </c>
      <c r="O100" s="0" t="n">
        <v>0.577083599235264</v>
      </c>
      <c r="P100" s="0" t="n">
        <v>0.577083599235264</v>
      </c>
    </row>
    <row r="101" customFormat="false" ht="12.8" hidden="false" customHeight="false" outlineLevel="0" collapsed="false">
      <c r="A101" s="1" t="n">
        <v>1945</v>
      </c>
      <c r="K101" s="0" t="n">
        <v>15.087646056</v>
      </c>
      <c r="L101" s="0" t="n">
        <f aca="false">K101/6.12</f>
        <v>2.46530164313725</v>
      </c>
      <c r="N101" s="0" t="n">
        <v>41.7915038568213</v>
      </c>
      <c r="O101" s="0" t="n">
        <v>0.562298430960221</v>
      </c>
      <c r="P101" s="0" t="n">
        <v>0.562298430960221</v>
      </c>
    </row>
    <row r="102" customFormat="false" ht="12.8" hidden="false" customHeight="false" outlineLevel="0" collapsed="false">
      <c r="A102" s="1" t="n">
        <v>1946</v>
      </c>
      <c r="K102" s="0" t="n">
        <v>14.826764568</v>
      </c>
      <c r="L102" s="0" t="n">
        <f aca="false">K102/6.12</f>
        <v>2.42267394901961</v>
      </c>
      <c r="N102" s="0" t="n">
        <v>42.5218580878473</v>
      </c>
      <c r="O102" s="0" t="n">
        <v>0.502009106697152</v>
      </c>
      <c r="P102" s="0" t="n">
        <v>0.502009106697152</v>
      </c>
    </row>
    <row r="103" customFormat="false" ht="12.8" hidden="false" customHeight="false" outlineLevel="0" collapsed="false">
      <c r="A103" s="1" t="n">
        <v>1947</v>
      </c>
      <c r="K103" s="0" t="n">
        <v>22.000487866</v>
      </c>
      <c r="L103" s="0" t="n">
        <f aca="false">K103/6.12</f>
        <v>3.59485095849673</v>
      </c>
      <c r="N103" s="0" t="n">
        <v>44.4210216279249</v>
      </c>
      <c r="O103" s="0" t="n">
        <v>0.536414937495268</v>
      </c>
      <c r="P103" s="0" t="n">
        <v>0.536414937495268</v>
      </c>
    </row>
    <row r="104" customFormat="false" ht="12.8" hidden="false" customHeight="false" outlineLevel="0" collapsed="false">
      <c r="A104" s="1" t="n">
        <v>1948</v>
      </c>
      <c r="K104" s="0" t="n">
        <v>21.3790567739</v>
      </c>
      <c r="L104" s="0" t="n">
        <f aca="false">K104/6.12</f>
        <v>3.49330993037582</v>
      </c>
      <c r="N104" s="0" t="n">
        <v>50.1830338897727</v>
      </c>
      <c r="O104" s="0" t="n">
        <v>0.592580484636972</v>
      </c>
      <c r="P104" s="0" t="n">
        <v>0.592580484636972</v>
      </c>
    </row>
    <row r="105" customFormat="false" ht="12.8" hidden="false" customHeight="false" outlineLevel="0" collapsed="false">
      <c r="A105" s="1" t="n">
        <v>1949</v>
      </c>
      <c r="K105" s="0" t="n">
        <v>19.3164625094</v>
      </c>
      <c r="L105" s="0" t="n">
        <f aca="false">K105/6.12</f>
        <v>3.15628472375817</v>
      </c>
      <c r="M105" s="0" t="n">
        <v>47.4429719376006</v>
      </c>
      <c r="N105" s="0" t="n">
        <v>50.7349332557198</v>
      </c>
      <c r="O105" s="0" t="n">
        <v>0.508701522677954</v>
      </c>
      <c r="P105" s="0" t="n">
        <v>0.508701522677954</v>
      </c>
    </row>
    <row r="106" customFormat="false" ht="12.8" hidden="false" customHeight="false" outlineLevel="0" collapsed="false">
      <c r="A106" s="1" t="n">
        <v>1950</v>
      </c>
      <c r="K106" s="0" t="n">
        <v>18.3709482831</v>
      </c>
      <c r="L106" s="0" t="n">
        <f aca="false">K106/6.12</f>
        <v>3.00178893514706</v>
      </c>
      <c r="M106" s="0" t="n">
        <v>46.5037987975036</v>
      </c>
      <c r="N106" s="0" t="n">
        <v>49.6614641479513</v>
      </c>
      <c r="O106" s="0" t="n">
        <v>0.586524533159904</v>
      </c>
      <c r="P106" s="0" t="n">
        <v>0.586524533159904</v>
      </c>
    </row>
    <row r="107" customFormat="false" ht="12.8" hidden="false" customHeight="false" outlineLevel="0" collapsed="false">
      <c r="A107" s="1" t="n">
        <v>1951</v>
      </c>
      <c r="K107" s="0" t="n">
        <v>17.0211195126</v>
      </c>
      <c r="L107" s="0" t="n">
        <f aca="false">K107/6.12</f>
        <v>2.78122867852941</v>
      </c>
      <c r="M107" s="0" t="n">
        <v>44.1183518743107</v>
      </c>
      <c r="N107" s="0" t="n">
        <v>47.244146035446</v>
      </c>
      <c r="O107" s="0" t="n">
        <v>0.547427174394423</v>
      </c>
      <c r="P107" s="0" t="n">
        <v>0.547427174394423</v>
      </c>
    </row>
    <row r="108" customFormat="false" ht="12.8" hidden="false" customHeight="false" outlineLevel="0" collapsed="false">
      <c r="A108" s="1" t="n">
        <v>1952</v>
      </c>
      <c r="K108" s="0" t="n">
        <v>16.6626403965</v>
      </c>
      <c r="L108" s="0" t="n">
        <f aca="false">K108/6.12</f>
        <v>2.72265365955882</v>
      </c>
      <c r="M108" s="0" t="n">
        <v>43.1935696704276</v>
      </c>
      <c r="N108" s="0" t="n">
        <v>46.2662829599905</v>
      </c>
      <c r="O108" s="0" t="n">
        <v>0.615006863030711</v>
      </c>
      <c r="P108" s="0" t="n">
        <v>0.615006863030711</v>
      </c>
    </row>
    <row r="109" customFormat="false" ht="12.8" hidden="false" customHeight="false" outlineLevel="0" collapsed="false">
      <c r="A109" s="1" t="n">
        <v>1953</v>
      </c>
      <c r="K109" s="0" t="n">
        <v>18.6565203405</v>
      </c>
      <c r="L109" s="0" t="n">
        <f aca="false">K109/6.12</f>
        <v>3.04845103602941</v>
      </c>
      <c r="M109" s="0" t="n">
        <v>42.845762182696</v>
      </c>
      <c r="N109" s="0" t="n">
        <v>45.3609992339069</v>
      </c>
      <c r="O109" s="0" t="n">
        <v>0.683532886202574</v>
      </c>
      <c r="P109" s="0" t="n">
        <v>0.683532886202574</v>
      </c>
    </row>
    <row r="110" customFormat="false" ht="12.8" hidden="false" customHeight="false" outlineLevel="0" collapsed="false">
      <c r="A110" s="1" t="n">
        <v>1954</v>
      </c>
      <c r="K110" s="0" t="n">
        <v>18.5666093991</v>
      </c>
      <c r="L110" s="0" t="n">
        <f aca="false">K110/6.12</f>
        <v>3.03375970573529</v>
      </c>
      <c r="M110" s="0" t="n">
        <v>39.0171010563105</v>
      </c>
      <c r="N110" s="0" t="n">
        <v>41.3375013393951</v>
      </c>
      <c r="O110" s="0" t="n">
        <v>0.752549595132984</v>
      </c>
      <c r="P110" s="0" t="n">
        <v>0.752549595132984</v>
      </c>
    </row>
    <row r="111" customFormat="false" ht="12.8" hidden="false" customHeight="false" outlineLevel="0" collapsed="false">
      <c r="A111" s="1" t="n">
        <v>1955</v>
      </c>
      <c r="K111" s="0" t="n">
        <v>18.6415351836</v>
      </c>
      <c r="L111" s="0" t="n">
        <f aca="false">K111/6.12</f>
        <v>3.04600248098039</v>
      </c>
      <c r="M111" s="0" t="n">
        <v>38.1183955009331</v>
      </c>
      <c r="N111" s="0" t="n">
        <v>39.6397505320124</v>
      </c>
      <c r="O111" s="0" t="n">
        <v>0.740106214241435</v>
      </c>
      <c r="P111" s="0" t="n">
        <v>0.740106214241435</v>
      </c>
    </row>
    <row r="112" customFormat="false" ht="12.8" hidden="false" customHeight="false" outlineLevel="0" collapsed="false">
      <c r="A112" s="1" t="n">
        <v>1956</v>
      </c>
      <c r="K112" s="0" t="n">
        <v>18.3718023594</v>
      </c>
      <c r="L112" s="0" t="n">
        <f aca="false">K112/6.12</f>
        <v>3.00192849009804</v>
      </c>
      <c r="M112" s="0" t="n">
        <v>39.4769072511362</v>
      </c>
      <c r="N112" s="0" t="n">
        <v>40.9480963412407</v>
      </c>
      <c r="O112" s="0" t="n">
        <v>0.78727172963158</v>
      </c>
      <c r="P112" s="0" t="n">
        <v>0.78727172963158</v>
      </c>
    </row>
    <row r="113" customFormat="false" ht="12.8" hidden="false" customHeight="false" outlineLevel="0" collapsed="false">
      <c r="A113" s="1" t="n">
        <v>1957</v>
      </c>
      <c r="D113" s="9" t="n">
        <f aca="false">solarPV_data!N6</f>
        <v>354528.112546907</v>
      </c>
      <c r="K113" s="0" t="n">
        <v>17.451884541</v>
      </c>
      <c r="L113" s="0" t="n">
        <f aca="false">K113/6.12</f>
        <v>2.85161512107843</v>
      </c>
      <c r="M113" s="0" t="n">
        <v>40.262499928995</v>
      </c>
      <c r="N113" s="0" t="n">
        <v>41.7654223232012</v>
      </c>
      <c r="O113" s="0" t="n">
        <v>0.761923942070129</v>
      </c>
      <c r="P113" s="0" t="n">
        <v>0.761923942070129</v>
      </c>
    </row>
    <row r="114" customFormat="false" ht="12.8" hidden="false" customHeight="false" outlineLevel="0" collapsed="false">
      <c r="A114" s="1" t="n">
        <v>1958</v>
      </c>
      <c r="D114" s="9" t="n">
        <f aca="false">solarPV_data!N7</f>
        <v>319797.068161139</v>
      </c>
      <c r="K114" s="0" t="n">
        <v>18.6099602416</v>
      </c>
      <c r="L114" s="0" t="n">
        <f aca="false">K114/6.12</f>
        <v>3.04084317673203</v>
      </c>
      <c r="M114" s="0" t="n">
        <v>37.6698841552066</v>
      </c>
      <c r="N114" s="0" t="n">
        <v>39.2169019849893</v>
      </c>
      <c r="O114" s="0" t="n">
        <v>0.812797857733613</v>
      </c>
      <c r="P114" s="0" t="n">
        <v>0.812797857733613</v>
      </c>
    </row>
    <row r="115" customFormat="false" ht="12.8" hidden="false" customHeight="false" outlineLevel="0" collapsed="false">
      <c r="A115" s="1" t="n">
        <v>1959</v>
      </c>
      <c r="D115" s="9" t="n">
        <f aca="false">solarPV_data!N8</f>
        <v>260209.074237376</v>
      </c>
      <c r="K115" s="0" t="n">
        <v>18.4484621776</v>
      </c>
      <c r="L115" s="0" t="n">
        <f aca="false">K115/6.12</f>
        <v>3.01445460418301</v>
      </c>
      <c r="M115" s="0" t="n">
        <v>36.5482522441073</v>
      </c>
      <c r="N115" s="0" t="n">
        <v>37.7690706906746</v>
      </c>
      <c r="O115" s="0" t="n">
        <v>0.868581216546341</v>
      </c>
      <c r="P115" s="0" t="n">
        <v>0.868581216546341</v>
      </c>
    </row>
    <row r="116" customFormat="false" ht="12.8" hidden="false" customHeight="false" outlineLevel="0" collapsed="false">
      <c r="A116" s="1" t="n">
        <v>1960</v>
      </c>
      <c r="D116" s="9" t="n">
        <f aca="false">solarPV_data!N9</f>
        <v>197660.197523949</v>
      </c>
      <c r="K116" s="0" t="n">
        <v>16.586420557</v>
      </c>
      <c r="L116" s="0" t="n">
        <f aca="false">K116/6.12</f>
        <v>2.7101994374183</v>
      </c>
      <c r="M116" s="0" t="n">
        <v>35.4523709255093</v>
      </c>
      <c r="N116" s="0" t="n">
        <v>36.3556160446305</v>
      </c>
      <c r="O116" s="0" t="n">
        <v>0.922759221335905</v>
      </c>
      <c r="P116" s="0" t="n">
        <v>0.922759221335905</v>
      </c>
    </row>
    <row r="117" customFormat="false" ht="12.8" hidden="false" customHeight="false" outlineLevel="0" collapsed="false">
      <c r="A117" s="1" t="n">
        <v>1961</v>
      </c>
      <c r="D117" s="9" t="n">
        <f aca="false">solarPV_data!N10</f>
        <v>178296.643645989</v>
      </c>
      <c r="K117" s="0" t="n">
        <v>15.55971732</v>
      </c>
      <c r="L117" s="0" t="n">
        <f aca="false">K117/6.12</f>
        <v>2.54243747058824</v>
      </c>
      <c r="M117" s="0" t="n">
        <v>34.2619763807793</v>
      </c>
      <c r="N117" s="0" t="n">
        <v>35.2302496263232</v>
      </c>
      <c r="O117" s="0" t="n">
        <v>0.978321999377314</v>
      </c>
      <c r="P117" s="0" t="n">
        <v>0.978321999377314</v>
      </c>
    </row>
    <row r="118" customFormat="false" ht="12.8" hidden="false" customHeight="false" outlineLevel="0" collapsed="false">
      <c r="A118" s="1" t="n">
        <v>1962</v>
      </c>
      <c r="D118" s="9" t="n">
        <f aca="false">solarPV_data!N11</f>
        <v>166453.392834139</v>
      </c>
      <c r="K118" s="0" t="n">
        <v>15.392007792</v>
      </c>
      <c r="L118" s="0" t="n">
        <f aca="false">K118/6.12</f>
        <v>2.51503395294118</v>
      </c>
      <c r="M118" s="0" t="n">
        <v>33.1134243333274</v>
      </c>
      <c r="N118" s="0" t="n">
        <v>33.9964489822161</v>
      </c>
      <c r="O118" s="0" t="n">
        <v>1.03097359911932</v>
      </c>
      <c r="P118" s="0" t="n">
        <v>1.03097359911932</v>
      </c>
    </row>
    <row r="119" customFormat="false" ht="12.8" hidden="false" customHeight="false" outlineLevel="0" collapsed="false">
      <c r="A119" s="1" t="n">
        <v>1963</v>
      </c>
      <c r="D119" s="9" t="n">
        <f aca="false">solarPV_data!N12</f>
        <v>150146.880700239</v>
      </c>
      <c r="K119" s="0" t="n">
        <v>15.21032247</v>
      </c>
      <c r="L119" s="0" t="n">
        <f aca="false">K119/6.12</f>
        <v>2.48534680882353</v>
      </c>
      <c r="M119" s="0" t="n">
        <v>32.0112581176542</v>
      </c>
      <c r="N119" s="0" t="n">
        <v>33.1025510080287</v>
      </c>
      <c r="O119" s="0" t="n">
        <v>1.01930940233545</v>
      </c>
      <c r="P119" s="0" t="n">
        <v>1.01930940233545</v>
      </c>
    </row>
    <row r="120" customFormat="false" ht="12.8" hidden="false" customHeight="false" outlineLevel="0" collapsed="false">
      <c r="A120" s="1" t="n">
        <v>1964</v>
      </c>
      <c r="D120" s="9" t="n">
        <f aca="false">solarPV_data!N13</f>
        <v>126441.455667148</v>
      </c>
      <c r="K120" s="0" t="n">
        <v>15.00068556</v>
      </c>
      <c r="L120" s="0" t="n">
        <f aca="false">K120/6.12</f>
        <v>2.45109241176471</v>
      </c>
      <c r="M120" s="0" t="n">
        <v>31.9594852916463</v>
      </c>
      <c r="N120" s="0" t="n">
        <v>32.9626978344333</v>
      </c>
      <c r="O120" s="0" t="n">
        <v>0.941222190216207</v>
      </c>
      <c r="P120" s="0" t="n">
        <v>0.941222190216207</v>
      </c>
    </row>
    <row r="121" customFormat="false" ht="12.8" hidden="false" customHeight="false" outlineLevel="0" collapsed="false">
      <c r="A121" s="1" t="n">
        <v>1965</v>
      </c>
      <c r="D121" s="9" t="n">
        <f aca="false">solarPV_data!N14</f>
        <v>106478.660491748</v>
      </c>
      <c r="K121" s="0" t="n">
        <v>14.749121268</v>
      </c>
      <c r="L121" s="0" t="n">
        <f aca="false">K121/6.12</f>
        <v>2.40998713529412</v>
      </c>
      <c r="M121" s="0" t="n">
        <v>31.3166618802536</v>
      </c>
      <c r="N121" s="0" t="n">
        <v>32.0204070910458</v>
      </c>
      <c r="O121" s="0" t="n">
        <v>0.985987515179583</v>
      </c>
      <c r="P121" s="0" t="n">
        <v>0.985987515179583</v>
      </c>
    </row>
    <row r="122" customFormat="false" ht="12.8" hidden="false" customHeight="false" outlineLevel="0" collapsed="false">
      <c r="A122" s="1" t="n">
        <v>1966</v>
      </c>
      <c r="D122" s="9" t="n">
        <f aca="false">solarPV_data!N15</f>
        <v>86638.3768704914</v>
      </c>
      <c r="K122" s="0" t="n">
        <v>14.34848184</v>
      </c>
      <c r="L122" s="0" t="n">
        <f aca="false">K122/6.12</f>
        <v>2.34452317647059</v>
      </c>
      <c r="M122" s="0" t="n">
        <v>31.2154690500438</v>
      </c>
      <c r="N122" s="0" t="n">
        <v>31.6261989059654</v>
      </c>
      <c r="O122" s="0" t="n">
        <v>0.959093584438865</v>
      </c>
      <c r="P122" s="0" t="n">
        <v>0.959093584438865</v>
      </c>
    </row>
    <row r="123" customFormat="false" ht="12.8" hidden="false" customHeight="false" outlineLevel="0" collapsed="false">
      <c r="A123" s="1" t="n">
        <v>1967</v>
      </c>
      <c r="D123" s="9" t="n">
        <f aca="false">solarPV_data!N16</f>
        <v>65812.3938799732</v>
      </c>
      <c r="K123" s="0" t="n">
        <v>13.943183814</v>
      </c>
      <c r="L123" s="0" t="n">
        <f aca="false">K123/6.12</f>
        <v>2.27829800882353</v>
      </c>
      <c r="M123" s="0" t="n">
        <v>30.8676012299978</v>
      </c>
      <c r="N123" s="0" t="n">
        <v>31.2002262432521</v>
      </c>
      <c r="O123" s="0" t="n">
        <v>0.932053548004898</v>
      </c>
      <c r="P123" s="0" t="n">
        <v>0.932053548004898</v>
      </c>
    </row>
    <row r="124" customFormat="false" ht="12.8" hidden="false" customHeight="false" outlineLevel="0" collapsed="false">
      <c r="A124" s="1" t="n">
        <v>1968</v>
      </c>
      <c r="D124" s="9" t="n">
        <f aca="false">solarPV_data!N17</f>
        <v>57359.5171643033</v>
      </c>
      <c r="K124" s="0" t="n">
        <v>13.384152054</v>
      </c>
      <c r="L124" s="0" t="n">
        <f aca="false">K124/6.12</f>
        <v>2.18695295</v>
      </c>
      <c r="M124" s="0" t="n">
        <v>29.9914275934478</v>
      </c>
      <c r="N124" s="0" t="n">
        <v>30.3104853338036</v>
      </c>
      <c r="O124" s="0" t="n">
        <v>0.89403648874035</v>
      </c>
      <c r="P124" s="0" t="n">
        <v>0.89403648874035</v>
      </c>
    </row>
    <row r="125" customFormat="false" ht="12.8" hidden="false" customHeight="false" outlineLevel="0" collapsed="false">
      <c r="A125" s="1" t="n">
        <v>1969</v>
      </c>
      <c r="D125" s="9" t="n">
        <f aca="false">solarPV_data!N18</f>
        <v>49992.4236275727</v>
      </c>
      <c r="K125" s="0" t="n">
        <v>12.699338148</v>
      </c>
      <c r="L125" s="0" t="n">
        <f aca="false">K125/6.12</f>
        <v>2.07505525294118</v>
      </c>
      <c r="M125" s="0" t="n">
        <v>30.5332376595561</v>
      </c>
      <c r="N125" s="0" t="n">
        <v>30.8981767550886</v>
      </c>
      <c r="O125" s="0" t="n">
        <v>0.905428255218937</v>
      </c>
      <c r="P125" s="0" t="n">
        <v>0.905428255218937</v>
      </c>
    </row>
    <row r="126" customFormat="false" ht="12.8" hidden="false" customHeight="false" outlineLevel="0" collapsed="false">
      <c r="A126" s="1" t="n">
        <v>1970</v>
      </c>
      <c r="D126" s="9" t="n">
        <f aca="false">solarPV_data!N19</f>
        <v>42099.5396565275</v>
      </c>
      <c r="K126" s="0" t="n">
        <v>11.991231252</v>
      </c>
      <c r="L126" s="0" t="n">
        <f aca="false">K126/6.12</f>
        <v>1.95935151176471</v>
      </c>
      <c r="M126" s="0" t="n">
        <v>36.3966900704586</v>
      </c>
      <c r="N126" s="0" t="n">
        <v>36.6277801661441</v>
      </c>
      <c r="O126" s="0" t="n">
        <v>0.860015430093311</v>
      </c>
      <c r="P126" s="0" t="n">
        <v>0.860015430093311</v>
      </c>
    </row>
    <row r="127" customFormat="false" ht="12.8" hidden="false" customHeight="false" outlineLevel="0" collapsed="false">
      <c r="A127" s="1" t="n">
        <v>1971</v>
      </c>
      <c r="D127" s="9" t="n">
        <f aca="false">solarPV_data!N20</f>
        <v>34255.1556828891</v>
      </c>
      <c r="K127" s="0" t="n">
        <v>14.2963055424</v>
      </c>
      <c r="L127" s="0" t="n">
        <f aca="false">K127/6.12</f>
        <v>2.33599763764706</v>
      </c>
      <c r="M127" s="0" t="n">
        <v>39.2068108978749</v>
      </c>
      <c r="N127" s="0" t="n">
        <v>39.3167879270414</v>
      </c>
      <c r="O127" s="0" t="n">
        <v>0.866723304530752</v>
      </c>
      <c r="P127" s="0" t="n">
        <v>0.866723304530752</v>
      </c>
    </row>
    <row r="128" customFormat="false" ht="12.8" hidden="false" customHeight="false" outlineLevel="0" collapsed="false">
      <c r="A128" s="1" t="n">
        <v>1972</v>
      </c>
      <c r="D128" s="9" t="n">
        <f aca="false">solarPV_data!N21</f>
        <v>29855.5330857591</v>
      </c>
      <c r="K128" s="0" t="n">
        <v>15.3466641048</v>
      </c>
      <c r="L128" s="0" t="n">
        <f aca="false">K128/6.12</f>
        <v>2.50762485372549</v>
      </c>
      <c r="M128" s="0" t="n">
        <v>41.0131159942485</v>
      </c>
      <c r="N128" s="0" t="n">
        <v>40.6968194698712</v>
      </c>
      <c r="O128" s="0" t="n">
        <v>0.87706696016269</v>
      </c>
      <c r="P128" s="0" t="n">
        <v>0.87706696016269</v>
      </c>
    </row>
    <row r="129" customFormat="false" ht="12.8" hidden="false" customHeight="false" outlineLevel="0" collapsed="false">
      <c r="A129" s="1" t="n">
        <v>1973</v>
      </c>
      <c r="D129" s="9" t="n">
        <f aca="false">solarPV_data!N22</f>
        <v>26930.6748606431</v>
      </c>
      <c r="K129" s="0" t="n">
        <v>19.1669991569</v>
      </c>
      <c r="L129" s="0" t="n">
        <f aca="false">K129/6.12</f>
        <v>3.1318626073366</v>
      </c>
      <c r="M129" s="0" t="n">
        <v>43.5265374873524</v>
      </c>
      <c r="N129" s="0" t="n">
        <v>42.9268607366655</v>
      </c>
      <c r="O129" s="0" t="n">
        <v>0.962708103075068</v>
      </c>
      <c r="P129" s="0" t="n">
        <v>0.962708103075068</v>
      </c>
    </row>
    <row r="130" customFormat="false" ht="12.8" hidden="false" customHeight="false" outlineLevel="0" collapsed="false">
      <c r="A130" s="1" t="n">
        <v>1974</v>
      </c>
      <c r="D130" s="9" t="n">
        <f aca="false">solarPV_data!N23</f>
        <v>20457.1867674626</v>
      </c>
      <c r="K130" s="0" t="n">
        <v>60.8097667002</v>
      </c>
      <c r="L130" s="0" t="n">
        <f aca="false">K130/6.12</f>
        <v>9.93623638892157</v>
      </c>
      <c r="M130" s="0" t="n">
        <v>73.3831900136824</v>
      </c>
      <c r="N130" s="0" t="n">
        <v>72.5123089329451</v>
      </c>
      <c r="O130" s="0" t="n">
        <v>1.20409981731253</v>
      </c>
      <c r="P130" s="0" t="n">
        <v>1.20409981731253</v>
      </c>
    </row>
    <row r="131" customFormat="false" ht="12.8" hidden="false" customHeight="false" outlineLevel="0" collapsed="false">
      <c r="A131" s="1" t="n">
        <v>1975</v>
      </c>
      <c r="D131" s="9" t="n">
        <f aca="false">solarPV_data!N24</f>
        <v>17227.3112176149</v>
      </c>
      <c r="K131" s="0" t="n">
        <v>55.4742485297</v>
      </c>
      <c r="L131" s="0" t="n">
        <f aca="false">K131/6.12</f>
        <v>9.06441969439542</v>
      </c>
      <c r="M131" s="0" t="n">
        <v>83.0549225263068</v>
      </c>
      <c r="N131" s="0" t="n">
        <v>81.2083249562425</v>
      </c>
      <c r="O131" s="0" t="n">
        <v>1.6169933749841</v>
      </c>
      <c r="P131" s="0" t="n">
        <v>1.6169933749841</v>
      </c>
    </row>
    <row r="132" customFormat="false" ht="12.8" hidden="false" customHeight="false" outlineLevel="0" collapsed="false">
      <c r="A132" s="1" t="n">
        <v>1976</v>
      </c>
      <c r="C132" s="1" t="n">
        <f aca="false">solarPV_data!D25</f>
        <v>0.0005256</v>
      </c>
      <c r="D132" s="9" t="n">
        <f aca="false">solarPV_data!N25</f>
        <v>13113.7774203367</v>
      </c>
      <c r="K132" s="0" t="n">
        <v>58.205558656</v>
      </c>
      <c r="L132" s="0" t="n">
        <f aca="false">K132/6.12</f>
        <v>9.51071219869281</v>
      </c>
      <c r="M132" s="0" t="n">
        <v>79.9826827468872</v>
      </c>
      <c r="N132" s="0" t="n">
        <v>77.7951901804632</v>
      </c>
      <c r="O132" s="0" t="n">
        <v>2.01998372687179</v>
      </c>
      <c r="P132" s="0" t="n">
        <v>2.01998372687179</v>
      </c>
    </row>
    <row r="133" customFormat="false" ht="12.8" hidden="false" customHeight="false" outlineLevel="0" collapsed="false">
      <c r="A133" s="1" t="n">
        <v>1977</v>
      </c>
      <c r="C133" s="1" t="n">
        <f aca="false">solarPV_data!D26</f>
        <v>0.00121545</v>
      </c>
      <c r="D133" s="9" t="n">
        <f aca="false">solarPV_data!N26</f>
        <v>10488.4225750364</v>
      </c>
      <c r="K133" s="0" t="n">
        <v>59.4076839888</v>
      </c>
      <c r="L133" s="0" t="n">
        <f aca="false">K133/6.12</f>
        <v>9.70713790666667</v>
      </c>
      <c r="M133" s="0" t="n">
        <v>77.1108963260925</v>
      </c>
      <c r="N133" s="0" t="n">
        <v>74.7140544781713</v>
      </c>
      <c r="O133" s="0" t="n">
        <v>2.59073192479458</v>
      </c>
      <c r="P133" s="0" t="n">
        <v>2.59073192479458</v>
      </c>
    </row>
    <row r="134" customFormat="false" ht="12.8" hidden="false" customHeight="false" outlineLevel="0" collapsed="false">
      <c r="A134" s="1" t="n">
        <v>1978</v>
      </c>
      <c r="C134" s="1" t="n">
        <f aca="false">solarPV_data!D27</f>
        <v>0.00259515</v>
      </c>
      <c r="D134" s="9" t="n">
        <f aca="false">solarPV_data!N27</f>
        <v>8058.01982220889</v>
      </c>
      <c r="K134" s="0" t="n">
        <v>55.6523039877301</v>
      </c>
      <c r="L134" s="0" t="n">
        <f aca="false">K134/6.12</f>
        <v>9.09351372348531</v>
      </c>
      <c r="M134" s="0" t="n">
        <v>79.2331794556746</v>
      </c>
      <c r="N134" s="0" t="n">
        <v>76.5034144390923</v>
      </c>
      <c r="O134" s="0" t="n">
        <v>2.78874005273585</v>
      </c>
      <c r="P134" s="0" t="n">
        <v>2.78874005273585</v>
      </c>
    </row>
    <row r="135" customFormat="false" ht="12.8" hidden="false" customHeight="false" outlineLevel="0" collapsed="false">
      <c r="A135" s="1" t="n">
        <v>1979</v>
      </c>
      <c r="C135" s="1" t="n">
        <f aca="false">solarPV_data!D28</f>
        <v>0.00463185</v>
      </c>
      <c r="D135" s="9" t="n">
        <f aca="false">solarPV_data!N28</f>
        <v>7278.21145231771</v>
      </c>
      <c r="K135" s="0" t="n">
        <v>112.686166804408</v>
      </c>
      <c r="L135" s="0" t="n">
        <f aca="false">K135/6.12</f>
        <v>18.4127723536614</v>
      </c>
      <c r="M135" s="0" t="n">
        <v>88.2248079434389</v>
      </c>
      <c r="N135" s="0" t="n">
        <v>76.7242471130237</v>
      </c>
      <c r="O135" s="0" t="n">
        <v>3.33800520541884</v>
      </c>
      <c r="P135" s="0" t="n">
        <v>3.33800520541884</v>
      </c>
    </row>
    <row r="136" customFormat="false" ht="12.8" hidden="false" customHeight="false" outlineLevel="0" collapsed="false">
      <c r="A136" s="1" t="n">
        <v>1980</v>
      </c>
      <c r="C136" s="1" t="n">
        <f aca="false">solarPV_data!D29</f>
        <v>0.0087381</v>
      </c>
      <c r="D136" s="9" t="n">
        <f aca="false">solarPV_data!N29</f>
        <v>7265.21464615286</v>
      </c>
      <c r="K136" s="0" t="n">
        <v>115.679722451456</v>
      </c>
      <c r="L136" s="0" t="n">
        <f aca="false">K136/6.12</f>
        <v>18.9019154332444</v>
      </c>
      <c r="M136" s="0" t="n">
        <v>86.4149187802428</v>
      </c>
      <c r="N136" s="0" t="n">
        <v>73.0246056884809</v>
      </c>
      <c r="O136" s="0" t="n">
        <v>4.12463385469624</v>
      </c>
      <c r="P136" s="0" t="n">
        <v>4.12463385469624</v>
      </c>
    </row>
    <row r="137" customFormat="false" ht="12.8" hidden="false" customHeight="false" outlineLevel="0" collapsed="false">
      <c r="A137" s="1" t="n">
        <v>1981</v>
      </c>
      <c r="C137" s="1" t="n">
        <f aca="false">solarPV_data!D30</f>
        <v>0.01448685</v>
      </c>
      <c r="D137" s="9" t="n">
        <f aca="false">solarPV_data!N30</f>
        <v>6446.41585776711</v>
      </c>
      <c r="K137" s="0" t="n">
        <v>102.300101540154</v>
      </c>
      <c r="L137" s="0" t="n">
        <f aca="false">K137/6.12</f>
        <v>16.7157028660382</v>
      </c>
      <c r="M137" s="0" t="n">
        <v>85.2784549120609</v>
      </c>
      <c r="N137" s="0" t="n">
        <v>71.4487848200064</v>
      </c>
      <c r="O137" s="0" t="n">
        <v>4.69236828766314</v>
      </c>
      <c r="P137" s="0" t="n">
        <v>4.69236828766314</v>
      </c>
    </row>
    <row r="138" customFormat="false" ht="12.8" hidden="false" customHeight="false" outlineLevel="0" collapsed="false">
      <c r="A138" s="1" t="n">
        <v>1982</v>
      </c>
      <c r="C138" s="1" t="n">
        <f aca="false">solarPV_data!D31</f>
        <v>0.02302785</v>
      </c>
      <c r="D138" s="9" t="n">
        <f aca="false">solarPV_data!N31</f>
        <v>5705.59790637049</v>
      </c>
      <c r="K138" s="0" t="n">
        <v>88.4248566839378</v>
      </c>
      <c r="L138" s="0" t="n">
        <f aca="false">K138/6.12</f>
        <v>14.4485059941075</v>
      </c>
      <c r="M138" s="0" t="n">
        <v>81.9491245244456</v>
      </c>
      <c r="N138" s="0" t="n">
        <v>69.45921129988</v>
      </c>
      <c r="O138" s="0" t="n">
        <v>5.49078487823559</v>
      </c>
      <c r="P138" s="0" t="n">
        <v>5.49078487823559</v>
      </c>
    </row>
    <row r="139" customFormat="false" ht="12.8" hidden="false" customHeight="false" outlineLevel="0" collapsed="false">
      <c r="A139" s="1" t="n">
        <v>1983</v>
      </c>
      <c r="C139" s="1" t="n">
        <f aca="false">solarPV_data!D32</f>
        <v>0.03649635</v>
      </c>
      <c r="D139" s="9" t="n">
        <f aca="false">solarPV_data!N32</f>
        <v>4042.0067172693</v>
      </c>
      <c r="F139" s="1" t="n">
        <v>311.355068</v>
      </c>
      <c r="K139" s="0" t="n">
        <v>76.7857936746988</v>
      </c>
      <c r="L139" s="0" t="n">
        <f aca="false">K139/6.12</f>
        <v>12.5466983128593</v>
      </c>
      <c r="M139" s="0" t="n">
        <v>76.3263555190536</v>
      </c>
      <c r="N139" s="0" t="n">
        <v>63.7402351779175</v>
      </c>
      <c r="O139" s="0" t="n">
        <v>5.56429644701866</v>
      </c>
      <c r="P139" s="0" t="n">
        <v>5.56429644701866</v>
      </c>
    </row>
    <row r="140" customFormat="false" ht="12.8" hidden="false" customHeight="false" outlineLevel="0" collapsed="false">
      <c r="A140" s="1" t="n">
        <v>1984</v>
      </c>
      <c r="C140" s="1" t="n">
        <f aca="false">solarPV_data!D33</f>
        <v>0.04963635</v>
      </c>
      <c r="D140" s="9" t="n">
        <f aca="false">solarPV_data!N33</f>
        <v>3470.14724601576</v>
      </c>
      <c r="E140" s="1" t="n">
        <v>1.63812</v>
      </c>
      <c r="F140" s="1" t="n">
        <v>297.290539</v>
      </c>
      <c r="K140" s="0" t="n">
        <v>71.6898997112608</v>
      </c>
      <c r="L140" s="0" t="n">
        <f aca="false">K140/6.12</f>
        <v>11.7140359005328</v>
      </c>
      <c r="M140" s="0" t="n">
        <v>72.524484365307</v>
      </c>
      <c r="N140" s="0" t="n">
        <v>60.6383298921161</v>
      </c>
      <c r="O140" s="0" t="n">
        <v>5.51512386001592</v>
      </c>
      <c r="P140" s="0" t="n">
        <v>5.51512386001592</v>
      </c>
    </row>
    <row r="141" customFormat="false" ht="12.8" hidden="false" customHeight="false" outlineLevel="0" collapsed="false">
      <c r="A141" s="1" t="n">
        <v>1985</v>
      </c>
      <c r="C141" s="1" t="n">
        <f aca="false">solarPV_data!D34</f>
        <v>0.0622836</v>
      </c>
      <c r="D141" s="9" t="n">
        <f aca="false">solarPV_data!N34</f>
        <v>2716.33248845429</v>
      </c>
      <c r="E141" s="1" t="n">
        <v>3.42516</v>
      </c>
      <c r="F141" s="1" t="n">
        <v>278.822229</v>
      </c>
      <c r="K141" s="0" t="n">
        <v>66.2902524163569</v>
      </c>
      <c r="L141" s="0" t="n">
        <f aca="false">K141/6.12</f>
        <v>10.831740590908</v>
      </c>
      <c r="M141" s="0" t="n">
        <v>70.6428414386284</v>
      </c>
      <c r="N141" s="0" t="n">
        <v>57.8362444526782</v>
      </c>
      <c r="O141" s="0" t="n">
        <v>5.04439685411732</v>
      </c>
      <c r="P141" s="0" t="n">
        <v>6.4885414585952</v>
      </c>
    </row>
    <row r="142" customFormat="false" ht="12.8" hidden="false" customHeight="false" outlineLevel="0" collapsed="false">
      <c r="A142" s="1" t="n">
        <v>1986</v>
      </c>
      <c r="C142" s="1" t="n">
        <f aca="false">solarPV_data!D35</f>
        <v>0.07394535</v>
      </c>
      <c r="D142" s="9" t="n">
        <f aca="false">solarPV_data!N35</f>
        <v>2014.50495555222</v>
      </c>
      <c r="E142" s="1" t="n">
        <v>5.6502</v>
      </c>
      <c r="F142" s="1" t="n">
        <v>249.592535</v>
      </c>
      <c r="K142" s="0" t="n">
        <v>34.0752073905109</v>
      </c>
      <c r="L142" s="0" t="n">
        <f aca="false">K142/6.12</f>
        <v>5.56784434485472</v>
      </c>
      <c r="M142" s="0" t="n">
        <v>64.8806553464804</v>
      </c>
      <c r="N142" s="0" t="n">
        <v>53.5197916328978</v>
      </c>
      <c r="O142" s="0" t="n">
        <v>3.82170959453975</v>
      </c>
      <c r="P142" s="0" t="n">
        <v>5.42115405465253</v>
      </c>
    </row>
    <row r="143" customFormat="false" ht="12.8" hidden="false" customHeight="false" outlineLevel="0" collapsed="false">
      <c r="A143" s="1" t="n">
        <v>1987</v>
      </c>
      <c r="C143" s="1" t="n">
        <f aca="false">solarPV_data!D36</f>
        <v>0.0882351</v>
      </c>
      <c r="D143" s="9" t="n">
        <f aca="false">solarPV_data!N36</f>
        <v>1520.62632128781</v>
      </c>
      <c r="E143" s="1" t="n">
        <v>8.1906</v>
      </c>
      <c r="F143" s="1" t="n">
        <v>242.597666</v>
      </c>
      <c r="K143" s="0" t="n">
        <v>41.9999205493789</v>
      </c>
      <c r="L143" s="0" t="n">
        <f aca="false">K143/6.12</f>
        <v>6.86273211591159</v>
      </c>
      <c r="M143" s="0" t="n">
        <v>61.8926702248204</v>
      </c>
      <c r="N143" s="0" t="n">
        <v>50.6514332063358</v>
      </c>
      <c r="O143" s="0" t="n">
        <v>3.21067684430052</v>
      </c>
      <c r="P143" s="0" t="n">
        <v>3.72657665629742</v>
      </c>
    </row>
    <row r="144" customFormat="false" ht="12.8" hidden="false" customHeight="false" outlineLevel="0" collapsed="false">
      <c r="A144" s="1" t="n">
        <v>1988</v>
      </c>
      <c r="C144" s="1" t="n">
        <f aca="false">solarPV_data!D37</f>
        <v>0.10646685</v>
      </c>
      <c r="D144" s="9" t="n">
        <f aca="false">solarPV_data!N37</f>
        <v>1416.65187196898</v>
      </c>
      <c r="E144" s="1" t="n">
        <v>10.95876</v>
      </c>
      <c r="F144" s="1" t="n">
        <v>203.079905</v>
      </c>
      <c r="K144" s="0" t="n">
        <v>32.6496567533298</v>
      </c>
      <c r="L144" s="0" t="n">
        <f aca="false">K144/6.12</f>
        <v>5.33491123420422</v>
      </c>
      <c r="M144" s="0" t="n">
        <v>58.6611393988626</v>
      </c>
      <c r="N144" s="0" t="n">
        <v>46.8059055145659</v>
      </c>
      <c r="O144" s="0" t="n">
        <v>3.13849184018455</v>
      </c>
      <c r="P144" s="0" t="n">
        <v>3.39699961122684</v>
      </c>
    </row>
    <row r="145" customFormat="false" ht="12.8" hidden="false" customHeight="false" outlineLevel="0" collapsed="false">
      <c r="A145" s="1" t="n">
        <v>1989</v>
      </c>
      <c r="C145" s="1" t="n">
        <f aca="false">solarPV_data!D38</f>
        <v>0.1296261</v>
      </c>
      <c r="D145" s="9" t="n">
        <f aca="false">solarPV_data!N38</f>
        <v>1468.63909662839</v>
      </c>
      <c r="E145" s="1" t="n">
        <v>13.99848</v>
      </c>
      <c r="F145" s="1" t="n">
        <v>189.240316</v>
      </c>
      <c r="K145" s="0" t="n">
        <v>38.0412790680129</v>
      </c>
      <c r="L145" s="0" t="n">
        <f aca="false">K145/6.12</f>
        <v>6.21589527255113</v>
      </c>
      <c r="M145" s="0" t="n">
        <v>55.9139307701317</v>
      </c>
      <c r="N145" s="0" t="n">
        <v>44.5270791753384</v>
      </c>
      <c r="O145" s="0" t="n">
        <v>3.01989711355632</v>
      </c>
      <c r="P145" s="0" t="n">
        <v>2.98066425726239</v>
      </c>
    </row>
    <row r="146" customFormat="false" ht="12.8" hidden="false" customHeight="false" outlineLevel="0" collapsed="false">
      <c r="A146" s="1" t="n">
        <v>1990</v>
      </c>
      <c r="C146" s="1" t="n">
        <f aca="false">solarPV_data!D39</f>
        <v>0.1506261</v>
      </c>
      <c r="D146" s="9" t="n">
        <f aca="false">solarPV_data!N39</f>
        <v>1455.64229046354</v>
      </c>
      <c r="E146" s="1" t="n">
        <v>17.87848</v>
      </c>
      <c r="F146" s="1" t="n">
        <v>205.959448</v>
      </c>
      <c r="K146" s="0" t="n">
        <v>46.9816624399268</v>
      </c>
      <c r="L146" s="0" t="n">
        <f aca="false">K146/6.12</f>
        <v>7.67674222874621</v>
      </c>
      <c r="M146" s="0" t="n">
        <v>53.9512087717126</v>
      </c>
      <c r="N146" s="0" t="n">
        <v>42.7990631743517</v>
      </c>
      <c r="O146" s="0" t="n">
        <v>2.94515029998615</v>
      </c>
      <c r="P146" s="0" t="n">
        <v>3.2881137774423</v>
      </c>
    </row>
    <row r="147" customFormat="false" ht="12.8" hidden="false" customHeight="false" outlineLevel="0" collapsed="false">
      <c r="A147" s="1" t="n">
        <v>1991</v>
      </c>
      <c r="C147" s="1" t="n">
        <f aca="false">solarPV_data!D40</f>
        <v>0.1776261</v>
      </c>
      <c r="D147" s="9" t="n">
        <f aca="false">solarPV_data!N40</f>
        <v>1271.08764292263</v>
      </c>
      <c r="E147" s="1" t="n">
        <v>22.07548</v>
      </c>
      <c r="F147" s="1" t="n">
        <v>198.285852</v>
      </c>
      <c r="K147" s="0" t="n">
        <v>38.0062896914301</v>
      </c>
      <c r="L147" s="0" t="n">
        <f aca="false">K147/6.12</f>
        <v>6.21017805415525</v>
      </c>
      <c r="M147" s="0" t="n">
        <v>52.303523404145</v>
      </c>
      <c r="N147" s="0" t="n">
        <v>40.8876943599519</v>
      </c>
      <c r="O147" s="0" t="n">
        <v>2.73234814695607</v>
      </c>
      <c r="P147" s="0" t="n">
        <v>3.96171331792585</v>
      </c>
    </row>
    <row r="148" customFormat="false" ht="12.8" hidden="false" customHeight="false" outlineLevel="0" collapsed="false">
      <c r="A148" s="1" t="n">
        <v>1992</v>
      </c>
      <c r="C148" s="1" t="n">
        <f aca="false">solarPV_data!D41</f>
        <v>0.2376261</v>
      </c>
      <c r="D148" s="9" t="n">
        <f aca="false">solarPV_data!N41</f>
        <v>1008.5521583926</v>
      </c>
      <c r="E148" s="1" t="n">
        <v>26.71348</v>
      </c>
      <c r="F148" s="1" t="n">
        <v>194.883394</v>
      </c>
      <c r="K148" s="0" t="n">
        <v>35.6410907700564</v>
      </c>
      <c r="L148" s="0" t="n">
        <f aca="false">K148/6.12</f>
        <v>5.82370764216608</v>
      </c>
      <c r="M148" s="0" t="n">
        <v>49.8188439195739</v>
      </c>
      <c r="N148" s="0" t="n">
        <v>39.1221167897177</v>
      </c>
      <c r="O148" s="0" t="n">
        <v>2.83444674484812</v>
      </c>
      <c r="P148" s="0" t="n">
        <v>3.4128530556529</v>
      </c>
    </row>
    <row r="149" customFormat="false" ht="12.8" hidden="false" customHeight="false" outlineLevel="0" collapsed="false">
      <c r="A149" s="1" t="n">
        <v>1993</v>
      </c>
      <c r="C149" s="1" t="n">
        <f aca="false">solarPV_data!D42</f>
        <v>0.3226261</v>
      </c>
      <c r="D149" s="9" t="n">
        <f aca="false">solarPV_data!N42</f>
        <v>839.593678249507</v>
      </c>
      <c r="E149" s="1" t="n">
        <v>32.32348</v>
      </c>
      <c r="F149" s="1" t="n">
        <v>201.193736</v>
      </c>
      <c r="K149" s="0" t="n">
        <v>30.3975476097639</v>
      </c>
      <c r="L149" s="0" t="n">
        <f aca="false">K149/6.12</f>
        <v>4.96691954407907</v>
      </c>
      <c r="M149" s="0" t="n">
        <v>47.5199119492538</v>
      </c>
      <c r="N149" s="0" t="n">
        <v>36.0715201603323</v>
      </c>
      <c r="O149" s="0" t="n">
        <v>3.24616119844947</v>
      </c>
      <c r="P149" s="0" t="n">
        <v>3.76480971489641</v>
      </c>
    </row>
    <row r="150" customFormat="false" ht="12.8" hidden="false" customHeight="false" outlineLevel="0" collapsed="false">
      <c r="A150" s="1" t="n">
        <v>1994</v>
      </c>
      <c r="C150" s="1" t="n">
        <f aca="false">solarPV_data!D43</f>
        <v>0.4266261</v>
      </c>
      <c r="D150" s="9" t="n">
        <f aca="false">solarPV_data!N43</f>
        <v>783.707411740639</v>
      </c>
      <c r="E150" s="1" t="n">
        <v>39.63348</v>
      </c>
      <c r="F150" s="1" t="n">
        <v>194.635451</v>
      </c>
      <c r="K150" s="0" t="n">
        <v>27.6233179589576</v>
      </c>
      <c r="L150" s="0" t="n">
        <f aca="false">K150/6.12</f>
        <v>4.51361404558131</v>
      </c>
      <c r="M150" s="0" t="n">
        <v>45.690738673357</v>
      </c>
      <c r="N150" s="0" t="n">
        <v>34.5349391608201</v>
      </c>
      <c r="O150" s="0" t="n">
        <v>2.88231119852841</v>
      </c>
      <c r="P150" s="0" t="n">
        <v>3.30745205755245</v>
      </c>
    </row>
    <row r="151" customFormat="false" ht="12.8" hidden="false" customHeight="false" outlineLevel="0" collapsed="false">
      <c r="A151" s="1" t="n">
        <v>1995</v>
      </c>
      <c r="C151" s="1" t="n">
        <f aca="false">solarPV_data!D44</f>
        <v>0.5596261</v>
      </c>
      <c r="D151" s="9" t="n">
        <f aca="false">solarPV_data!N44</f>
        <v>747.31635447905</v>
      </c>
      <c r="E151" s="1" t="n">
        <v>47.59048</v>
      </c>
      <c r="F151" s="1" t="n">
        <v>197.863317</v>
      </c>
      <c r="H151" s="1" t="n">
        <v>5035.19578137544</v>
      </c>
      <c r="K151" s="0" t="n">
        <v>28.8983194658895</v>
      </c>
      <c r="L151" s="0" t="n">
        <f aca="false">K151/6.12</f>
        <v>4.72194762514534</v>
      </c>
      <c r="M151" s="0" t="n">
        <v>44.5422384270766</v>
      </c>
      <c r="N151" s="0" t="n">
        <v>32.8141764312148</v>
      </c>
      <c r="O151" s="0" t="n">
        <v>2.36525989378662</v>
      </c>
      <c r="P151" s="0" t="n">
        <v>3.31378330048675</v>
      </c>
    </row>
    <row r="152" customFormat="false" ht="12.8" hidden="false" customHeight="false" outlineLevel="0" collapsed="false">
      <c r="A152" s="1" t="n">
        <v>1996</v>
      </c>
      <c r="C152" s="1" t="n">
        <f aca="false">solarPV_data!D45</f>
        <v>0.7226261</v>
      </c>
      <c r="D152" s="9" t="n">
        <f aca="false">solarPV_data!N45</f>
        <v>707.026255368006</v>
      </c>
      <c r="E152" s="1" t="n">
        <v>57.04448</v>
      </c>
      <c r="F152" s="1" t="n">
        <v>179.625259</v>
      </c>
      <c r="G152" s="1" t="n">
        <v>0.67420656926188</v>
      </c>
      <c r="H152" s="1" t="n">
        <v>4572.13083653072</v>
      </c>
      <c r="K152" s="0" t="n">
        <v>34.0932577697244</v>
      </c>
      <c r="L152" s="0" t="n">
        <f aca="false">K152/6.12</f>
        <v>5.57079375322294</v>
      </c>
      <c r="M152" s="0" t="n">
        <v>43.0745580185034</v>
      </c>
      <c r="N152" s="0" t="n">
        <v>31.6598857108588</v>
      </c>
      <c r="O152" s="0" t="n">
        <v>3.25187114973735</v>
      </c>
      <c r="P152" s="0" t="n">
        <v>3.76063159493986</v>
      </c>
    </row>
    <row r="153" customFormat="false" ht="12.8" hidden="false" customHeight="false" outlineLevel="0" collapsed="false">
      <c r="A153" s="1" t="n">
        <v>1997</v>
      </c>
      <c r="C153" s="1" t="n">
        <f aca="false">solarPV_data!D46</f>
        <v>0.9396261</v>
      </c>
      <c r="D153" s="9" t="n">
        <f aca="false">solarPV_data!N46</f>
        <v>697.928491052609</v>
      </c>
      <c r="E153" s="1" t="n">
        <v>69.13048</v>
      </c>
      <c r="F153" s="1" t="n">
        <v>160.128389</v>
      </c>
      <c r="G153" s="1" t="n">
        <v>1.39071079696663</v>
      </c>
      <c r="H153" s="1" t="n">
        <v>4364.86485249046</v>
      </c>
      <c r="K153" s="0" t="n">
        <v>30.7873624676048</v>
      </c>
      <c r="L153" s="0" t="n">
        <f aca="false">K153/6.12</f>
        <v>5.03061478228837</v>
      </c>
      <c r="M153" s="0" t="n">
        <v>41.4524052712564</v>
      </c>
      <c r="N153" s="0" t="n">
        <v>30.5173145949915</v>
      </c>
      <c r="O153" s="0" t="n">
        <v>3.41769259719263</v>
      </c>
      <c r="P153" s="0" t="n">
        <v>3.74657455089906</v>
      </c>
    </row>
    <row r="154" customFormat="false" ht="12.8" hidden="false" customHeight="false" outlineLevel="0" collapsed="false">
      <c r="A154" s="1" t="n">
        <v>1998</v>
      </c>
      <c r="C154" s="1" t="n">
        <f aca="false">solarPV_data!D47</f>
        <v>1.2836261</v>
      </c>
      <c r="D154" s="9" t="n">
        <f aca="false">solarPV_data!N47</f>
        <v>593.954041733784</v>
      </c>
      <c r="E154" s="1" t="n">
        <v>85.20948</v>
      </c>
      <c r="F154" s="1" t="n">
        <v>140.22558</v>
      </c>
      <c r="G154" s="1" t="n">
        <v>2.39991461456016</v>
      </c>
      <c r="H154" s="1" t="n">
        <v>3750.35579331118</v>
      </c>
      <c r="K154" s="0" t="n">
        <v>20.1898960916426</v>
      </c>
      <c r="L154" s="0" t="n">
        <f aca="false">K154/6.12</f>
        <v>3.29900262935337</v>
      </c>
      <c r="M154" s="0" t="n">
        <v>41.373868219122</v>
      </c>
      <c r="N154" s="0" t="n">
        <v>29.3959087829468</v>
      </c>
      <c r="O154" s="0" t="n">
        <v>2.8552385179377</v>
      </c>
      <c r="P154" s="0" t="n">
        <v>3.12169344894701</v>
      </c>
    </row>
    <row r="155" customFormat="false" ht="12.8" hidden="false" customHeight="false" outlineLevel="0" collapsed="false">
      <c r="A155" s="1" t="n">
        <v>1999</v>
      </c>
      <c r="C155" s="1" t="n">
        <f aca="false">solarPV_data!D48</f>
        <v>1.9036261</v>
      </c>
      <c r="D155" s="9" t="n">
        <f aca="false">solarPV_data!N48</f>
        <v>535.468413991946</v>
      </c>
      <c r="E155" s="1" t="n">
        <v>106.79048</v>
      </c>
      <c r="F155" s="1" t="n">
        <v>135.452465</v>
      </c>
      <c r="G155" s="1" t="n">
        <v>3.91122507956016</v>
      </c>
      <c r="H155" s="1" t="n">
        <v>2651.13516043459</v>
      </c>
      <c r="K155" s="0" t="n">
        <v>27.9162893813557</v>
      </c>
      <c r="L155" s="0" t="n">
        <f aca="false">K155/6.12</f>
        <v>4.56148519303198</v>
      </c>
      <c r="M155" s="0" t="n">
        <v>39.2274076752764</v>
      </c>
      <c r="N155" s="0" t="n">
        <v>27.2722320083548</v>
      </c>
      <c r="O155" s="0" t="n">
        <v>3.14491222897776</v>
      </c>
      <c r="P155" s="0" t="n">
        <v>2.91657899597559</v>
      </c>
    </row>
    <row r="156" customFormat="false" ht="12.8" hidden="false" customHeight="false" outlineLevel="0" collapsed="false">
      <c r="A156" s="1" t="n">
        <v>2000</v>
      </c>
      <c r="C156" s="1" t="n">
        <f aca="false">solarPV_data!D49</f>
        <v>2.9346261</v>
      </c>
      <c r="D156" s="9" t="n">
        <f aca="false">solarPV_data!N49</f>
        <v>558.862665088681</v>
      </c>
      <c r="E156" s="1" t="n">
        <v>138.13948</v>
      </c>
      <c r="F156" s="1" t="n">
        <v>143.215001</v>
      </c>
      <c r="G156" s="1" t="n">
        <v>5.94065102550611</v>
      </c>
      <c r="H156" s="1" t="n">
        <v>2323.93500257932</v>
      </c>
      <c r="K156" s="0" t="n">
        <v>42.8277334945058</v>
      </c>
      <c r="L156" s="0" t="n">
        <f aca="false">K156/6.12</f>
        <v>6.9979956690369</v>
      </c>
      <c r="M156" s="0" t="n">
        <v>38.7382912439513</v>
      </c>
      <c r="N156" s="0" t="n">
        <v>26.9162951169152</v>
      </c>
      <c r="O156" s="0" t="n">
        <v>5.16900704838216</v>
      </c>
      <c r="P156" s="0" t="n">
        <v>5.09753210399968</v>
      </c>
    </row>
    <row r="157" customFormat="false" ht="12.8" hidden="false" customHeight="false" outlineLevel="0" collapsed="false">
      <c r="A157" s="1" t="n">
        <v>2001</v>
      </c>
      <c r="C157" s="1" t="n">
        <f aca="false">solarPV_data!D50</f>
        <v>4.2316261</v>
      </c>
      <c r="D157" s="9" t="n">
        <f aca="false">solarPV_data!N50</f>
        <v>497.777676113872</v>
      </c>
      <c r="E157" s="1" t="n">
        <v>176.55448</v>
      </c>
      <c r="F157" s="1" t="n">
        <v>126.186945</v>
      </c>
      <c r="G157" s="1" t="n">
        <v>8.39292831942042</v>
      </c>
      <c r="H157" s="1" t="n">
        <v>1949.29553399164</v>
      </c>
      <c r="K157" s="0" t="n">
        <v>35.7218965934083</v>
      </c>
      <c r="L157" s="0" t="n">
        <f aca="false">K157/6.12</f>
        <v>5.83691120807325</v>
      </c>
      <c r="M157" s="0" t="n">
        <v>40.2906591173764</v>
      </c>
      <c r="N157" s="0" t="n">
        <v>27.5929017251062</v>
      </c>
      <c r="O157" s="0" t="n">
        <v>5.49761693424347</v>
      </c>
      <c r="P157" s="0" t="n">
        <v>5.50631004102075</v>
      </c>
    </row>
    <row r="158" customFormat="false" ht="12.8" hidden="false" customHeight="false" outlineLevel="0" collapsed="false">
      <c r="A158" s="1" t="n">
        <v>2002</v>
      </c>
      <c r="C158" s="1" t="n">
        <f aca="false">solarPV_data!D51</f>
        <v>5.8936261</v>
      </c>
      <c r="D158" s="9" t="n">
        <f aca="false">solarPV_data!N51</f>
        <v>444.490770837974</v>
      </c>
      <c r="E158" s="1" t="n">
        <v>229.36348</v>
      </c>
      <c r="F158" s="1" t="n">
        <v>120.036233</v>
      </c>
      <c r="G158" s="1" t="n">
        <v>11.8335210687902</v>
      </c>
      <c r="H158" s="1" t="n">
        <v>1393.32362492345</v>
      </c>
      <c r="I158" s="1" t="n">
        <v>0.003</v>
      </c>
      <c r="K158" s="0" t="n">
        <v>35.9994100081441</v>
      </c>
      <c r="L158" s="0" t="n">
        <f aca="false">K158/6.12</f>
        <v>5.88225653727845</v>
      </c>
      <c r="M158" s="0" t="n">
        <v>41.0082086833404</v>
      </c>
      <c r="N158" s="0" t="n">
        <v>27.6426847530128</v>
      </c>
      <c r="O158" s="0" t="n">
        <v>3.99142411760541</v>
      </c>
      <c r="P158" s="0" t="n">
        <v>3.86445815328068</v>
      </c>
    </row>
    <row r="159" customFormat="false" ht="12.8" hidden="false" customHeight="false" outlineLevel="0" collapsed="false">
      <c r="A159" s="1" t="n">
        <v>2003</v>
      </c>
      <c r="C159" s="1" t="n">
        <f aca="false">solarPV_data!D52</f>
        <v>8.0146261</v>
      </c>
      <c r="D159" s="9" t="n">
        <f aca="false">solarPV_data!N52</f>
        <v>384.70546247965</v>
      </c>
      <c r="E159" s="1" t="n">
        <v>293.55448</v>
      </c>
      <c r="F159" s="1" t="n">
        <v>106.961621</v>
      </c>
      <c r="G159" s="1" t="n">
        <v>16.9147485212426</v>
      </c>
      <c r="H159" s="1" t="n">
        <v>1142.29185584442</v>
      </c>
      <c r="I159" s="1" t="n">
        <v>0.00664</v>
      </c>
      <c r="K159" s="0" t="n">
        <v>40.5527342743716</v>
      </c>
      <c r="L159" s="0" t="n">
        <f aca="false">K159/6.12</f>
        <v>6.62626377032216</v>
      </c>
      <c r="M159" s="0" t="n">
        <v>40.6117424209567</v>
      </c>
      <c r="N159" s="0" t="n">
        <v>27.185746140588</v>
      </c>
      <c r="O159" s="0" t="n">
        <v>6.48274672805597</v>
      </c>
      <c r="P159" s="0" t="n">
        <v>5.64041138947456</v>
      </c>
    </row>
    <row r="160" customFormat="false" ht="12.8" hidden="false" customHeight="false" outlineLevel="0" collapsed="false">
      <c r="A160" s="1" t="n">
        <v>2004</v>
      </c>
      <c r="C160" s="1" t="n">
        <f aca="false">solarPV_data!D53</f>
        <v>10.8276261</v>
      </c>
      <c r="D160" s="9" t="n">
        <f aca="false">solarPV_data!N53</f>
        <v>427.594922823665</v>
      </c>
      <c r="E160" s="1" t="n">
        <v>377.94148</v>
      </c>
      <c r="F160" s="1" t="n">
        <v>112.06184</v>
      </c>
      <c r="G160" s="1" t="n">
        <v>23.831001849571</v>
      </c>
      <c r="H160" s="1" t="n">
        <v>1098.9492570902</v>
      </c>
      <c r="I160" s="1" t="n">
        <v>0.00924</v>
      </c>
      <c r="J160" s="1" t="n">
        <v>6436.46781219601</v>
      </c>
      <c r="K160" s="0" t="n">
        <v>52.4266962149285</v>
      </c>
      <c r="L160" s="0" t="n">
        <f aca="false">K160/6.12</f>
        <v>8.56645362989028</v>
      </c>
      <c r="M160" s="0" t="n">
        <v>45.426907358343</v>
      </c>
      <c r="N160" s="0" t="n">
        <v>29.6493668514454</v>
      </c>
      <c r="O160" s="0" t="n">
        <v>7.06312146119278</v>
      </c>
      <c r="P160" s="0" t="n">
        <v>6.04775247472669</v>
      </c>
    </row>
    <row r="161" customFormat="false" ht="12.8" hidden="false" customHeight="false" outlineLevel="0" collapsed="false">
      <c r="A161" s="1" t="n">
        <v>2005</v>
      </c>
      <c r="C161" s="1" t="n">
        <f aca="false">solarPV_data!D54</f>
        <v>14.8666261</v>
      </c>
      <c r="D161" s="9" t="n">
        <f aca="false">solarPV_data!N54</f>
        <v>436.692687139062</v>
      </c>
      <c r="E161" s="1" t="n">
        <v>481.82248</v>
      </c>
      <c r="F161" s="1" t="n">
        <v>103.732672</v>
      </c>
      <c r="G161" s="1" t="n">
        <v>32.4579410537751</v>
      </c>
      <c r="H161" s="1" t="n">
        <v>779.808369891183</v>
      </c>
      <c r="I161" s="1" t="n">
        <v>0.04564</v>
      </c>
      <c r="J161" s="1" t="n">
        <v>3807.2314323084</v>
      </c>
      <c r="K161" s="0" t="n">
        <v>72.2511914647922</v>
      </c>
      <c r="L161" s="0" t="n">
        <f aca="false">K161/6.12</f>
        <v>11.8057502393451</v>
      </c>
      <c r="M161" s="0" t="n">
        <v>52.5783520399722</v>
      </c>
      <c r="N161" s="0" t="n">
        <v>33.4381127142494</v>
      </c>
      <c r="O161" s="0" t="n">
        <v>9.19561671702441</v>
      </c>
      <c r="P161" s="0" t="n">
        <v>8.4416137817675</v>
      </c>
    </row>
    <row r="162" customFormat="false" ht="12.8" hidden="false" customHeight="false" outlineLevel="0" collapsed="false">
      <c r="A162" s="1" t="n">
        <v>2006</v>
      </c>
      <c r="C162" s="1" t="n">
        <f aca="false">solarPV_data!D55</f>
        <v>20.5066261</v>
      </c>
      <c r="D162" s="9" t="n">
        <f aca="false">solarPV_data!N55</f>
        <v>469.184702551195</v>
      </c>
      <c r="E162" s="1" t="n">
        <v>614.83748</v>
      </c>
      <c r="F162" s="1" t="n">
        <v>106.016304</v>
      </c>
      <c r="G162" s="1" t="n">
        <v>43.8011566243456</v>
      </c>
      <c r="H162" s="1" t="n">
        <v>696.322433616631</v>
      </c>
      <c r="I162" s="1" t="n">
        <v>0.15604</v>
      </c>
      <c r="J162" s="1" t="n">
        <v>3257.70281249355</v>
      </c>
      <c r="K162" s="0" t="n">
        <v>83.6309521809896</v>
      </c>
      <c r="L162" s="0" t="n">
        <f aca="false">K162/6.12</f>
        <v>13.6651882648676</v>
      </c>
      <c r="M162" s="0" t="n">
        <v>55.0782858480728</v>
      </c>
      <c r="N162" s="0" t="n">
        <v>34.2483761786931</v>
      </c>
      <c r="O162" s="0" t="n">
        <v>7.78058787772486</v>
      </c>
      <c r="P162" s="0" t="n">
        <v>9.07013812914918</v>
      </c>
    </row>
    <row r="163" customFormat="false" ht="12.8" hidden="false" customHeight="false" outlineLevel="0" collapsed="false">
      <c r="A163" s="1" t="n">
        <v>2007</v>
      </c>
      <c r="C163" s="1" t="n">
        <f aca="false">solarPV_data!D56</f>
        <v>28.0546261</v>
      </c>
      <c r="D163" s="9" t="n">
        <f aca="false">solarPV_data!N56</f>
        <v>460.086938235798</v>
      </c>
      <c r="E163" s="1" t="n">
        <v>785.63748</v>
      </c>
      <c r="F163" s="1" t="n">
        <v>99.414484</v>
      </c>
      <c r="G163" s="1" t="n">
        <v>57.5078672833842</v>
      </c>
      <c r="H163" s="1" t="n">
        <v>660.912631895373</v>
      </c>
      <c r="I163" s="1" t="n">
        <v>0.24788</v>
      </c>
      <c r="J163" s="1" t="n">
        <v>3229.36616174803</v>
      </c>
      <c r="K163" s="0" t="n">
        <v>90.3583923078872</v>
      </c>
      <c r="L163" s="0" t="n">
        <f aca="false">K163/6.12</f>
        <v>14.7644431875633</v>
      </c>
      <c r="M163" s="0" t="n">
        <v>55.8450516900283</v>
      </c>
      <c r="N163" s="0" t="n">
        <v>34.9640939533591</v>
      </c>
      <c r="O163" s="0" t="n">
        <v>7.41108917150981</v>
      </c>
      <c r="P163" s="0" t="n">
        <v>8.70692107758396</v>
      </c>
    </row>
    <row r="164" customFormat="false" ht="12.8" hidden="false" customHeight="false" outlineLevel="0" collapsed="false">
      <c r="A164" s="1" t="n">
        <v>2008</v>
      </c>
      <c r="C164" s="1" t="n">
        <f aca="false">solarPV_data!D57</f>
        <v>39.9546261</v>
      </c>
      <c r="D164" s="9" t="n">
        <f aca="false">solarPV_data!N57</f>
        <v>454.888215769857</v>
      </c>
      <c r="E164" s="1" t="n">
        <v>1006.66148</v>
      </c>
      <c r="F164" s="1" t="n">
        <v>91.74088</v>
      </c>
      <c r="G164" s="1" t="n">
        <v>74.3209456917926</v>
      </c>
      <c r="H164" s="1" t="n">
        <v>642.227171535142</v>
      </c>
      <c r="I164" s="1" t="n">
        <v>0.336388</v>
      </c>
      <c r="J164" s="1" t="n">
        <v>3671.62031802628</v>
      </c>
      <c r="K164" s="0" t="n">
        <v>116.909265391904</v>
      </c>
      <c r="L164" s="0" t="n">
        <f aca="false">K164/6.12</f>
        <v>19.102821142468</v>
      </c>
      <c r="M164" s="0" t="n">
        <v>68.2565523659797</v>
      </c>
      <c r="N164" s="0" t="n">
        <v>41.5064654881663</v>
      </c>
      <c r="O164" s="0" t="n">
        <v>9.2695794858546</v>
      </c>
      <c r="P164" s="0" t="n">
        <v>12.54966729081</v>
      </c>
    </row>
    <row r="165" customFormat="false" ht="12.8" hidden="false" customHeight="false" outlineLevel="0" collapsed="false">
      <c r="A165" s="1" t="n">
        <v>2009</v>
      </c>
      <c r="C165" s="1" t="n">
        <f aca="false">solarPV_data!D58</f>
        <v>59.9546261</v>
      </c>
      <c r="D165" s="9" t="n">
        <f aca="false">solarPV_data!N58</f>
        <v>428.894603440151</v>
      </c>
      <c r="E165" s="1" t="n">
        <v>1284.07348</v>
      </c>
      <c r="F165" s="1" t="n">
        <v>91.140094</v>
      </c>
      <c r="G165" s="1" t="n">
        <v>93.414370116217</v>
      </c>
      <c r="H165" s="1" t="n">
        <v>520.204877010413</v>
      </c>
      <c r="I165" s="1" t="n">
        <v>0.347888</v>
      </c>
      <c r="J165" s="1" t="n">
        <v>2762.82344768791</v>
      </c>
      <c r="K165" s="0" t="n">
        <v>74.3983635451294</v>
      </c>
      <c r="L165" s="0" t="n">
        <f aca="false">K165/6.12</f>
        <v>12.1565953505113</v>
      </c>
      <c r="M165" s="0" t="n">
        <v>73.0823742361636</v>
      </c>
      <c r="N165" s="0" t="n">
        <v>43.8177871502539</v>
      </c>
      <c r="O165" s="0" t="n">
        <v>4.23634646657838</v>
      </c>
      <c r="P165" s="0" t="n">
        <v>7.41290218263079</v>
      </c>
    </row>
    <row r="166" customFormat="false" ht="12.8" hidden="false" customHeight="false" outlineLevel="0" collapsed="false">
      <c r="A166" s="1" t="n">
        <v>2010</v>
      </c>
      <c r="C166" s="1" t="n">
        <f aca="false">solarPV_data!D59</f>
        <v>92.1546261</v>
      </c>
      <c r="D166" s="9" t="n">
        <f aca="false">solarPV_data!N59</f>
        <v>380.563082999913</v>
      </c>
      <c r="E166" s="1" t="n">
        <v>1625.40348</v>
      </c>
      <c r="F166" s="1" t="n">
        <v>89.499516</v>
      </c>
      <c r="G166" s="1" t="n">
        <v>117.678443306027</v>
      </c>
      <c r="H166" s="1" t="n">
        <v>432.661805171443</v>
      </c>
      <c r="I166" s="1" t="n">
        <v>0.360088</v>
      </c>
      <c r="J166" s="1" t="n">
        <v>2601.91175238301</v>
      </c>
      <c r="K166" s="0" t="n">
        <v>94.3533704448914</v>
      </c>
      <c r="L166" s="0" t="n">
        <f aca="false">K166/6.12</f>
        <v>15.4172173929561</v>
      </c>
      <c r="M166" s="0" t="n">
        <v>79.3316304376359</v>
      </c>
      <c r="N166" s="0" t="n">
        <v>46.4027490125527</v>
      </c>
      <c r="O166" s="0" t="n">
        <v>5.11193980412279</v>
      </c>
      <c r="P166" s="0" t="n">
        <v>7.41602685974199</v>
      </c>
    </row>
    <row r="167" customFormat="false" ht="12.8" hidden="false" customHeight="false" outlineLevel="0" collapsed="false">
      <c r="A167" s="1" t="n">
        <v>2011</v>
      </c>
      <c r="C167" s="1" t="n">
        <f aca="false">solarPV_data!D60</f>
        <v>155.9546261</v>
      </c>
      <c r="D167" s="9" t="n">
        <f aca="false">solarPV_data!N60</f>
        <v>289.260748427726</v>
      </c>
      <c r="E167" s="1" t="n">
        <v>2060.91048</v>
      </c>
      <c r="F167" s="1" t="n">
        <v>83.189334</v>
      </c>
      <c r="G167" s="1" t="n">
        <v>147.358777023124</v>
      </c>
      <c r="H167" s="1" t="n">
        <v>370.539729327675</v>
      </c>
      <c r="I167" s="1" t="n">
        <v>0.620088</v>
      </c>
      <c r="J167" s="1" t="n">
        <v>2322.59333789149</v>
      </c>
      <c r="K167" s="0" t="n">
        <v>128.008804488899</v>
      </c>
      <c r="L167" s="0" t="n">
        <f aca="false">K167/6.12</f>
        <v>20.9164713217155</v>
      </c>
      <c r="M167" s="0" t="n">
        <v>87.4338569773622</v>
      </c>
      <c r="N167" s="0" t="n">
        <v>52.3454375860091</v>
      </c>
      <c r="O167" s="0" t="n">
        <v>4.41491291881128</v>
      </c>
      <c r="P167" s="0" t="n">
        <v>8.34259083197169</v>
      </c>
    </row>
    <row r="168" customFormat="false" ht="12.8" hidden="false" customHeight="false" outlineLevel="0" collapsed="false">
      <c r="A168" s="1" t="n">
        <v>2012</v>
      </c>
      <c r="C168" s="1" t="n">
        <f aca="false">solarPV_data!D61</f>
        <v>254.9546261</v>
      </c>
      <c r="D168" s="9" t="n">
        <f aca="false">solarPV_data!N61</f>
        <v>217.462719221631</v>
      </c>
      <c r="E168" s="1" t="n">
        <v>2584.49148</v>
      </c>
      <c r="F168" s="1" t="n">
        <v>77.294115</v>
      </c>
      <c r="G168" s="1" t="n">
        <v>182.199724470571</v>
      </c>
      <c r="H168" s="1" t="n">
        <v>343.458551635372</v>
      </c>
      <c r="I168" s="1" t="n">
        <v>0.749328</v>
      </c>
      <c r="J168" s="1" t="n">
        <v>2265.92003640045</v>
      </c>
      <c r="K168" s="0" t="n">
        <v>125.880237910906</v>
      </c>
      <c r="L168" s="0" t="n">
        <f aca="false">K168/6.12</f>
        <v>20.5686663253114</v>
      </c>
      <c r="M168" s="0" t="n">
        <v>82.7062072550174</v>
      </c>
      <c r="N168" s="0" t="n">
        <v>50.0319954548447</v>
      </c>
      <c r="O168" s="0" t="n">
        <v>2.91708213976696</v>
      </c>
      <c r="P168" s="0" t="n">
        <v>8.26441355745753</v>
      </c>
    </row>
    <row r="169" customFormat="false" ht="12.8" hidden="false" customHeight="false" outlineLevel="0" collapsed="false">
      <c r="A169" s="1" t="n">
        <v>2013</v>
      </c>
      <c r="C169" s="1" t="n">
        <f aca="false">solarPV_data!D62</f>
        <v>394.5546261</v>
      </c>
      <c r="D169" s="9" t="n">
        <f aca="false">solarPV_data!N62</f>
        <v>168.116731941403</v>
      </c>
      <c r="E169" s="1" t="n">
        <v>3230.04248</v>
      </c>
      <c r="F169" s="1" t="n">
        <v>78.89209</v>
      </c>
      <c r="G169" s="1" t="n">
        <v>224.695350596697</v>
      </c>
      <c r="H169" s="1" t="n">
        <v>314.371032952281</v>
      </c>
      <c r="I169" s="1" t="n">
        <v>2.521448</v>
      </c>
      <c r="J169" s="1" t="n">
        <v>2840.74923723808</v>
      </c>
      <c r="K169" s="0" t="n">
        <v>120.717641654287</v>
      </c>
      <c r="L169" s="0" t="n">
        <f aca="false">K169/6.12</f>
        <v>19.7251048454717</v>
      </c>
      <c r="M169" s="0" t="n">
        <v>74.5985089642668</v>
      </c>
      <c r="N169" s="0" t="n">
        <v>45.8348205548473</v>
      </c>
      <c r="O169" s="0" t="n">
        <v>4.16003134735698</v>
      </c>
      <c r="P169" s="0" t="n">
        <v>8.32669693525744</v>
      </c>
    </row>
    <row r="170" customFormat="false" ht="12.8" hidden="false" customHeight="false" outlineLevel="0" collapsed="false">
      <c r="A170" s="1" t="n">
        <v>2014</v>
      </c>
      <c r="C170" s="1" t="n">
        <f aca="false">solarPV_data!D63</f>
        <v>584.7546261</v>
      </c>
      <c r="D170" s="9" t="n">
        <f aca="false">solarPV_data!N63</f>
        <v>154.294373132041</v>
      </c>
      <c r="E170" s="1" t="n">
        <v>3947.335716</v>
      </c>
      <c r="F170" s="1" t="n">
        <v>72.504395</v>
      </c>
      <c r="G170" s="1" t="n">
        <v>274.344585331432</v>
      </c>
      <c r="H170" s="1" t="n">
        <v>294.050899926773</v>
      </c>
      <c r="I170" s="1" t="n">
        <v>8.841408</v>
      </c>
      <c r="J170" s="1" t="n">
        <v>2624.17626368306</v>
      </c>
      <c r="K170" s="0" t="n">
        <v>108.172458992028</v>
      </c>
      <c r="L170" s="0" t="n">
        <f aca="false">K170/6.12</f>
        <v>17.6752383973902</v>
      </c>
      <c r="M170" s="0" t="n">
        <v>67.6614244507153</v>
      </c>
      <c r="N170" s="0" t="n">
        <v>42.0905056906307</v>
      </c>
      <c r="O170" s="0" t="n">
        <v>4.79040430908765</v>
      </c>
      <c r="P170" s="0" t="n">
        <v>8.13063858599218</v>
      </c>
    </row>
    <row r="171" customFormat="false" ht="12.8" hidden="false" customHeight="false" outlineLevel="0" collapsed="false">
      <c r="A171" s="1" t="n">
        <v>2015</v>
      </c>
      <c r="C171" s="1" t="n">
        <f aca="false">solarPV_data!D64</f>
        <v>835.3546261</v>
      </c>
      <c r="D171" s="9" t="n">
        <f aca="false">solarPV_data!N64</f>
        <v>117.306983631228</v>
      </c>
      <c r="E171" s="1" t="n">
        <v>4785.335716</v>
      </c>
      <c r="F171" s="1" t="n">
        <v>63.46819</v>
      </c>
      <c r="G171" s="1" t="n">
        <v>337.250247493594</v>
      </c>
      <c r="H171" s="1" t="n">
        <v>283.736064893557</v>
      </c>
      <c r="I171" s="1" t="n">
        <v>11.462208</v>
      </c>
      <c r="J171" s="1" t="n">
        <v>2674.77742572863</v>
      </c>
      <c r="K171" s="0" t="n">
        <v>57.2037847746315</v>
      </c>
      <c r="L171" s="0" t="n">
        <f aca="false">K171/6.12</f>
        <v>9.34702365598554</v>
      </c>
      <c r="M171" s="0" t="n">
        <v>61.7062543640547</v>
      </c>
      <c r="N171" s="0" t="n">
        <v>38.0771280566553</v>
      </c>
      <c r="O171" s="0" t="n">
        <v>2.83809254115629</v>
      </c>
      <c r="P171" s="0" t="n">
        <v>5.38535463924447</v>
      </c>
    </row>
    <row r="172" customFormat="false" ht="12.8" hidden="false" customHeight="false" outlineLevel="0" collapsed="false">
      <c r="A172" s="1" t="n">
        <v>2016</v>
      </c>
      <c r="C172" s="1" t="n">
        <f aca="false">solarPV_data!D65</f>
        <v>1164.4546261</v>
      </c>
      <c r="D172" s="9" t="n">
        <f aca="false">solarPV_data!N65</f>
        <v>103.829514647792</v>
      </c>
      <c r="E172" s="1" t="n">
        <v>5742.335716</v>
      </c>
      <c r="F172" s="1" t="n">
        <v>60.275007</v>
      </c>
      <c r="G172" s="1" t="n">
        <v>415.308333346206</v>
      </c>
      <c r="H172" s="1" t="n">
        <v>267.00292161556</v>
      </c>
      <c r="I172" s="1" t="n">
        <v>13.447808</v>
      </c>
      <c r="J172" s="1" t="n">
        <v>1866.17085624048</v>
      </c>
      <c r="K172" s="0" t="n">
        <v>47.1606422381027</v>
      </c>
      <c r="L172" s="0" t="n">
        <f aca="false">K172/6.12</f>
        <v>7.70598729380763</v>
      </c>
      <c r="M172" s="0" t="n">
        <v>57.1452157720743</v>
      </c>
      <c r="N172" s="0" t="n">
        <v>36.2132928306864</v>
      </c>
      <c r="O172" s="0" t="n">
        <v>2.67843656823097</v>
      </c>
      <c r="P172" s="0" t="n">
        <v>3.67837996295868</v>
      </c>
    </row>
    <row r="173" customFormat="false" ht="12.8" hidden="false" customHeight="false" outlineLevel="0" collapsed="false">
      <c r="A173" s="1" t="n">
        <v>2017</v>
      </c>
      <c r="C173" s="1" t="n">
        <f aca="false">solarPV_data!D66</f>
        <v>1607.8546261</v>
      </c>
      <c r="D173" s="9" t="n">
        <f aca="false">solarPV_data!N66</f>
        <v>83.4334633579717</v>
      </c>
      <c r="E173" s="1" t="n">
        <v>6869.335716</v>
      </c>
      <c r="F173" s="1" t="n">
        <v>57.667646</v>
      </c>
      <c r="G173" s="1" t="n">
        <v>540.308333346206</v>
      </c>
      <c r="H173" s="1" t="n">
        <v>221</v>
      </c>
      <c r="I173" s="1" t="n">
        <v>14.035408</v>
      </c>
      <c r="J173" s="1" t="n">
        <v>1590.9005347126</v>
      </c>
      <c r="K173" s="0" t="n">
        <v>57.2193199742303</v>
      </c>
      <c r="L173" s="0" t="n">
        <f aca="false">K173/6.12</f>
        <v>9.34956208729253</v>
      </c>
      <c r="M173" s="0" t="n">
        <v>64.6493866617476</v>
      </c>
      <c r="N173" s="0" t="n">
        <v>39.2082251480959</v>
      </c>
      <c r="O173" s="0" t="n">
        <v>3.12701165223236</v>
      </c>
      <c r="P173" s="0" t="n">
        <v>4.59276186307889</v>
      </c>
    </row>
    <row r="174" customFormat="false" ht="12.8" hidden="false" customHeight="false" outlineLevel="0" collapsed="false">
      <c r="A174" s="1" t="n">
        <v>2018</v>
      </c>
      <c r="C174" s="1" t="n">
        <f aca="false">solarPV_data!D67</f>
        <v>2196.6546261</v>
      </c>
      <c r="D174" s="9" t="n">
        <f aca="false">solarPV_data!N67</f>
        <v>70.430686715099</v>
      </c>
      <c r="E174" s="1" t="n">
        <v>8141.335716</v>
      </c>
      <c r="F174" s="1" t="n">
        <v>50.356839</v>
      </c>
      <c r="G174" s="1" t="n">
        <v>700.308333346206</v>
      </c>
      <c r="H174" s="1" t="n">
        <v>181</v>
      </c>
      <c r="I174" s="1" t="n">
        <v>31.608208</v>
      </c>
      <c r="J174" s="1" t="n">
        <v>1202.28361020265</v>
      </c>
      <c r="K174" s="0" t="n">
        <v>73.4978629699404</v>
      </c>
      <c r="L174" s="0" t="n">
        <f aca="false">K174/6.12</f>
        <v>12.0094547336504</v>
      </c>
      <c r="M174" s="0" t="n">
        <v>67.4820394085537</v>
      </c>
      <c r="N174" s="0" t="n">
        <v>40.8662055916851</v>
      </c>
      <c r="O174" s="0" t="n">
        <v>3.25005755680261</v>
      </c>
      <c r="P174" s="0" t="n">
        <v>5.70158186569381</v>
      </c>
    </row>
    <row r="175" customFormat="false" ht="12.8" hidden="false" customHeight="false" outlineLevel="0" collapsed="false">
      <c r="A175" s="1" t="n">
        <v>2019</v>
      </c>
      <c r="C175" s="1" t="n">
        <f aca="false">solarPV_data!D68</f>
        <v>2861.6546261</v>
      </c>
      <c r="D175" s="9" t="n">
        <f aca="false">solarPV_data!N68</f>
        <v>60.9348564612135</v>
      </c>
      <c r="E175" s="1" t="n">
        <v>9561.895716</v>
      </c>
      <c r="F175" s="1" t="n">
        <v>45.29019</v>
      </c>
      <c r="G175" s="1" t="n">
        <v>943.308333346206</v>
      </c>
      <c r="H175" s="1" t="n">
        <v>157</v>
      </c>
      <c r="I175" s="1" t="n">
        <v>52.090608</v>
      </c>
      <c r="J175" s="1" t="n">
        <v>1076.79272832965</v>
      </c>
      <c r="K175" s="0" t="n">
        <v>65.0027288140556</v>
      </c>
      <c r="L175" s="0" t="n">
        <f aca="false">K175/6.12</f>
        <v>10.6213609173293</v>
      </c>
      <c r="M175" s="0" t="n">
        <v>65.7402068893382</v>
      </c>
      <c r="N175" s="0" t="n">
        <v>40.2384059477079</v>
      </c>
      <c r="O175" s="0" t="n">
        <v>2.59720179182483</v>
      </c>
      <c r="P175" s="0" t="n">
        <v>3.55008736441655</v>
      </c>
    </row>
    <row r="176" customFormat="false" ht="12.8" hidden="false" customHeight="false" outlineLevel="0" collapsed="false">
      <c r="A176" s="1" t="n">
        <v>2020</v>
      </c>
      <c r="C176" s="1" t="n">
        <f aca="false">solarPV_data!D69</f>
        <v>3682.6546261</v>
      </c>
      <c r="D176" s="9" t="n">
        <f aca="false">solarPV_data!N69</f>
        <v>56.6686386761778</v>
      </c>
      <c r="E176" s="1" t="n">
        <v>11157.875716</v>
      </c>
      <c r="F176" s="1" t="n">
        <v>40.755659</v>
      </c>
      <c r="G176" s="1" t="n">
        <v>1173.30833334621</v>
      </c>
      <c r="H176" s="1" t="n">
        <v>137</v>
      </c>
      <c r="I176" s="1" t="n">
        <v>80.235097139</v>
      </c>
      <c r="J176" s="1" t="n">
        <v>1313</v>
      </c>
      <c r="K176" s="0" t="n">
        <v>41.8383464566929</v>
      </c>
      <c r="L176" s="0" t="n">
        <f aca="false">K176/6.12</f>
        <v>6.83633112037466</v>
      </c>
      <c r="M176" s="0" t="n">
        <v>55.170665299801</v>
      </c>
      <c r="N176" s="0" t="n">
        <v>34.623588352982</v>
      </c>
      <c r="O176" s="0" t="n">
        <v>2.00959657217818</v>
      </c>
      <c r="P176" s="0" t="n">
        <v>2.59436590999253</v>
      </c>
    </row>
    <row r="177" customFormat="false" ht="12.8" hidden="false" customHeight="false" outlineLevel="0" collapsed="false">
      <c r="A177" s="1" t="n">
        <v>2021</v>
      </c>
      <c r="D177" s="9"/>
      <c r="K177" s="0" t="n">
        <v>70.86</v>
      </c>
      <c r="L177" s="0" t="n">
        <f aca="false">K177/6.12</f>
        <v>11.578431372549</v>
      </c>
      <c r="O177" s="0" t="n">
        <v>3.89</v>
      </c>
      <c r="P177" s="0" t="n">
        <v>5.8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0" topLeftCell="B1" activePane="topRight" state="frozen"/>
      <selection pane="topLeft" activeCell="A1" activeCellId="0" sqref="A1"/>
      <selection pane="topRight" activeCell="A70" activeCellId="0" sqref="A70"/>
    </sheetView>
  </sheetViews>
  <sheetFormatPr defaultColWidth="12.109375" defaultRowHeight="12.8" zeroHeight="false" outlineLevelRow="0" outlineLevelCol="0"/>
  <cols>
    <col collapsed="false" customWidth="true" hidden="false" outlineLevel="0" max="1" min="1" style="1" width="5.15"/>
    <col collapsed="false" customWidth="true" hidden="false" outlineLevel="0" max="3" min="3" style="1" width="23.48"/>
    <col collapsed="false" customWidth="true" hidden="false" outlineLevel="0" max="4" min="4" style="1" width="29.77"/>
    <col collapsed="false" customWidth="true" hidden="false" outlineLevel="0" max="5" min="5" style="1" width="26.89"/>
    <col collapsed="false" customWidth="true" hidden="false" outlineLevel="0" max="6" min="6" style="1" width="28.02"/>
    <col collapsed="false" customWidth="true" hidden="false" outlineLevel="0" max="8" min="8" style="1" width="17.4"/>
    <col collapsed="false" customWidth="true" hidden="false" outlineLevel="0" max="9" min="9" style="1" width="28.02"/>
    <col collapsed="false" customWidth="true" hidden="false" outlineLevel="0" max="10" min="10" style="1" width="28.41"/>
    <col collapsed="false" customWidth="true" hidden="false" outlineLevel="0" max="11" min="11" style="1" width="29.37"/>
    <col collapsed="false" customWidth="true" hidden="false" outlineLevel="0" max="12" min="12" style="1" width="24.6"/>
    <col collapsed="false" customWidth="true" hidden="false" outlineLevel="0" max="13" min="13" style="1" width="29.19"/>
    <col collapsed="false" customWidth="true" hidden="false" outlineLevel="0" max="14" min="14" style="1" width="29.97"/>
    <col collapsed="false" customWidth="true" hidden="false" outlineLevel="0" max="20" min="20" style="1" width="13.17"/>
    <col collapsed="false" customWidth="true" hidden="false" outlineLevel="0" max="21" min="21" style="1" width="23.5"/>
    <col collapsed="false" customWidth="true" hidden="false" outlineLevel="0" max="22" min="22" style="1" width="28.23"/>
    <col collapsed="false" customWidth="true" hidden="false" outlineLevel="0" max="23" min="23" style="1" width="31.16"/>
    <col collapsed="false" customWidth="true" hidden="false" outlineLevel="0" max="24" min="24" style="1" width="20.58"/>
    <col collapsed="false" customWidth="true" hidden="false" outlineLevel="0" max="25" min="25" style="1" width="5.39"/>
    <col collapsed="false" customWidth="true" hidden="false" outlineLevel="0" max="26" min="26" style="1" width="28.45"/>
    <col collapsed="false" customWidth="true" hidden="false" outlineLevel="0" max="27" min="27" style="1" width="12.8"/>
    <col collapsed="false" customWidth="true" hidden="false" outlineLevel="0" max="28" min="28" style="1" width="30.97"/>
    <col collapsed="false" customWidth="true" hidden="false" outlineLevel="0" max="29" min="29" style="1" width="25.52"/>
    <col collapsed="false" customWidth="true" hidden="false" outlineLevel="0" max="30" min="30" style="1" width="23.13"/>
    <col collapsed="false" customWidth="true" hidden="false" outlineLevel="0" max="16384" min="16284" style="1" width="11.53"/>
  </cols>
  <sheetData>
    <row r="1" customFormat="false" ht="12.8" hidden="false" customHeight="false" outlineLevel="0" collapsed="false">
      <c r="A1" s="1" t="s">
        <v>0</v>
      </c>
      <c r="B1" s="1" t="s">
        <v>52</v>
      </c>
      <c r="C1" s="10" t="s">
        <v>53</v>
      </c>
      <c r="D1" s="11" t="s">
        <v>53</v>
      </c>
      <c r="E1" s="1" t="s">
        <v>53</v>
      </c>
      <c r="H1" s="1" t="s">
        <v>54</v>
      </c>
      <c r="I1" s="1" t="s">
        <v>55</v>
      </c>
      <c r="J1" s="1" t="s">
        <v>55</v>
      </c>
      <c r="K1" s="1" t="s">
        <v>55</v>
      </c>
      <c r="L1" s="1" t="s">
        <v>55</v>
      </c>
      <c r="M1" s="1" t="s">
        <v>56</v>
      </c>
      <c r="N1" s="11" t="s">
        <v>57</v>
      </c>
    </row>
    <row r="2" customFormat="false" ht="12.8" hidden="false" customHeight="false" outlineLevel="0" collapsed="false">
      <c r="B2" s="1" t="s">
        <v>58</v>
      </c>
      <c r="C2" s="10" t="s">
        <v>59</v>
      </c>
      <c r="D2" s="11"/>
      <c r="E2" s="1" t="s">
        <v>59</v>
      </c>
      <c r="I2" s="1" t="s">
        <v>60</v>
      </c>
      <c r="J2" s="1" t="s">
        <v>60</v>
      </c>
      <c r="K2" s="1" t="s">
        <v>61</v>
      </c>
      <c r="L2" s="1" t="s">
        <v>62</v>
      </c>
      <c r="M2" s="1" t="s">
        <v>63</v>
      </c>
      <c r="N2" s="11" t="s">
        <v>64</v>
      </c>
    </row>
    <row r="3" customFormat="false" ht="12.8" hidden="false" customHeight="false" outlineLevel="0" collapsed="false">
      <c r="B3" s="1" t="n">
        <f aca="false">A69</f>
        <v>2020</v>
      </c>
      <c r="C3" s="10" t="s">
        <v>65</v>
      </c>
      <c r="D3" s="11" t="s">
        <v>65</v>
      </c>
      <c r="E3" s="1" t="s">
        <v>65</v>
      </c>
      <c r="H3" s="1" t="s">
        <v>66</v>
      </c>
      <c r="J3" s="1" t="s">
        <v>67</v>
      </c>
      <c r="K3" s="1" t="s">
        <v>68</v>
      </c>
      <c r="L3" s="1" t="s">
        <v>67</v>
      </c>
      <c r="M3" s="1" t="s">
        <v>67</v>
      </c>
      <c r="N3" s="11" t="s">
        <v>69</v>
      </c>
    </row>
    <row r="4" customFormat="false" ht="12.8" hidden="false" customHeight="false" outlineLevel="0" collapsed="false">
      <c r="C4" s="10" t="s">
        <v>70</v>
      </c>
      <c r="D4" s="11" t="s">
        <v>70</v>
      </c>
      <c r="E4" s="1" t="s">
        <v>70</v>
      </c>
      <c r="H4" s="1" t="s">
        <v>71</v>
      </c>
      <c r="J4" s="1" t="n">
        <f aca="false">$B$3</f>
        <v>2020</v>
      </c>
      <c r="L4" s="1" t="n">
        <f aca="false">$B$3</f>
        <v>2020</v>
      </c>
      <c r="M4" s="1" t="n">
        <f aca="false">$B$3</f>
        <v>2020</v>
      </c>
      <c r="N4" s="11" t="s">
        <v>72</v>
      </c>
    </row>
    <row r="5" customFormat="false" ht="12.8" hidden="false" customHeight="false" outlineLevel="0" collapsed="false">
      <c r="B5" s="1" t="s">
        <v>73</v>
      </c>
      <c r="C5" s="10" t="s">
        <v>74</v>
      </c>
      <c r="D5" s="11" t="s">
        <v>75</v>
      </c>
      <c r="E5" s="1" t="s">
        <v>76</v>
      </c>
      <c r="F5" s="1" t="s">
        <v>77</v>
      </c>
      <c r="H5" s="1" t="s">
        <v>78</v>
      </c>
      <c r="I5" s="1" t="s">
        <v>79</v>
      </c>
      <c r="J5" s="1" t="s">
        <v>80</v>
      </c>
      <c r="K5" s="1" t="s">
        <v>81</v>
      </c>
      <c r="L5" s="1" t="s">
        <v>82</v>
      </c>
      <c r="M5" s="1" t="s">
        <v>83</v>
      </c>
      <c r="N5" s="11" t="s">
        <v>84</v>
      </c>
    </row>
    <row r="6" customFormat="false" ht="12.8" hidden="false" customHeight="false" outlineLevel="0" collapsed="false">
      <c r="A6" s="1" t="n">
        <v>1957</v>
      </c>
      <c r="B6" s="1" t="n">
        <v>0.1393546</v>
      </c>
      <c r="K6" s="1" t="n">
        <v>252921.1</v>
      </c>
      <c r="L6" s="9" t="n">
        <f aca="false">K6/$B$51</f>
        <v>354528.112546907</v>
      </c>
      <c r="M6" s="9" t="n">
        <f aca="false">L6</f>
        <v>354528.112546907</v>
      </c>
      <c r="N6" s="9" t="n">
        <f aca="false">M6</f>
        <v>354528.112546907</v>
      </c>
    </row>
    <row r="7" customFormat="false" ht="12.8" hidden="false" customHeight="false" outlineLevel="0" collapsed="false">
      <c r="A7" s="1" t="n">
        <v>1958</v>
      </c>
      <c r="B7" s="1" t="n">
        <v>0.1425079</v>
      </c>
      <c r="K7" s="1" t="n">
        <v>228143.9</v>
      </c>
      <c r="L7" s="9" t="n">
        <f aca="false">K7/$B$51</f>
        <v>319797.068161139</v>
      </c>
      <c r="M7" s="9" t="n">
        <f aca="false">L7</f>
        <v>319797.068161139</v>
      </c>
      <c r="N7" s="9" t="n">
        <f aca="false">M7</f>
        <v>319797.068161139</v>
      </c>
    </row>
    <row r="8" customFormat="false" ht="12.8" hidden="false" customHeight="false" outlineLevel="0" collapsed="false">
      <c r="A8" s="1" t="n">
        <v>1959</v>
      </c>
      <c r="B8" s="1" t="n">
        <v>0.1444685</v>
      </c>
      <c r="K8" s="1" t="n">
        <v>185633.7</v>
      </c>
      <c r="L8" s="9" t="n">
        <f aca="false">K8/$B$51</f>
        <v>260209.074237376</v>
      </c>
      <c r="M8" s="9" t="n">
        <f aca="false">L8</f>
        <v>260209.074237376</v>
      </c>
      <c r="N8" s="9" t="n">
        <f aca="false">M8</f>
        <v>260209.074237376</v>
      </c>
    </row>
    <row r="9" customFormat="false" ht="12.8" hidden="false" customHeight="false" outlineLevel="0" collapsed="false">
      <c r="A9" s="1" t="n">
        <v>1960</v>
      </c>
      <c r="B9" s="1" t="n">
        <v>0.1464468</v>
      </c>
      <c r="K9" s="1" t="n">
        <v>141011.2</v>
      </c>
      <c r="L9" s="9" t="n">
        <f aca="false">K9/$B$51</f>
        <v>197660.197523949</v>
      </c>
      <c r="M9" s="9" t="n">
        <f aca="false">L9</f>
        <v>197660.197523949</v>
      </c>
      <c r="N9" s="9" t="n">
        <f aca="false">M9</f>
        <v>197660.197523949</v>
      </c>
    </row>
    <row r="10" customFormat="false" ht="12.8" hidden="false" customHeight="false" outlineLevel="0" collapsed="false">
      <c r="A10" s="1" t="n">
        <v>1961</v>
      </c>
      <c r="B10" s="1" t="n">
        <v>0.1479959</v>
      </c>
      <c r="K10" s="1" t="n">
        <v>127197.2</v>
      </c>
      <c r="L10" s="9" t="n">
        <f aca="false">K10/$B$51</f>
        <v>178296.643645989</v>
      </c>
      <c r="M10" s="9" t="n">
        <f aca="false">L10</f>
        <v>178296.643645989</v>
      </c>
      <c r="N10" s="9" t="n">
        <f aca="false">M10</f>
        <v>178296.643645989</v>
      </c>
    </row>
    <row r="11" customFormat="false" ht="12.8" hidden="false" customHeight="false" outlineLevel="0" collapsed="false">
      <c r="A11" s="1" t="n">
        <v>1962</v>
      </c>
      <c r="B11" s="1" t="n">
        <v>0.1498003</v>
      </c>
      <c r="K11" s="1" t="n">
        <v>118748.2</v>
      </c>
      <c r="L11" s="9" t="n">
        <f aca="false">K11/$B$51</f>
        <v>166453.392834139</v>
      </c>
      <c r="M11" s="9" t="n">
        <f aca="false">L11</f>
        <v>166453.392834139</v>
      </c>
      <c r="N11" s="9" t="n">
        <f aca="false">M11</f>
        <v>166453.392834139</v>
      </c>
    </row>
    <row r="12" customFormat="false" ht="12.8" hidden="false" customHeight="false" outlineLevel="0" collapsed="false">
      <c r="A12" s="1" t="n">
        <v>1963</v>
      </c>
      <c r="B12" s="1" t="n">
        <v>0.1515145</v>
      </c>
      <c r="K12" s="1" t="n">
        <v>107115.1</v>
      </c>
      <c r="L12" s="9" t="n">
        <f aca="false">K12/$B$51</f>
        <v>150146.880700239</v>
      </c>
      <c r="M12" s="9" t="n">
        <f aca="false">L12</f>
        <v>150146.880700239</v>
      </c>
      <c r="N12" s="9" t="n">
        <f aca="false">M12</f>
        <v>150146.880700239</v>
      </c>
    </row>
    <row r="13" customFormat="false" ht="12.8" hidden="false" customHeight="false" outlineLevel="0" collapsed="false">
      <c r="A13" s="1" t="n">
        <v>1964</v>
      </c>
      <c r="B13" s="1" t="n">
        <v>0.1538294</v>
      </c>
      <c r="K13" s="1" t="n">
        <v>90203.6</v>
      </c>
      <c r="L13" s="9" t="n">
        <f aca="false">K13/$B$51</f>
        <v>126441.455667148</v>
      </c>
      <c r="M13" s="9" t="n">
        <f aca="false">L13</f>
        <v>126441.455667148</v>
      </c>
      <c r="N13" s="9" t="n">
        <f aca="false">M13</f>
        <v>126441.455667148</v>
      </c>
    </row>
    <row r="14" customFormat="false" ht="12.8" hidden="false" customHeight="false" outlineLevel="0" collapsed="false">
      <c r="A14" s="1" t="n">
        <v>1965</v>
      </c>
      <c r="B14" s="1" t="n">
        <v>0.156635</v>
      </c>
      <c r="K14" s="1" t="n">
        <v>75962.1</v>
      </c>
      <c r="L14" s="9" t="n">
        <f aca="false">K14/$B$51</f>
        <v>106478.660491748</v>
      </c>
      <c r="M14" s="9" t="n">
        <f aca="false">L14</f>
        <v>106478.660491748</v>
      </c>
      <c r="N14" s="9" t="n">
        <f aca="false">M14</f>
        <v>106478.660491748</v>
      </c>
    </row>
    <row r="15" customFormat="false" ht="12.8" hidden="false" customHeight="false" outlineLevel="0" collapsed="false">
      <c r="A15" s="1" t="n">
        <v>1966</v>
      </c>
      <c r="B15" s="1" t="n">
        <v>0.1610272</v>
      </c>
      <c r="K15" s="1" t="n">
        <v>61808</v>
      </c>
      <c r="L15" s="9" t="n">
        <f aca="false">K15/$B$51</f>
        <v>86638.3768704914</v>
      </c>
      <c r="M15" s="9" t="n">
        <f aca="false">L15</f>
        <v>86638.3768704914</v>
      </c>
      <c r="N15" s="9" t="n">
        <f aca="false">M15</f>
        <v>86638.3768704914</v>
      </c>
    </row>
    <row r="16" customFormat="false" ht="12.8" hidden="false" customHeight="false" outlineLevel="0" collapsed="false">
      <c r="A16" s="1" t="n">
        <v>1967</v>
      </c>
      <c r="B16" s="1" t="n">
        <v>0.1656988</v>
      </c>
      <c r="K16" s="1" t="n">
        <v>46950.7</v>
      </c>
      <c r="L16" s="9" t="n">
        <f aca="false">K16/$B$51</f>
        <v>65812.3938799732</v>
      </c>
      <c r="M16" s="9" t="n">
        <f aca="false">L16</f>
        <v>65812.3938799732</v>
      </c>
      <c r="N16" s="9" t="n">
        <f aca="false">M16</f>
        <v>65812.3938799732</v>
      </c>
    </row>
    <row r="17" customFormat="false" ht="12.8" hidden="false" customHeight="false" outlineLevel="0" collapsed="false">
      <c r="A17" s="1" t="n">
        <v>1968</v>
      </c>
      <c r="B17" s="1" t="n">
        <v>0.1727448</v>
      </c>
      <c r="K17" s="1" t="n">
        <v>40920.4</v>
      </c>
      <c r="L17" s="9" t="n">
        <f aca="false">K17/$B$51</f>
        <v>57359.5171643033</v>
      </c>
      <c r="M17" s="9" t="n">
        <f aca="false">L17</f>
        <v>57359.5171643033</v>
      </c>
      <c r="N17" s="9" t="n">
        <f aca="false">M17</f>
        <v>57359.5171643033</v>
      </c>
    </row>
    <row r="18" customFormat="false" ht="12.8" hidden="false" customHeight="false" outlineLevel="0" collapsed="false">
      <c r="A18" s="1" t="n">
        <v>1969</v>
      </c>
      <c r="B18" s="1" t="n">
        <v>0.1812321</v>
      </c>
      <c r="K18" s="1" t="n">
        <v>35664.7</v>
      </c>
      <c r="L18" s="9" t="n">
        <f aca="false">K18/$B$51</f>
        <v>49992.4236275727</v>
      </c>
      <c r="M18" s="9" t="n">
        <f aca="false">L18</f>
        <v>49992.4236275727</v>
      </c>
      <c r="N18" s="9" t="n">
        <f aca="false">M18</f>
        <v>49992.4236275727</v>
      </c>
    </row>
    <row r="19" customFormat="false" ht="12.8" hidden="false" customHeight="false" outlineLevel="0" collapsed="false">
      <c r="A19" s="1" t="n">
        <v>1970</v>
      </c>
      <c r="B19" s="1" t="n">
        <v>0.190802</v>
      </c>
      <c r="K19" s="1" t="n">
        <v>30033.9</v>
      </c>
      <c r="L19" s="9" t="n">
        <f aca="false">K19/$B$51</f>
        <v>42099.5396565275</v>
      </c>
      <c r="M19" s="9" t="n">
        <f aca="false">L19</f>
        <v>42099.5396565275</v>
      </c>
      <c r="N19" s="9" t="n">
        <f aca="false">M19</f>
        <v>42099.5396565275</v>
      </c>
    </row>
    <row r="20" customFormat="false" ht="12.8" hidden="false" customHeight="false" outlineLevel="0" collapsed="false">
      <c r="A20" s="1" t="n">
        <v>1971</v>
      </c>
      <c r="B20" s="1" t="n">
        <v>0.2004621</v>
      </c>
      <c r="K20" s="1" t="n">
        <v>24437.7</v>
      </c>
      <c r="L20" s="9" t="n">
        <f aca="false">K20/$B$51</f>
        <v>34255.1556828891</v>
      </c>
      <c r="M20" s="9" t="n">
        <f aca="false">L20</f>
        <v>34255.1556828891</v>
      </c>
      <c r="N20" s="9" t="n">
        <f aca="false">M20</f>
        <v>34255.1556828891</v>
      </c>
    </row>
    <row r="21" customFormat="false" ht="12.8" hidden="false" customHeight="false" outlineLevel="0" collapsed="false">
      <c r="A21" s="1" t="n">
        <v>1972</v>
      </c>
      <c r="B21" s="1" t="n">
        <v>0.2091034</v>
      </c>
      <c r="K21" s="1" t="n">
        <v>21299</v>
      </c>
      <c r="L21" s="9" t="n">
        <f aca="false">K21/$B$51</f>
        <v>29855.5330857591</v>
      </c>
      <c r="M21" s="9" t="n">
        <f aca="false">L21</f>
        <v>29855.5330857591</v>
      </c>
      <c r="N21" s="9" t="n">
        <f aca="false">M21</f>
        <v>29855.5330857591</v>
      </c>
    </row>
    <row r="22" customFormat="false" ht="12.8" hidden="false" customHeight="false" outlineLevel="0" collapsed="false">
      <c r="A22" s="1" t="n">
        <v>1973</v>
      </c>
      <c r="B22" s="1" t="n">
        <v>0.2205811</v>
      </c>
      <c r="K22" s="1" t="n">
        <v>19212.4</v>
      </c>
      <c r="L22" s="9" t="n">
        <f aca="false">K22/$B$51</f>
        <v>26930.6748606431</v>
      </c>
      <c r="M22" s="9" t="n">
        <f aca="false">L22</f>
        <v>26930.6748606431</v>
      </c>
      <c r="N22" s="9" t="n">
        <f aca="false">M22</f>
        <v>26930.6748606431</v>
      </c>
    </row>
    <row r="23" customFormat="false" ht="12.8" hidden="false" customHeight="false" outlineLevel="0" collapsed="false">
      <c r="A23" s="1" t="n">
        <v>1974</v>
      </c>
      <c r="B23" s="1" t="n">
        <v>0.2404911</v>
      </c>
      <c r="K23" s="1" t="n">
        <v>14594.2</v>
      </c>
      <c r="L23" s="9" t="n">
        <f aca="false">K23/$B$51</f>
        <v>20457.1867674626</v>
      </c>
      <c r="M23" s="9" t="n">
        <f aca="false">L23</f>
        <v>20457.1867674626</v>
      </c>
      <c r="N23" s="9" t="n">
        <f aca="false">M23</f>
        <v>20457.1867674626</v>
      </c>
    </row>
    <row r="24" customFormat="false" ht="12.8" hidden="false" customHeight="false" outlineLevel="0" collapsed="false">
      <c r="A24" s="1" t="n">
        <v>1975</v>
      </c>
      <c r="B24" s="1" t="n">
        <v>0.2626544</v>
      </c>
      <c r="K24" s="1" t="n">
        <v>12290</v>
      </c>
      <c r="L24" s="9" t="n">
        <f aca="false">K24/$B$51</f>
        <v>17227.3112176149</v>
      </c>
      <c r="M24" s="9" t="n">
        <f aca="false">L24</f>
        <v>17227.3112176149</v>
      </c>
      <c r="N24" s="9" t="n">
        <f aca="false">M24</f>
        <v>17227.3112176149</v>
      </c>
    </row>
    <row r="25" customFormat="false" ht="12.8" hidden="false" customHeight="false" outlineLevel="0" collapsed="false">
      <c r="A25" s="1" t="n">
        <v>1976</v>
      </c>
      <c r="B25" s="1" t="n">
        <v>0.2771535</v>
      </c>
      <c r="C25" s="1" t="n">
        <v>0.0005256</v>
      </c>
      <c r="D25" s="1" t="n">
        <f aca="false">C25</f>
        <v>0.0005256</v>
      </c>
      <c r="E25" s="1" t="n">
        <f aca="false">C25*0.0036</f>
        <v>1.89216E-006</v>
      </c>
      <c r="F25" s="1" t="n">
        <f aca="false">D25*0.0036</f>
        <v>1.89216E-006</v>
      </c>
      <c r="I25" s="1" t="n">
        <v>10090</v>
      </c>
      <c r="J25" s="9" t="n">
        <f aca="false">I25/$B$54</f>
        <v>13113.7774203367</v>
      </c>
      <c r="K25" s="1" t="n">
        <v>9335.8</v>
      </c>
      <c r="L25" s="9" t="n">
        <f aca="false">K25/$B$51</f>
        <v>13086.3085488534</v>
      </c>
      <c r="M25" s="9" t="n">
        <f aca="false">J25</f>
        <v>13113.7774203367</v>
      </c>
      <c r="N25" s="9" t="n">
        <f aca="false">M25</f>
        <v>13113.7774203367</v>
      </c>
    </row>
    <row r="26" customFormat="false" ht="12.8" hidden="false" customHeight="false" outlineLevel="0" collapsed="false">
      <c r="A26" s="1" t="n">
        <v>1977</v>
      </c>
      <c r="B26" s="1" t="n">
        <v>0.294337</v>
      </c>
      <c r="C26" s="1" t="n">
        <v>0.00068985</v>
      </c>
      <c r="D26" s="1" t="n">
        <f aca="false">D25+C26</f>
        <v>0.00121545</v>
      </c>
      <c r="E26" s="1" t="n">
        <f aca="false">C26*0.0036</f>
        <v>2.48346E-006</v>
      </c>
      <c r="F26" s="1" t="n">
        <f aca="false">D26*0.0036</f>
        <v>4.37562E-006</v>
      </c>
      <c r="I26" s="1" t="n">
        <v>8070</v>
      </c>
      <c r="J26" s="9" t="n">
        <f aca="false">I26/$B$54</f>
        <v>10488.4225750364</v>
      </c>
      <c r="K26" s="1" t="n">
        <v>7596.2</v>
      </c>
      <c r="L26" s="9" t="n">
        <f aca="false">K26/$B$51</f>
        <v>10647.8520318345</v>
      </c>
      <c r="M26" s="9" t="n">
        <f aca="false">J26</f>
        <v>10488.4225750364</v>
      </c>
      <c r="N26" s="9" t="n">
        <f aca="false">M26</f>
        <v>10488.4225750364</v>
      </c>
    </row>
    <row r="27" customFormat="false" ht="12.8" hidden="false" customHeight="false" outlineLevel="0" collapsed="false">
      <c r="A27" s="1" t="n">
        <v>1978</v>
      </c>
      <c r="B27" s="1" t="n">
        <v>0.3149732</v>
      </c>
      <c r="C27" s="1" t="n">
        <v>0.0013797</v>
      </c>
      <c r="D27" s="1" t="n">
        <f aca="false">D26+C27</f>
        <v>0.00259515</v>
      </c>
      <c r="E27" s="1" t="n">
        <f aca="false">C27*0.0036</f>
        <v>4.96692E-006</v>
      </c>
      <c r="F27" s="1" t="n">
        <f aca="false">D27*0.0036</f>
        <v>9.34254E-006</v>
      </c>
      <c r="I27" s="1" t="n">
        <v>6200</v>
      </c>
      <c r="J27" s="9" t="n">
        <f aca="false">I27/$B$54</f>
        <v>8058.01982220889</v>
      </c>
      <c r="K27" s="1" t="n">
        <v>5972</v>
      </c>
      <c r="L27" s="9" t="n">
        <f aca="false">K27/$B$51</f>
        <v>8371.15562177347</v>
      </c>
      <c r="M27" s="9" t="n">
        <f aca="false">J27</f>
        <v>8058.01982220889</v>
      </c>
      <c r="N27" s="9" t="n">
        <f aca="false">M27</f>
        <v>8058.01982220889</v>
      </c>
    </row>
    <row r="28" customFormat="false" ht="12.8" hidden="false" customHeight="false" outlineLevel="0" collapsed="false">
      <c r="A28" s="1" t="n">
        <v>1979</v>
      </c>
      <c r="B28" s="1" t="n">
        <v>0.3412206</v>
      </c>
      <c r="C28" s="1" t="n">
        <v>0.0020367</v>
      </c>
      <c r="D28" s="1" t="n">
        <f aca="false">D27+C28</f>
        <v>0.00463185</v>
      </c>
      <c r="E28" s="1" t="n">
        <f aca="false">C28*0.0036</f>
        <v>7.33212E-006</v>
      </c>
      <c r="F28" s="1" t="n">
        <f aca="false">D28*0.0036</f>
        <v>1.667466E-005</v>
      </c>
      <c r="I28" s="1" t="n">
        <v>5600</v>
      </c>
      <c r="J28" s="9" t="n">
        <f aca="false">I28/$B$54</f>
        <v>7278.21145231771</v>
      </c>
      <c r="K28" s="1" t="n">
        <v>5387</v>
      </c>
      <c r="L28" s="9" t="n">
        <f aca="false">K28/$B$51</f>
        <v>7551.14121475112</v>
      </c>
      <c r="M28" s="9" t="n">
        <f aca="false">J28</f>
        <v>7278.21145231771</v>
      </c>
      <c r="N28" s="9" t="n">
        <f aca="false">M28</f>
        <v>7278.21145231771</v>
      </c>
    </row>
    <row r="29" customFormat="false" ht="12.8" hidden="false" customHeight="false" outlineLevel="0" collapsed="false">
      <c r="A29" s="1" t="n">
        <v>1980</v>
      </c>
      <c r="B29" s="1" t="n">
        <v>0.3720934</v>
      </c>
      <c r="C29" s="1" t="n">
        <v>0.00410625</v>
      </c>
      <c r="D29" s="1" t="n">
        <f aca="false">D28+C29</f>
        <v>0.0087381</v>
      </c>
      <c r="E29" s="1" t="n">
        <f aca="false">C29*0.0036</f>
        <v>1.47825E-005</v>
      </c>
      <c r="F29" s="1" t="n">
        <f aca="false">D29*0.0036</f>
        <v>3.145716E-005</v>
      </c>
      <c r="I29" s="1" t="n">
        <v>5590</v>
      </c>
      <c r="J29" s="9" t="n">
        <f aca="false">I29/$B$54</f>
        <v>7265.21464615286</v>
      </c>
      <c r="K29" s="1" t="n">
        <v>5387</v>
      </c>
      <c r="L29" s="9" t="n">
        <f aca="false">K29/$B$51</f>
        <v>7551.14121475112</v>
      </c>
      <c r="M29" s="9" t="n">
        <f aca="false">J29</f>
        <v>7265.21464615286</v>
      </c>
      <c r="N29" s="9" t="n">
        <f aca="false">M29</f>
        <v>7265.21464615286</v>
      </c>
    </row>
    <row r="30" customFormat="false" ht="12.8" hidden="false" customHeight="false" outlineLevel="0" collapsed="false">
      <c r="A30" s="1" t="n">
        <v>1981</v>
      </c>
      <c r="B30" s="1" t="n">
        <v>0.407299</v>
      </c>
      <c r="C30" s="1" t="n">
        <v>0.00574875</v>
      </c>
      <c r="D30" s="1" t="n">
        <f aca="false">D29+C30</f>
        <v>0.01448685</v>
      </c>
      <c r="E30" s="1" t="n">
        <f aca="false">C30*0.0036</f>
        <v>2.06955E-005</v>
      </c>
      <c r="F30" s="1" t="n">
        <f aca="false">D30*0.0036</f>
        <v>5.215266E-005</v>
      </c>
      <c r="I30" s="1" t="n">
        <v>4960</v>
      </c>
      <c r="J30" s="9" t="n">
        <f aca="false">I30/$B$54</f>
        <v>6446.41585776711</v>
      </c>
      <c r="K30" s="1" t="n">
        <v>4859.2</v>
      </c>
      <c r="L30" s="9" t="n">
        <f aca="false">K30/$B$51</f>
        <v>6811.30599419318</v>
      </c>
      <c r="M30" s="9" t="n">
        <f aca="false">J30</f>
        <v>6446.41585776711</v>
      </c>
      <c r="N30" s="9" t="n">
        <f aca="false">M30</f>
        <v>6446.41585776711</v>
      </c>
    </row>
    <row r="31" customFormat="false" ht="12.8" hidden="false" customHeight="false" outlineLevel="0" collapsed="false">
      <c r="A31" s="1" t="n">
        <v>1982</v>
      </c>
      <c r="B31" s="1" t="n">
        <v>0.432455</v>
      </c>
      <c r="C31" s="1" t="n">
        <v>0.008541</v>
      </c>
      <c r="D31" s="1" t="n">
        <f aca="false">D30+C31</f>
        <v>0.02302785</v>
      </c>
      <c r="E31" s="1" t="n">
        <f aca="false">C31*0.0036</f>
        <v>3.07476E-005</v>
      </c>
      <c r="F31" s="1" t="n">
        <f aca="false">D31*0.0036</f>
        <v>8.290026E-005</v>
      </c>
      <c r="I31" s="1" t="n">
        <v>4390</v>
      </c>
      <c r="J31" s="9" t="n">
        <f aca="false">I31/$B$54</f>
        <v>5705.59790637049</v>
      </c>
      <c r="K31" s="1" t="n">
        <v>4383.2</v>
      </c>
      <c r="L31" s="9" t="n">
        <f aca="false">K31/$B$51</f>
        <v>6144.08059634251</v>
      </c>
      <c r="M31" s="9" t="n">
        <f aca="false">J31</f>
        <v>5705.59790637049</v>
      </c>
      <c r="N31" s="9" t="n">
        <f aca="false">M31</f>
        <v>5705.59790637049</v>
      </c>
    </row>
    <row r="32" customFormat="false" ht="12.8" hidden="false" customHeight="false" outlineLevel="0" collapsed="false">
      <c r="A32" s="1" t="n">
        <v>1983</v>
      </c>
      <c r="B32" s="1" t="n">
        <v>0.4492931</v>
      </c>
      <c r="C32" s="1" t="n">
        <v>0.0134685</v>
      </c>
      <c r="D32" s="1" t="n">
        <f aca="false">D31+C32</f>
        <v>0.03649635</v>
      </c>
      <c r="E32" s="1" t="n">
        <f aca="false">C32*0.0036</f>
        <v>4.84866E-005</v>
      </c>
      <c r="F32" s="1" t="n">
        <f aca="false">D32*0.0036</f>
        <v>0.00013138686</v>
      </c>
      <c r="I32" s="1" t="n">
        <v>3110</v>
      </c>
      <c r="J32" s="9" t="n">
        <f aca="false">I32/$B$54</f>
        <v>4042.0067172693</v>
      </c>
      <c r="K32" s="1" t="n">
        <v>3108.4</v>
      </c>
      <c r="L32" s="9" t="n">
        <f aca="false">K32/$B$51</f>
        <v>4357.15005604834</v>
      </c>
      <c r="M32" s="9" t="n">
        <f aca="false">J32</f>
        <v>4042.0067172693</v>
      </c>
      <c r="N32" s="9" t="n">
        <f aca="false">M32</f>
        <v>4042.0067172693</v>
      </c>
    </row>
    <row r="33" customFormat="false" ht="12.8" hidden="false" customHeight="false" outlineLevel="0" collapsed="false">
      <c r="A33" s="1" t="n">
        <v>1984</v>
      </c>
      <c r="B33" s="1" t="n">
        <v>0.4655503</v>
      </c>
      <c r="C33" s="1" t="n">
        <v>0.01314</v>
      </c>
      <c r="D33" s="1" t="n">
        <f aca="false">D32+C33</f>
        <v>0.04963635</v>
      </c>
      <c r="E33" s="1" t="n">
        <f aca="false">C33*0.0036</f>
        <v>4.7304E-005</v>
      </c>
      <c r="F33" s="1" t="n">
        <f aca="false">D33*0.0036</f>
        <v>0.00017869086</v>
      </c>
      <c r="I33" s="1" t="n">
        <v>2670</v>
      </c>
      <c r="J33" s="9" t="n">
        <f aca="false">I33/$B$54</f>
        <v>3470.14724601576</v>
      </c>
      <c r="K33" s="1" t="n">
        <v>2709.2</v>
      </c>
      <c r="L33" s="9" t="n">
        <f aca="false">K33/$B$51</f>
        <v>3797.5778316324</v>
      </c>
      <c r="M33" s="9" t="n">
        <f aca="false">J33</f>
        <v>3470.14724601576</v>
      </c>
      <c r="N33" s="9" t="n">
        <f aca="false">M33</f>
        <v>3470.14724601576</v>
      </c>
    </row>
    <row r="34" customFormat="false" ht="12.8" hidden="false" customHeight="false" outlineLevel="0" collapsed="false">
      <c r="A34" s="1" t="n">
        <v>1985</v>
      </c>
      <c r="B34" s="1" t="n">
        <v>0.4802913</v>
      </c>
      <c r="C34" s="1" t="n">
        <v>0.01264725</v>
      </c>
      <c r="D34" s="1" t="n">
        <f aca="false">D33+C34</f>
        <v>0.0622836</v>
      </c>
      <c r="E34" s="1" t="n">
        <f aca="false">C34*0.0036</f>
        <v>4.55301E-005</v>
      </c>
      <c r="F34" s="1" t="n">
        <f aca="false">D34*0.0036</f>
        <v>0.00022422096</v>
      </c>
      <c r="I34" s="1" t="n">
        <v>2090</v>
      </c>
      <c r="J34" s="9" t="n">
        <f aca="false">I34/$B$54</f>
        <v>2716.33248845429</v>
      </c>
      <c r="K34" s="1" t="n">
        <v>2204.4</v>
      </c>
      <c r="L34" s="9" t="n">
        <f aca="false">K34/$B$51</f>
        <v>3089.98249374371</v>
      </c>
      <c r="M34" s="9" t="n">
        <f aca="false">J34</f>
        <v>2716.33248845429</v>
      </c>
      <c r="N34" s="9" t="n">
        <f aca="false">M34</f>
        <v>2716.33248845429</v>
      </c>
    </row>
    <row r="35" customFormat="false" ht="12.8" hidden="false" customHeight="false" outlineLevel="0" collapsed="false">
      <c r="A35" s="1" t="n">
        <v>1986</v>
      </c>
      <c r="B35" s="1" t="n">
        <v>0.4899867</v>
      </c>
      <c r="C35" s="1" t="n">
        <v>0.01166175</v>
      </c>
      <c r="D35" s="1" t="n">
        <f aca="false">D34+C35</f>
        <v>0.07394535</v>
      </c>
      <c r="E35" s="1" t="n">
        <f aca="false">C35*0.0036</f>
        <v>4.19823E-005</v>
      </c>
      <c r="F35" s="1" t="n">
        <f aca="false">D35*0.0036</f>
        <v>0.00026620326</v>
      </c>
      <c r="I35" s="1" t="n">
        <v>1550</v>
      </c>
      <c r="J35" s="9" t="n">
        <f aca="false">I35/$B$54</f>
        <v>2014.50495555222</v>
      </c>
      <c r="K35" s="1" t="n">
        <v>1617.9</v>
      </c>
      <c r="L35" s="9" t="n">
        <f aca="false">K35/$B$51</f>
        <v>2267.86548567771</v>
      </c>
      <c r="M35" s="9" t="n">
        <f aca="false">J35</f>
        <v>2014.50495555222</v>
      </c>
      <c r="N35" s="9" t="n">
        <f aca="false">M35</f>
        <v>2014.50495555222</v>
      </c>
    </row>
    <row r="36" customFormat="false" ht="12.8" hidden="false" customHeight="false" outlineLevel="0" collapsed="false">
      <c r="A36" s="1" t="n">
        <v>1987</v>
      </c>
      <c r="B36" s="1" t="n">
        <v>0.5020652</v>
      </c>
      <c r="C36" s="1" t="n">
        <v>0.01428975</v>
      </c>
      <c r="D36" s="1" t="n">
        <f aca="false">D35+C36</f>
        <v>0.0882351</v>
      </c>
      <c r="E36" s="1" t="n">
        <f aca="false">C36*0.0036</f>
        <v>5.14431E-005</v>
      </c>
      <c r="F36" s="1" t="n">
        <f aca="false">D36*0.0036</f>
        <v>0.00031764636</v>
      </c>
      <c r="I36" s="1" t="n">
        <v>1170</v>
      </c>
      <c r="J36" s="9" t="n">
        <f aca="false">I36/$B$54</f>
        <v>1520.62632128781</v>
      </c>
      <c r="K36" s="1" t="n">
        <v>1272</v>
      </c>
      <c r="L36" s="9" t="n">
        <f aca="false">K36/$B$51</f>
        <v>1783.0056850127</v>
      </c>
      <c r="M36" s="9" t="n">
        <f aca="false">J36</f>
        <v>1520.62632128781</v>
      </c>
      <c r="N36" s="9" t="n">
        <f aca="false">M36</f>
        <v>1520.62632128781</v>
      </c>
    </row>
    <row r="37" customFormat="false" ht="12.8" hidden="false" customHeight="false" outlineLevel="0" collapsed="false">
      <c r="A37" s="1" t="n">
        <v>1988</v>
      </c>
      <c r="B37" s="1" t="n">
        <v>0.5197637</v>
      </c>
      <c r="C37" s="1" t="n">
        <v>0.01823175</v>
      </c>
      <c r="D37" s="1" t="n">
        <f aca="false">D36+C37</f>
        <v>0.10646685</v>
      </c>
      <c r="E37" s="1" t="n">
        <f aca="false">C37*0.0036</f>
        <v>6.56343E-005</v>
      </c>
      <c r="F37" s="1" t="n">
        <f aca="false">D37*0.0036</f>
        <v>0.00038328066</v>
      </c>
      <c r="I37" s="1" t="n">
        <v>1090</v>
      </c>
      <c r="J37" s="9" t="n">
        <f aca="false">I37/$B$54</f>
        <v>1416.65187196898</v>
      </c>
      <c r="K37" s="1" t="n">
        <v>1147.4</v>
      </c>
      <c r="L37" s="9" t="n">
        <f aca="false">K37/$B$51</f>
        <v>1608.34962498709</v>
      </c>
      <c r="M37" s="9" t="n">
        <f aca="false">J37</f>
        <v>1416.65187196898</v>
      </c>
      <c r="N37" s="9" t="n">
        <f aca="false">M37</f>
        <v>1416.65187196898</v>
      </c>
    </row>
    <row r="38" customFormat="false" ht="12.8" hidden="false" customHeight="false" outlineLevel="0" collapsed="false">
      <c r="A38" s="1" t="n">
        <v>1989</v>
      </c>
      <c r="B38" s="1" t="n">
        <v>0.5401754</v>
      </c>
      <c r="C38" s="1" t="n">
        <v>0.02315925</v>
      </c>
      <c r="D38" s="1" t="n">
        <f aca="false">D37+C38</f>
        <v>0.1296261</v>
      </c>
      <c r="E38" s="1" t="n">
        <f aca="false">C38*0.0036</f>
        <v>8.33733E-005</v>
      </c>
      <c r="F38" s="1" t="n">
        <f aca="false">D38*0.0036</f>
        <v>0.00046665396</v>
      </c>
      <c r="I38" s="1" t="n">
        <v>1130</v>
      </c>
      <c r="J38" s="9" t="n">
        <f aca="false">I38/$B$54</f>
        <v>1468.63909662839</v>
      </c>
      <c r="K38" s="1" t="n">
        <v>1187.5</v>
      </c>
      <c r="L38" s="9" t="n">
        <f aca="false">K38/$B$51</f>
        <v>1664.55915955392</v>
      </c>
      <c r="M38" s="9" t="n">
        <f aca="false">J38</f>
        <v>1468.63909662839</v>
      </c>
      <c r="N38" s="9" t="n">
        <f aca="false">M38</f>
        <v>1468.63909662839</v>
      </c>
    </row>
    <row r="39" customFormat="false" ht="12.8" hidden="false" customHeight="false" outlineLevel="0" collapsed="false">
      <c r="A39" s="1" t="n">
        <v>1990</v>
      </c>
      <c r="B39" s="1" t="n">
        <v>0.5604397</v>
      </c>
      <c r="C39" s="1" t="n">
        <v>0.021</v>
      </c>
      <c r="D39" s="1" t="n">
        <f aca="false">D38+C39</f>
        <v>0.1506261</v>
      </c>
      <c r="E39" s="1" t="n">
        <f aca="false">C39*0.0036</f>
        <v>7.56E-005</v>
      </c>
      <c r="F39" s="1" t="n">
        <f aca="false">D39*0.0036</f>
        <v>0.00054225396</v>
      </c>
      <c r="I39" s="1" t="n">
        <v>1120</v>
      </c>
      <c r="J39" s="9" t="n">
        <f aca="false">I39/$B$54</f>
        <v>1455.64229046354</v>
      </c>
      <c r="K39" s="1" t="n">
        <v>1187.5</v>
      </c>
      <c r="L39" s="9" t="n">
        <f aca="false">K39/$B$51</f>
        <v>1664.55915955392</v>
      </c>
      <c r="M39" s="9" t="n">
        <f aca="false">J39</f>
        <v>1455.64229046354</v>
      </c>
      <c r="N39" s="9" t="n">
        <f aca="false">M39</f>
        <v>1455.64229046354</v>
      </c>
    </row>
    <row r="40" customFormat="false" ht="12.8" hidden="false" customHeight="false" outlineLevel="0" collapsed="false">
      <c r="A40" s="1" t="n">
        <v>1991</v>
      </c>
      <c r="B40" s="1" t="n">
        <v>0.5793594</v>
      </c>
      <c r="C40" s="1" t="n">
        <v>0.027</v>
      </c>
      <c r="D40" s="1" t="n">
        <f aca="false">D39+C40</f>
        <v>0.1776261</v>
      </c>
      <c r="E40" s="1" t="n">
        <f aca="false">C40*0.0036</f>
        <v>9.72E-005</v>
      </c>
      <c r="F40" s="1" t="n">
        <f aca="false">D40*0.0036</f>
        <v>0.00063945396</v>
      </c>
      <c r="I40" s="1" t="n">
        <v>978</v>
      </c>
      <c r="J40" s="9" t="n">
        <f aca="false">I40/$B$54</f>
        <v>1271.08764292263</v>
      </c>
      <c r="K40" s="1" t="n">
        <v>1000</v>
      </c>
      <c r="L40" s="9" t="n">
        <f aca="false">K40/$B$51</f>
        <v>1401.73402909804</v>
      </c>
      <c r="M40" s="9" t="n">
        <f aca="false">J40</f>
        <v>1271.08764292263</v>
      </c>
      <c r="N40" s="9" t="n">
        <f aca="false">M40</f>
        <v>1271.08764292263</v>
      </c>
    </row>
    <row r="41" customFormat="false" ht="12.8" hidden="false" customHeight="false" outlineLevel="0" collapsed="false">
      <c r="A41" s="1" t="n">
        <v>1992</v>
      </c>
      <c r="B41" s="1" t="n">
        <v>0.5925448</v>
      </c>
      <c r="C41" s="1" t="n">
        <v>0.06</v>
      </c>
      <c r="D41" s="1" t="n">
        <f aca="false">D40+C41</f>
        <v>0.2376261</v>
      </c>
      <c r="E41" s="1" t="n">
        <f aca="false">C41*0.0036</f>
        <v>0.000216</v>
      </c>
      <c r="F41" s="1" t="n">
        <f aca="false">D41*0.0036</f>
        <v>0.00085545396</v>
      </c>
      <c r="I41" s="1" t="n">
        <v>776</v>
      </c>
      <c r="J41" s="9" t="n">
        <f aca="false">I41/$B$54</f>
        <v>1008.5521583926</v>
      </c>
      <c r="K41" s="1" t="n">
        <v>842.1</v>
      </c>
      <c r="L41" s="9" t="n">
        <f aca="false">K41/$B$51</f>
        <v>1180.40022590346</v>
      </c>
      <c r="M41" s="9" t="n">
        <f aca="false">J41</f>
        <v>1008.5521583926</v>
      </c>
      <c r="N41" s="9" t="n">
        <f aca="false">M41</f>
        <v>1008.5521583926</v>
      </c>
    </row>
    <row r="42" customFormat="false" ht="12.8" hidden="false" customHeight="false" outlineLevel="0" collapsed="false">
      <c r="A42" s="1" t="n">
        <v>1993</v>
      </c>
      <c r="B42" s="1" t="n">
        <v>0.6065971</v>
      </c>
      <c r="C42" s="1" t="n">
        <v>0.085</v>
      </c>
      <c r="D42" s="1" t="n">
        <f aca="false">D41+C42</f>
        <v>0.3226261</v>
      </c>
      <c r="E42" s="1" t="n">
        <f aca="false">C42*0.0036</f>
        <v>0.000306</v>
      </c>
      <c r="F42" s="1" t="n">
        <f aca="false">D42*0.0036</f>
        <v>0.00116145396</v>
      </c>
      <c r="I42" s="1" t="n">
        <v>646</v>
      </c>
      <c r="J42" s="9" t="n">
        <f aca="false">I42/$B$54</f>
        <v>839.593678249507</v>
      </c>
      <c r="K42" s="1" t="n">
        <v>685.2</v>
      </c>
      <c r="L42" s="9" t="n">
        <f aca="false">K42/$B$51</f>
        <v>960.468156737974</v>
      </c>
      <c r="M42" s="9" t="n">
        <f aca="false">J42</f>
        <v>839.593678249507</v>
      </c>
      <c r="N42" s="9" t="n">
        <f aca="false">M42</f>
        <v>839.593678249507</v>
      </c>
    </row>
    <row r="43" customFormat="false" ht="12.8" hidden="false" customHeight="false" outlineLevel="0" collapsed="false">
      <c r="A43" s="1" t="n">
        <v>1994</v>
      </c>
      <c r="B43" s="1" t="n">
        <v>0.6195425</v>
      </c>
      <c r="C43" s="1" t="n">
        <v>0.104</v>
      </c>
      <c r="D43" s="1" t="n">
        <f aca="false">D42+C43</f>
        <v>0.4266261</v>
      </c>
      <c r="E43" s="1" t="n">
        <f aca="false">C43*0.0036</f>
        <v>0.0003744</v>
      </c>
      <c r="F43" s="1" t="n">
        <f aca="false">D43*0.0036</f>
        <v>0.00153585396</v>
      </c>
      <c r="I43" s="1" t="n">
        <v>603</v>
      </c>
      <c r="J43" s="9" t="n">
        <f aca="false">I43/$B$54</f>
        <v>783.707411740639</v>
      </c>
      <c r="K43" s="1" t="n">
        <v>662.1</v>
      </c>
      <c r="L43" s="9" t="n">
        <f aca="false">K43/$B$51</f>
        <v>928.08810066581</v>
      </c>
      <c r="M43" s="9" t="n">
        <f aca="false">J43</f>
        <v>783.707411740639</v>
      </c>
      <c r="N43" s="9" t="n">
        <f aca="false">M43</f>
        <v>783.707411740639</v>
      </c>
    </row>
    <row r="44" customFormat="false" ht="12.8" hidden="false" customHeight="false" outlineLevel="0" collapsed="false">
      <c r="A44" s="1" t="n">
        <v>1995</v>
      </c>
      <c r="B44" s="1" t="n">
        <v>0.6325474</v>
      </c>
      <c r="C44" s="1" t="n">
        <v>0.133</v>
      </c>
      <c r="D44" s="1" t="n">
        <f aca="false">D43+C44</f>
        <v>0.5596261</v>
      </c>
      <c r="E44" s="1" t="n">
        <f aca="false">C44*0.0036</f>
        <v>0.0004788</v>
      </c>
      <c r="F44" s="1" t="n">
        <f aca="false">D44*0.0036</f>
        <v>0.00201465396</v>
      </c>
      <c r="I44" s="1" t="n">
        <v>575</v>
      </c>
      <c r="J44" s="9" t="n">
        <f aca="false">I44/$B$54</f>
        <v>747.31635447905</v>
      </c>
      <c r="K44" s="1" t="n">
        <v>618.1</v>
      </c>
      <c r="L44" s="9" t="n">
        <f aca="false">K44/$B$51</f>
        <v>866.411803385496</v>
      </c>
      <c r="M44" s="9" t="n">
        <f aca="false">J44</f>
        <v>747.31635447905</v>
      </c>
      <c r="N44" s="9" t="n">
        <f aca="false">M44</f>
        <v>747.31635447905</v>
      </c>
    </row>
    <row r="45" customFormat="false" ht="12.8" hidden="false" customHeight="false" outlineLevel="0" collapsed="false">
      <c r="A45" s="1" t="n">
        <v>1996</v>
      </c>
      <c r="B45" s="1" t="n">
        <v>0.6441198</v>
      </c>
      <c r="C45" s="1" t="n">
        <v>0.163</v>
      </c>
      <c r="D45" s="1" t="n">
        <f aca="false">D44+C45</f>
        <v>0.7226261</v>
      </c>
      <c r="E45" s="1" t="n">
        <f aca="false">C45*0.0036</f>
        <v>0.0005868</v>
      </c>
      <c r="F45" s="1" t="n">
        <f aca="false">D45*0.0036</f>
        <v>0.00260145396</v>
      </c>
      <c r="I45" s="1" t="n">
        <v>544</v>
      </c>
      <c r="J45" s="9" t="n">
        <f aca="false">I45/$B$54</f>
        <v>707.026255368006</v>
      </c>
      <c r="K45" s="1" t="n">
        <v>557.5</v>
      </c>
      <c r="L45" s="9" t="n">
        <f aca="false">K45/$B$51</f>
        <v>781.466721222155</v>
      </c>
      <c r="M45" s="9" t="n">
        <f aca="false">J45</f>
        <v>707.026255368006</v>
      </c>
      <c r="N45" s="9" t="n">
        <f aca="false">M45</f>
        <v>707.026255368006</v>
      </c>
    </row>
    <row r="46" customFormat="false" ht="12.8" hidden="false" customHeight="false" outlineLevel="0" collapsed="false">
      <c r="A46" s="1" t="n">
        <v>1997</v>
      </c>
      <c r="B46" s="1" t="n">
        <v>0.6552322</v>
      </c>
      <c r="C46" s="1" t="n">
        <v>0.217</v>
      </c>
      <c r="D46" s="1" t="n">
        <f aca="false">D45+C46</f>
        <v>0.9396261</v>
      </c>
      <c r="E46" s="1" t="n">
        <f aca="false">C46*0.0036</f>
        <v>0.0007812</v>
      </c>
      <c r="F46" s="1" t="n">
        <f aca="false">D46*0.0036</f>
        <v>0.00338265396</v>
      </c>
      <c r="I46" s="1" t="n">
        <v>537</v>
      </c>
      <c r="J46" s="9" t="n">
        <f aca="false">I46/$B$54</f>
        <v>697.928491052609</v>
      </c>
      <c r="K46" s="1" t="n">
        <v>557.5</v>
      </c>
      <c r="L46" s="9" t="n">
        <f aca="false">K46/$B$51</f>
        <v>781.466721222155</v>
      </c>
      <c r="M46" s="9" t="n">
        <f aca="false">J46</f>
        <v>697.928491052609</v>
      </c>
      <c r="N46" s="9" t="n">
        <f aca="false">M46</f>
        <v>697.928491052609</v>
      </c>
    </row>
    <row r="47" customFormat="false" ht="12.8" hidden="false" customHeight="false" outlineLevel="0" collapsed="false">
      <c r="A47" s="1" t="n">
        <v>1998</v>
      </c>
      <c r="B47" s="1" t="n">
        <v>0.6626038</v>
      </c>
      <c r="C47" s="1" t="n">
        <v>0.344</v>
      </c>
      <c r="D47" s="1" t="n">
        <f aca="false">D46+C47</f>
        <v>1.2836261</v>
      </c>
      <c r="E47" s="1" t="n">
        <f aca="false">C47*0.0036</f>
        <v>0.0012384</v>
      </c>
      <c r="F47" s="1" t="n">
        <f aca="false">D47*0.0036</f>
        <v>0.00462105396</v>
      </c>
      <c r="I47" s="1" t="n">
        <v>457</v>
      </c>
      <c r="J47" s="9" t="n">
        <f aca="false">I47/$B$54</f>
        <v>593.954041733784</v>
      </c>
      <c r="K47" s="1" t="n">
        <v>453.6</v>
      </c>
      <c r="L47" s="9" t="n">
        <f aca="false">K47/$B$51</f>
        <v>635.826555598869</v>
      </c>
      <c r="M47" s="9" t="n">
        <f aca="false">J47</f>
        <v>593.954041733784</v>
      </c>
      <c r="N47" s="9" t="n">
        <f aca="false">M47</f>
        <v>593.954041733784</v>
      </c>
    </row>
    <row r="48" customFormat="false" ht="12.8" hidden="false" customHeight="false" outlineLevel="0" collapsed="false">
      <c r="A48" s="1" t="n">
        <v>1999</v>
      </c>
      <c r="B48" s="1" t="n">
        <v>0.6721649</v>
      </c>
      <c r="C48" s="1" t="n">
        <v>0.62</v>
      </c>
      <c r="D48" s="1" t="n">
        <f aca="false">D47+C48</f>
        <v>1.9036261</v>
      </c>
      <c r="E48" s="1" t="n">
        <f aca="false">C48*0.0036</f>
        <v>0.002232</v>
      </c>
      <c r="F48" s="1" t="n">
        <f aca="false">D48*0.0036</f>
        <v>0.00685305396</v>
      </c>
      <c r="I48" s="1" t="n">
        <v>412</v>
      </c>
      <c r="J48" s="9" t="n">
        <f aca="false">I48/$B$54</f>
        <v>535.468413991946</v>
      </c>
      <c r="K48" s="1" t="n">
        <v>423.5</v>
      </c>
      <c r="L48" s="9" t="n">
        <f aca="false">K48/$B$51</f>
        <v>593.634361323018</v>
      </c>
      <c r="M48" s="9" t="n">
        <f aca="false">J48</f>
        <v>535.468413991946</v>
      </c>
      <c r="N48" s="9" t="n">
        <f aca="false">M48</f>
        <v>535.468413991946</v>
      </c>
    </row>
    <row r="49" customFormat="false" ht="12.8" hidden="false" customHeight="false" outlineLevel="0" collapsed="false">
      <c r="A49" s="1" t="n">
        <v>2000</v>
      </c>
      <c r="B49" s="1" t="n">
        <v>0.6871965</v>
      </c>
      <c r="C49" s="1" t="n">
        <v>1.031</v>
      </c>
      <c r="D49" s="1" t="n">
        <f aca="false">D48+C49</f>
        <v>2.9346261</v>
      </c>
      <c r="E49" s="1" t="n">
        <f aca="false">C49*0.0036</f>
        <v>0.0037116</v>
      </c>
      <c r="F49" s="1" t="n">
        <f aca="false">D49*0.0036</f>
        <v>0.01056465396</v>
      </c>
      <c r="I49" s="1" t="n">
        <v>430</v>
      </c>
      <c r="J49" s="9" t="n">
        <f aca="false">I49/$B$54</f>
        <v>558.862665088681</v>
      </c>
      <c r="K49" s="1" t="n">
        <v>438.3</v>
      </c>
      <c r="L49" s="9" t="n">
        <f aca="false">K49/$B$51</f>
        <v>614.380024953669</v>
      </c>
      <c r="M49" s="9" t="n">
        <f aca="false">J49</f>
        <v>558.862665088681</v>
      </c>
      <c r="N49" s="9" t="n">
        <f aca="false">M49</f>
        <v>558.862665088681</v>
      </c>
    </row>
    <row r="50" customFormat="false" ht="12.8" hidden="false" customHeight="false" outlineLevel="0" collapsed="false">
      <c r="A50" s="1" t="n">
        <v>2001</v>
      </c>
      <c r="B50" s="1" t="n">
        <v>0.702305</v>
      </c>
      <c r="C50" s="1" t="n">
        <v>1.297</v>
      </c>
      <c r="D50" s="1" t="n">
        <f aca="false">D49+C50</f>
        <v>4.2316261</v>
      </c>
      <c r="E50" s="1" t="n">
        <f aca="false">C50*0.0036</f>
        <v>0.0046692</v>
      </c>
      <c r="F50" s="1" t="n">
        <f aca="false">D50*0.0036</f>
        <v>0.01523385396</v>
      </c>
      <c r="I50" s="1" t="n">
        <v>383</v>
      </c>
      <c r="J50" s="9" t="n">
        <f aca="false">I50/$B$54</f>
        <v>497.777676113872</v>
      </c>
      <c r="K50" s="1" t="n">
        <v>395.4</v>
      </c>
      <c r="L50" s="9" t="n">
        <f aca="false">K50/$B$51</f>
        <v>554.245635105363</v>
      </c>
      <c r="M50" s="9" t="n">
        <f aca="false">J50</f>
        <v>497.777676113872</v>
      </c>
      <c r="N50" s="9" t="n">
        <f aca="false">M50</f>
        <v>497.777676113872</v>
      </c>
    </row>
    <row r="51" customFormat="false" ht="12.8" hidden="false" customHeight="false" outlineLevel="0" collapsed="false">
      <c r="A51" s="1" t="n">
        <v>2002</v>
      </c>
      <c r="B51" s="1" t="n">
        <v>0.7134021</v>
      </c>
      <c r="C51" s="1" t="n">
        <v>1.662</v>
      </c>
      <c r="D51" s="1" t="n">
        <f aca="false">D50+C51</f>
        <v>5.8936261</v>
      </c>
      <c r="E51" s="1" t="n">
        <f aca="false">C51*0.0036</f>
        <v>0.0059832</v>
      </c>
      <c r="F51" s="1" t="n">
        <f aca="false">D51*0.0036</f>
        <v>0.02121705396</v>
      </c>
      <c r="I51" s="1" t="n">
        <v>342</v>
      </c>
      <c r="J51" s="9" t="n">
        <f aca="false">I51/$B$54</f>
        <v>444.490770837974</v>
      </c>
      <c r="K51" s="1" t="n">
        <v>356.6</v>
      </c>
      <c r="L51" s="9" t="n">
        <f aca="false">K51/$B$51</f>
        <v>499.85835477636</v>
      </c>
      <c r="M51" s="9" t="n">
        <f aca="false">J51</f>
        <v>444.490770837974</v>
      </c>
      <c r="N51" s="9" t="n">
        <f aca="false">M51</f>
        <v>444.490770837974</v>
      </c>
    </row>
    <row r="52" customFormat="false" ht="12.8" hidden="false" customHeight="false" outlineLevel="0" collapsed="false">
      <c r="A52" s="1" t="n">
        <v>2003</v>
      </c>
      <c r="B52" s="1" t="n">
        <v>0.7266094</v>
      </c>
      <c r="C52" s="1" t="n">
        <v>2.121</v>
      </c>
      <c r="D52" s="1" t="n">
        <f aca="false">D51+C52</f>
        <v>8.0146261</v>
      </c>
      <c r="E52" s="1" t="n">
        <f aca="false">C52*0.0036</f>
        <v>0.0076356</v>
      </c>
      <c r="F52" s="1" t="n">
        <f aca="false">D52*0.0036</f>
        <v>0.02885265396</v>
      </c>
      <c r="I52" s="1" t="n">
        <v>296</v>
      </c>
      <c r="J52" s="9" t="n">
        <f aca="false">I52/$B$54</f>
        <v>384.70546247965</v>
      </c>
      <c r="K52" s="1" t="n">
        <v>321.7</v>
      </c>
      <c r="L52" s="9" t="n">
        <f aca="false">K52/$B$51</f>
        <v>450.937837160838</v>
      </c>
      <c r="M52" s="9" t="n">
        <f aca="false">J52</f>
        <v>384.70546247965</v>
      </c>
      <c r="N52" s="9" t="n">
        <f aca="false">M52</f>
        <v>384.70546247965</v>
      </c>
    </row>
    <row r="53" customFormat="false" ht="12.8" hidden="false" customHeight="false" outlineLevel="0" collapsed="false">
      <c r="A53" s="1" t="n">
        <v>2004</v>
      </c>
      <c r="B53" s="1" t="n">
        <v>0.7461673</v>
      </c>
      <c r="C53" s="1" t="n">
        <v>2.813</v>
      </c>
      <c r="D53" s="1" t="n">
        <f aca="false">D52+C53</f>
        <v>10.8276261</v>
      </c>
      <c r="E53" s="1" t="n">
        <f aca="false">C53*0.0036</f>
        <v>0.0101268</v>
      </c>
      <c r="F53" s="1" t="n">
        <f aca="false">D53*0.0036</f>
        <v>0.03897945396</v>
      </c>
      <c r="I53" s="1" t="n">
        <v>329</v>
      </c>
      <c r="J53" s="9" t="n">
        <f aca="false">I53/$B$54</f>
        <v>427.594922823665</v>
      </c>
      <c r="M53" s="9" t="n">
        <f aca="false">J53</f>
        <v>427.594922823665</v>
      </c>
      <c r="N53" s="9" t="n">
        <f aca="false">M53</f>
        <v>427.594922823665</v>
      </c>
    </row>
    <row r="54" customFormat="false" ht="12.8" hidden="false" customHeight="false" outlineLevel="0" collapsed="false">
      <c r="A54" s="1" t="n">
        <v>2005</v>
      </c>
      <c r="B54" s="1" t="n">
        <v>0.7694198</v>
      </c>
      <c r="C54" s="1" t="n">
        <v>4.039</v>
      </c>
      <c r="D54" s="1" t="n">
        <f aca="false">D53+C54</f>
        <v>14.8666261</v>
      </c>
      <c r="E54" s="1" t="n">
        <f aca="false">C54*0.0036</f>
        <v>0.0145404</v>
      </c>
      <c r="F54" s="1" t="n">
        <f aca="false">D54*0.0036</f>
        <v>0.05351985396</v>
      </c>
      <c r="I54" s="1" t="n">
        <v>336</v>
      </c>
      <c r="J54" s="9" t="n">
        <f aca="false">I54/$B$54</f>
        <v>436.692687139062</v>
      </c>
      <c r="M54" s="9" t="n">
        <f aca="false">J54</f>
        <v>436.692687139062</v>
      </c>
      <c r="N54" s="9" t="n">
        <f aca="false">M54</f>
        <v>436.692687139062</v>
      </c>
    </row>
    <row r="55" customFormat="false" ht="12.8" hidden="false" customHeight="false" outlineLevel="0" collapsed="false">
      <c r="A55" s="1" t="n">
        <v>2006</v>
      </c>
      <c r="B55" s="1" t="n">
        <v>0.7927362</v>
      </c>
      <c r="C55" s="1" t="n">
        <v>5.64</v>
      </c>
      <c r="D55" s="1" t="n">
        <f aca="false">D54+C55</f>
        <v>20.5066261</v>
      </c>
      <c r="E55" s="1" t="n">
        <f aca="false">C55*0.0036</f>
        <v>0.020304</v>
      </c>
      <c r="F55" s="1" t="n">
        <f aca="false">D55*0.0036</f>
        <v>0.07382385396</v>
      </c>
      <c r="I55" s="1" t="n">
        <v>361</v>
      </c>
      <c r="J55" s="9" t="n">
        <f aca="false">I55/$B$54</f>
        <v>469.184702551195</v>
      </c>
      <c r="M55" s="9" t="n">
        <f aca="false">J55</f>
        <v>469.184702551195</v>
      </c>
      <c r="N55" s="9" t="n">
        <f aca="false">M55</f>
        <v>469.184702551195</v>
      </c>
    </row>
    <row r="56" customFormat="false" ht="12.8" hidden="false" customHeight="false" outlineLevel="0" collapsed="false">
      <c r="A56" s="1" t="n">
        <v>2007</v>
      </c>
      <c r="B56" s="1" t="n">
        <v>0.8140259</v>
      </c>
      <c r="C56" s="1" t="n">
        <v>7.548</v>
      </c>
      <c r="D56" s="1" t="n">
        <f aca="false">D55+C56</f>
        <v>28.0546261</v>
      </c>
      <c r="E56" s="1" t="n">
        <f aca="false">C56*0.0036</f>
        <v>0.0271728</v>
      </c>
      <c r="F56" s="1" t="n">
        <f aca="false">D56*0.0036</f>
        <v>0.10099665396</v>
      </c>
      <c r="I56" s="1" t="n">
        <v>354</v>
      </c>
      <c r="J56" s="9" t="n">
        <f aca="false">I56/$B$54</f>
        <v>460.086938235798</v>
      </c>
      <c r="M56" s="9" t="n">
        <f aca="false">J56</f>
        <v>460.086938235798</v>
      </c>
      <c r="N56" s="9" t="n">
        <f aca="false">M56</f>
        <v>460.086938235798</v>
      </c>
    </row>
    <row r="57" customFormat="false" ht="12.8" hidden="false" customHeight="false" outlineLevel="0" collapsed="false">
      <c r="A57" s="1" t="n">
        <v>2008</v>
      </c>
      <c r="B57" s="1" t="n">
        <v>0.8299244</v>
      </c>
      <c r="C57" s="1" t="n">
        <v>11.9</v>
      </c>
      <c r="D57" s="1" t="n">
        <f aca="false">D56+C57</f>
        <v>39.9546261</v>
      </c>
      <c r="E57" s="1" t="n">
        <f aca="false">C57*0.0036</f>
        <v>0.04284</v>
      </c>
      <c r="F57" s="1" t="n">
        <f aca="false">D57*0.0036</f>
        <v>0.14383665396</v>
      </c>
      <c r="I57" s="1" t="n">
        <v>350</v>
      </c>
      <c r="J57" s="9" t="n">
        <f aca="false">I57/$B$54</f>
        <v>454.888215769857</v>
      </c>
      <c r="M57" s="9" t="n">
        <f aca="false">J57</f>
        <v>454.888215769857</v>
      </c>
      <c r="N57" s="9" t="n">
        <f aca="false">M57</f>
        <v>454.888215769857</v>
      </c>
    </row>
    <row r="58" customFormat="false" ht="12.8" hidden="false" customHeight="false" outlineLevel="0" collapsed="false">
      <c r="A58" s="1" t="n">
        <v>2009</v>
      </c>
      <c r="B58" s="1" t="n">
        <v>0.836209</v>
      </c>
      <c r="C58" s="1" t="n">
        <v>20</v>
      </c>
      <c r="D58" s="1" t="n">
        <f aca="false">D57+C58</f>
        <v>59.9546261</v>
      </c>
      <c r="E58" s="1" t="n">
        <f aca="false">C58*0.0036</f>
        <v>0.072</v>
      </c>
      <c r="F58" s="1" t="n">
        <f aca="false">D58*0.0036</f>
        <v>0.21583665396</v>
      </c>
      <c r="I58" s="1" t="n">
        <v>330</v>
      </c>
      <c r="J58" s="9" t="n">
        <f aca="false">I58/$B$54</f>
        <v>428.894603440151</v>
      </c>
      <c r="M58" s="9" t="n">
        <f aca="false">J58</f>
        <v>428.894603440151</v>
      </c>
      <c r="N58" s="9" t="n">
        <f aca="false">M58</f>
        <v>428.894603440151</v>
      </c>
    </row>
    <row r="59" customFormat="false" ht="12.8" hidden="false" customHeight="false" outlineLevel="0" collapsed="false">
      <c r="A59" s="1" t="n">
        <v>2010</v>
      </c>
      <c r="B59" s="1" t="n">
        <v>0.8459263</v>
      </c>
      <c r="C59" s="1" t="n">
        <v>32.2</v>
      </c>
      <c r="D59" s="1" t="n">
        <f aca="false">D58+C59</f>
        <v>92.1546261</v>
      </c>
      <c r="E59" s="1" t="n">
        <f aca="false">C59*0.0036</f>
        <v>0.11592</v>
      </c>
      <c r="F59" s="1" t="n">
        <f aca="false">D59*0.0036</f>
        <v>0.33175665396</v>
      </c>
      <c r="H59" s="1" t="n">
        <v>380.563082999913</v>
      </c>
      <c r="N59" s="9" t="n">
        <f aca="false">H59</f>
        <v>380.563082999913</v>
      </c>
    </row>
    <row r="60" customFormat="false" ht="12.8" hidden="false" customHeight="false" outlineLevel="0" collapsed="false">
      <c r="A60" s="1" t="n">
        <v>2011</v>
      </c>
      <c r="B60" s="1" t="n">
        <v>0.8636051</v>
      </c>
      <c r="C60" s="1" t="n">
        <v>63.8</v>
      </c>
      <c r="D60" s="1" t="n">
        <f aca="false">D59+C60</f>
        <v>155.9546261</v>
      </c>
      <c r="E60" s="1" t="n">
        <f aca="false">C60*0.0036</f>
        <v>0.22968</v>
      </c>
      <c r="F60" s="1" t="n">
        <f aca="false">D60*0.0036</f>
        <v>0.56143665396</v>
      </c>
      <c r="H60" s="1" t="n">
        <v>289.260748427726</v>
      </c>
      <c r="N60" s="9" t="n">
        <f aca="false">H60</f>
        <v>289.260748427726</v>
      </c>
    </row>
    <row r="61" customFormat="false" ht="12.8" hidden="false" customHeight="false" outlineLevel="0" collapsed="false">
      <c r="A61" s="1" t="n">
        <v>2012</v>
      </c>
      <c r="B61" s="1" t="n">
        <v>0.8801835</v>
      </c>
      <c r="C61" s="1" t="n">
        <v>99</v>
      </c>
      <c r="D61" s="1" t="n">
        <f aca="false">D60+C61</f>
        <v>254.9546261</v>
      </c>
      <c r="E61" s="1" t="n">
        <f aca="false">C61*0.0036</f>
        <v>0.3564</v>
      </c>
      <c r="F61" s="1" t="n">
        <f aca="false">D61*0.0036</f>
        <v>0.91783665396</v>
      </c>
      <c r="H61" s="1" t="n">
        <v>217.462719221631</v>
      </c>
      <c r="N61" s="9" t="n">
        <f aca="false">H61</f>
        <v>217.462719221631</v>
      </c>
    </row>
    <row r="62" customFormat="false" ht="12.8" hidden="false" customHeight="false" outlineLevel="0" collapsed="false">
      <c r="A62" s="1" t="n">
        <v>2013</v>
      </c>
      <c r="B62" s="1" t="n">
        <v>0.8956089</v>
      </c>
      <c r="C62" s="1" t="n">
        <v>139.6</v>
      </c>
      <c r="D62" s="1" t="n">
        <f aca="false">D61+C62</f>
        <v>394.5546261</v>
      </c>
      <c r="E62" s="1" t="n">
        <f aca="false">C62*0.0036</f>
        <v>0.50256</v>
      </c>
      <c r="F62" s="1" t="n">
        <f aca="false">D62*0.0036</f>
        <v>1.42039665396</v>
      </c>
      <c r="H62" s="1" t="n">
        <v>168.116731941403</v>
      </c>
      <c r="N62" s="9" t="n">
        <f aca="false">H62</f>
        <v>168.116731941403</v>
      </c>
    </row>
    <row r="63" customFormat="false" ht="12.8" hidden="false" customHeight="false" outlineLevel="0" collapsed="false">
      <c r="A63" s="1" t="n">
        <v>2014</v>
      </c>
      <c r="B63" s="1" t="n">
        <v>0.9121654</v>
      </c>
      <c r="C63" s="1" t="n">
        <v>190.2</v>
      </c>
      <c r="D63" s="1" t="n">
        <f aca="false">D62+C63</f>
        <v>584.7546261</v>
      </c>
      <c r="E63" s="1" t="n">
        <f aca="false">C63*0.0036</f>
        <v>0.68472</v>
      </c>
      <c r="F63" s="1" t="n">
        <f aca="false">D63*0.0036</f>
        <v>2.10511665396</v>
      </c>
      <c r="H63" s="1" t="n">
        <v>154.294373132041</v>
      </c>
      <c r="N63" s="9" t="n">
        <f aca="false">H63</f>
        <v>154.294373132041</v>
      </c>
    </row>
    <row r="64" customFormat="false" ht="12.8" hidden="false" customHeight="false" outlineLevel="0" collapsed="false">
      <c r="A64" s="1" t="n">
        <v>2015</v>
      </c>
      <c r="B64" s="1" t="n">
        <v>0.9208815</v>
      </c>
      <c r="C64" s="1" t="n">
        <v>250.6</v>
      </c>
      <c r="D64" s="1" t="n">
        <f aca="false">D63+C64</f>
        <v>835.3546261</v>
      </c>
      <c r="E64" s="1" t="n">
        <f aca="false">C64*0.0036</f>
        <v>0.90216</v>
      </c>
      <c r="F64" s="1" t="n">
        <f aca="false">D64*0.0036</f>
        <v>3.00727665396</v>
      </c>
      <c r="H64" s="1" t="n">
        <v>117.306983631228</v>
      </c>
      <c r="N64" s="9" t="n">
        <f aca="false">H64</f>
        <v>117.306983631228</v>
      </c>
    </row>
    <row r="65" customFormat="false" ht="12.8" hidden="false" customHeight="false" outlineLevel="0" collapsed="false">
      <c r="A65" s="1" t="n">
        <v>2016</v>
      </c>
      <c r="B65" s="1" t="n">
        <v>0.9305328</v>
      </c>
      <c r="C65" s="1" t="n">
        <v>329.1</v>
      </c>
      <c r="D65" s="1" t="n">
        <f aca="false">D64+C65</f>
        <v>1164.4546261</v>
      </c>
      <c r="E65" s="1" t="n">
        <f aca="false">C65*0.0036</f>
        <v>1.18476</v>
      </c>
      <c r="F65" s="1" t="n">
        <f aca="false">D65*0.0036</f>
        <v>4.19203665396</v>
      </c>
      <c r="H65" s="1" t="n">
        <v>103.829514647792</v>
      </c>
      <c r="N65" s="9" t="n">
        <f aca="false">H65</f>
        <v>103.829514647792</v>
      </c>
    </row>
    <row r="66" customFormat="false" ht="12.8" hidden="false" customHeight="false" outlineLevel="0" collapsed="false">
      <c r="A66" s="1" t="n">
        <v>2017</v>
      </c>
      <c r="B66" s="1" t="n">
        <v>0.9480135</v>
      </c>
      <c r="C66" s="1" t="n">
        <v>443.4</v>
      </c>
      <c r="D66" s="1" t="n">
        <f aca="false">D65+C66</f>
        <v>1607.8546261</v>
      </c>
      <c r="E66" s="1" t="n">
        <f aca="false">C66*0.0036</f>
        <v>1.59624</v>
      </c>
      <c r="F66" s="1" t="n">
        <f aca="false">D66*0.0036</f>
        <v>5.78827665396</v>
      </c>
      <c r="H66" s="1" t="n">
        <v>83.4334633579717</v>
      </c>
      <c r="N66" s="9" t="n">
        <f aca="false">H66</f>
        <v>83.4334633579717</v>
      </c>
    </row>
    <row r="67" customFormat="false" ht="12.8" hidden="false" customHeight="false" outlineLevel="0" collapsed="false">
      <c r="A67" s="1" t="n">
        <v>2018</v>
      </c>
      <c r="B67" s="1" t="n">
        <v>0.9707819</v>
      </c>
      <c r="C67" s="1" t="n">
        <v>588.8</v>
      </c>
      <c r="D67" s="1" t="n">
        <f aca="false">D66+C67</f>
        <v>2196.6546261</v>
      </c>
      <c r="E67" s="1" t="n">
        <f aca="false">C67*0.0036</f>
        <v>2.11968</v>
      </c>
      <c r="F67" s="1" t="n">
        <f aca="false">D67*0.0036</f>
        <v>7.90795665396</v>
      </c>
      <c r="H67" s="1" t="n">
        <v>70.430686715099</v>
      </c>
      <c r="N67" s="9" t="n">
        <f aca="false">H67</f>
        <v>70.430686715099</v>
      </c>
    </row>
    <row r="68" customFormat="false" ht="12.8" hidden="false" customHeight="false" outlineLevel="0" collapsed="false">
      <c r="A68" s="1" t="n">
        <v>2019</v>
      </c>
      <c r="B68" s="1" t="n">
        <v>0.9881196</v>
      </c>
      <c r="C68" s="1" t="n">
        <v>665</v>
      </c>
      <c r="D68" s="1" t="n">
        <f aca="false">D67+C68</f>
        <v>2861.6546261</v>
      </c>
      <c r="E68" s="1" t="n">
        <f aca="false">C68*0.0036</f>
        <v>2.394</v>
      </c>
      <c r="F68" s="1" t="n">
        <f aca="false">D68*0.0036</f>
        <v>10.30195665396</v>
      </c>
      <c r="H68" s="1" t="n">
        <v>60.9348564612135</v>
      </c>
      <c r="N68" s="9" t="n">
        <f aca="false">H68</f>
        <v>60.9348564612135</v>
      </c>
    </row>
    <row r="69" customFormat="false" ht="12.8" hidden="false" customHeight="false" outlineLevel="0" collapsed="false">
      <c r="A69" s="1" t="n">
        <v>2020</v>
      </c>
      <c r="B69" s="1" t="n">
        <v>1</v>
      </c>
      <c r="C69" s="1" t="n">
        <v>821</v>
      </c>
      <c r="D69" s="1" t="n">
        <f aca="false">D68+C69</f>
        <v>3682.6546261</v>
      </c>
      <c r="E69" s="1" t="n">
        <f aca="false">C69*0.0036</f>
        <v>2.9556</v>
      </c>
      <c r="F69" s="1" t="n">
        <f aca="false">D69*0.0036</f>
        <v>13.25755665396</v>
      </c>
      <c r="H69" s="1" t="n">
        <v>56.6686386761778</v>
      </c>
      <c r="N69" s="9" t="n">
        <f aca="false">H69</f>
        <v>56.6686386761778</v>
      </c>
    </row>
    <row r="70" customFormat="false" ht="12.8" hidden="false" customHeight="false" outlineLevel="0" collapsed="false">
      <c r="N70" s="9"/>
    </row>
    <row r="74" customFormat="false" ht="12.8" hidden="false" customHeight="false" outlineLevel="0" collapsed="false">
      <c r="C74" s="12"/>
      <c r="D74" s="12"/>
      <c r="E74" s="12"/>
      <c r="G74" s="12"/>
    </row>
    <row r="75" customFormat="false" ht="12.8" hidden="false" customHeight="false" outlineLevel="0" collapsed="false">
      <c r="C75" s="12"/>
      <c r="D75" s="12"/>
      <c r="E75" s="12"/>
      <c r="G75" s="12"/>
    </row>
    <row r="76" customFormat="false" ht="12.8" hidden="false" customHeight="false" outlineLevel="0" collapsed="false">
      <c r="C76" s="12"/>
      <c r="D76" s="12"/>
      <c r="E76" s="12"/>
      <c r="G76" s="12"/>
    </row>
    <row r="79" customFormat="false" ht="12.8" hidden="false" customHeight="false" outlineLevel="0" collapsed="false">
      <c r="C79" s="12"/>
      <c r="D79" s="12"/>
      <c r="E79" s="12"/>
      <c r="G79" s="12"/>
    </row>
    <row r="80" customFormat="false" ht="12.8" hidden="false" customHeight="false" outlineLevel="0" collapsed="false">
      <c r="C80" s="12"/>
      <c r="D80" s="12"/>
      <c r="E80" s="12"/>
      <c r="G80" s="12"/>
    </row>
    <row r="81" customFormat="false" ht="12.8" hidden="false" customHeight="false" outlineLevel="0" collapsed="false">
      <c r="C81" s="12"/>
      <c r="D81" s="12"/>
      <c r="E81" s="12"/>
      <c r="G81" s="12"/>
    </row>
    <row r="82" customFormat="false" ht="12.8" hidden="false" customHeight="false" outlineLevel="0" collapsed="false">
      <c r="C82" s="12"/>
      <c r="D82" s="12"/>
      <c r="E82" s="12"/>
      <c r="G82" s="12"/>
    </row>
    <row r="83" customFormat="false" ht="12.8" hidden="false" customHeight="false" outlineLevel="0" collapsed="false">
      <c r="C83" s="12"/>
      <c r="D83" s="12"/>
      <c r="E83" s="12"/>
      <c r="G83" s="12"/>
    </row>
    <row r="84" customFormat="false" ht="12.8" hidden="false" customHeight="false" outlineLevel="0" collapsed="false">
      <c r="C84" s="12"/>
      <c r="D84" s="12"/>
      <c r="E84" s="12"/>
      <c r="G84" s="12"/>
    </row>
    <row r="85" customFormat="false" ht="12.8" hidden="false" customHeight="false" outlineLevel="0" collapsed="false">
      <c r="C85" s="12"/>
      <c r="D85" s="12"/>
      <c r="E85" s="12"/>
      <c r="G85" s="12"/>
    </row>
    <row r="86" customFormat="false" ht="12.8" hidden="false" customHeight="false" outlineLevel="0" collapsed="false">
      <c r="C86" s="12"/>
      <c r="D86" s="12"/>
      <c r="E86" s="12"/>
      <c r="G86" s="12"/>
    </row>
    <row r="87" customFormat="false" ht="12.8" hidden="false" customHeight="false" outlineLevel="0" collapsed="false">
      <c r="C87" s="12"/>
      <c r="D87" s="12"/>
      <c r="E87" s="12"/>
      <c r="G87" s="12"/>
    </row>
    <row r="88" customFormat="false" ht="12.8" hidden="false" customHeight="false" outlineLevel="0" collapsed="false">
      <c r="C88" s="12"/>
      <c r="D88" s="12"/>
      <c r="E88" s="12"/>
      <c r="G88" s="12"/>
    </row>
    <row r="89" customFormat="false" ht="12.8" hidden="false" customHeight="false" outlineLevel="0" collapsed="false">
      <c r="C89" s="12"/>
      <c r="D89" s="12"/>
      <c r="E89" s="12"/>
      <c r="G89" s="12"/>
    </row>
    <row r="90" customFormat="false" ht="12.8" hidden="false" customHeight="false" outlineLevel="0" collapsed="false">
      <c r="C90" s="12"/>
      <c r="D90" s="12"/>
      <c r="E90" s="12"/>
      <c r="G90" s="12"/>
    </row>
    <row r="91" customFormat="false" ht="12.8" hidden="false" customHeight="false" outlineLevel="0" collapsed="false">
      <c r="C91" s="12"/>
      <c r="D91" s="12"/>
      <c r="E91" s="12"/>
      <c r="G91" s="12"/>
    </row>
    <row r="92" customFormat="false" ht="12.8" hidden="false" customHeight="false" outlineLevel="0" collapsed="false">
      <c r="C92" s="12"/>
      <c r="D92" s="12"/>
      <c r="E92" s="12"/>
      <c r="G9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4643</TotalTime>
  <Application>LibreOffice/7.5.1.2$MacOSX_X86_64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R W</cp:lastModifiedBy>
  <dcterms:modified xsi:type="dcterms:W3CDTF">2023-03-19T23:34:03Z</dcterms:modified>
  <cp:revision>326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