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3670" windowHeight="122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37" i="1"/>
  <c r="C38"/>
  <c r="C39"/>
  <c r="C40"/>
  <c r="C35"/>
  <c r="C36"/>
  <c r="C28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9"/>
  <c r="C30"/>
  <c r="C31"/>
  <c r="C32"/>
  <c r="C33"/>
  <c r="C34"/>
  <c r="B26"/>
  <c r="B25"/>
  <c r="B23"/>
  <c r="B22"/>
  <c r="B17"/>
  <c r="B20"/>
  <c r="B11"/>
  <c r="B10"/>
  <c r="B34"/>
  <c r="B33"/>
  <c r="B4"/>
  <c r="B13"/>
  <c r="B15"/>
  <c r="B9"/>
  <c r="B6"/>
  <c r="C2"/>
  <c r="B19"/>
</calcChain>
</file>

<file path=xl/sharedStrings.xml><?xml version="1.0" encoding="utf-8"?>
<sst xmlns="http://schemas.openxmlformats.org/spreadsheetml/2006/main" count="41" uniqueCount="41">
  <si>
    <t>Logo dimensions:</t>
  </si>
  <si>
    <t>Top of top lug to bottom of bottom lug:</t>
  </si>
  <si>
    <t>Radius of outer circle</t>
  </si>
  <si>
    <t>Thickness of outer circle border</t>
  </si>
  <si>
    <t>Diameter of outer circle</t>
  </si>
  <si>
    <t>Height of lug</t>
  </si>
  <si>
    <t>Width of lug</t>
  </si>
  <si>
    <t>Diameter of extractor pin</t>
  </si>
  <si>
    <t>Thickness of border around extractor pin</t>
  </si>
  <si>
    <t>Diameter of circle around extractor pin</t>
  </si>
  <si>
    <t>Height of extractor lug</t>
  </si>
  <si>
    <t>Extractor claw border thickness</t>
  </si>
  <si>
    <t>Extractor claw total height</t>
  </si>
  <si>
    <t>Height of extractor claw rim</t>
  </si>
  <si>
    <t>Width of extractor claw rim</t>
  </si>
  <si>
    <t>Height of curve on lug ends</t>
  </si>
  <si>
    <t>Height of image</t>
  </si>
  <si>
    <t>Normalized</t>
  </si>
  <si>
    <t>Half width of lug</t>
  </si>
  <si>
    <t>Half height of lug</t>
  </si>
  <si>
    <t>Half of total height</t>
  </si>
  <si>
    <t>Total height of logo plus height of curve</t>
  </si>
  <si>
    <t>Half of that</t>
  </si>
  <si>
    <t>Diameter of firing pin hole circle</t>
  </si>
  <si>
    <t>Radius of firing pin hole circle</t>
  </si>
  <si>
    <t>Diameter of bolt face circle</t>
  </si>
  <si>
    <t>Radius of bolt face circle</t>
  </si>
  <si>
    <t>Radius of circle around extractor pin</t>
  </si>
  <si>
    <t>Radius of extractor pin</t>
  </si>
  <si>
    <t>Diff between normal lug and extractor lug hgt</t>
  </si>
  <si>
    <t>Lug to lug height for extractor lug and opposite</t>
  </si>
  <si>
    <t>Extractor claw vertical portion width</t>
  </si>
  <si>
    <t>Half of extractor claw vertical portion width</t>
  </si>
  <si>
    <t>Extractor claw vertical portion height</t>
  </si>
  <si>
    <t>Distance from center of face to top of vertical portion of claw</t>
  </si>
  <si>
    <t>X coord of center of extractor claw arc</t>
  </si>
  <si>
    <t>Y coord of center of extractor claw arc</t>
  </si>
  <si>
    <t>X coord of top end of extractor claw arc</t>
  </si>
  <si>
    <t>Y coord of bottom end of extractor claw arc</t>
  </si>
  <si>
    <t>Y coord of top end of extractor claw arc</t>
  </si>
  <si>
    <t>X coord of bottom end of extractor claw arc</t>
  </si>
</sst>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topLeftCell="A10" workbookViewId="0">
      <selection activeCell="C36" sqref="C36:C40"/>
    </sheetView>
  </sheetViews>
  <sheetFormatPr defaultRowHeight="15"/>
  <cols>
    <col min="1" max="1" width="56.7109375" customWidth="1"/>
    <col min="3" max="3" width="11.42578125" style="1" customWidth="1"/>
  </cols>
  <sheetData>
    <row r="1" spans="1:3">
      <c r="A1" t="s">
        <v>0</v>
      </c>
      <c r="C1" s="1" t="s">
        <v>17</v>
      </c>
    </row>
    <row r="2" spans="1:3">
      <c r="A2" t="s">
        <v>16</v>
      </c>
      <c r="B2">
        <v>3</v>
      </c>
      <c r="C2" s="1">
        <f>B2/B$2</f>
        <v>1</v>
      </c>
    </row>
    <row r="3" spans="1:3">
      <c r="A3" t="s">
        <v>1</v>
      </c>
      <c r="B3">
        <v>2.4510000000000001</v>
      </c>
      <c r="C3" s="1">
        <f t="shared" ref="C3:C40" si="0">B3/B$2</f>
        <v>0.81700000000000006</v>
      </c>
    </row>
    <row r="4" spans="1:3">
      <c r="A4" t="s">
        <v>20</v>
      </c>
      <c r="B4">
        <f>B3/2</f>
        <v>1.2255</v>
      </c>
      <c r="C4" s="1">
        <f t="shared" si="0"/>
        <v>0.40850000000000003</v>
      </c>
    </row>
    <row r="5" spans="1:3">
      <c r="A5" t="s">
        <v>4</v>
      </c>
      <c r="B5">
        <v>1.7490000000000001</v>
      </c>
      <c r="C5" s="1">
        <f t="shared" si="0"/>
        <v>0.58300000000000007</v>
      </c>
    </row>
    <row r="6" spans="1:3">
      <c r="A6" t="s">
        <v>2</v>
      </c>
      <c r="B6">
        <f>B5/2</f>
        <v>0.87450000000000006</v>
      </c>
      <c r="C6" s="1">
        <f t="shared" si="0"/>
        <v>0.29150000000000004</v>
      </c>
    </row>
    <row r="7" spans="1:3">
      <c r="A7" t="s">
        <v>3</v>
      </c>
      <c r="B7">
        <v>0.33800000000000002</v>
      </c>
      <c r="C7" s="1">
        <f t="shared" si="0"/>
        <v>0.11266666666666668</v>
      </c>
    </row>
    <row r="8" spans="1:3">
      <c r="A8" t="s">
        <v>23</v>
      </c>
      <c r="B8">
        <v>0.24</v>
      </c>
      <c r="C8" s="1">
        <f t="shared" si="0"/>
        <v>0.08</v>
      </c>
    </row>
    <row r="9" spans="1:3">
      <c r="A9" t="s">
        <v>24</v>
      </c>
      <c r="B9">
        <f>B8/2</f>
        <v>0.12</v>
      </c>
      <c r="C9" s="1">
        <f t="shared" si="0"/>
        <v>0.04</v>
      </c>
    </row>
    <row r="10" spans="1:3">
      <c r="A10" t="s">
        <v>25</v>
      </c>
      <c r="B10">
        <f>B5-(2*B7)</f>
        <v>1.073</v>
      </c>
      <c r="C10" s="1">
        <f t="shared" si="0"/>
        <v>0.35766666666666663</v>
      </c>
    </row>
    <row r="11" spans="1:3">
      <c r="A11" t="s">
        <v>26</v>
      </c>
      <c r="B11">
        <f>B10/2</f>
        <v>0.53649999999999998</v>
      </c>
      <c r="C11" s="1">
        <f t="shared" si="0"/>
        <v>0.17883333333333332</v>
      </c>
    </row>
    <row r="12" spans="1:3">
      <c r="A12" t="s">
        <v>5</v>
      </c>
      <c r="B12">
        <v>0.34</v>
      </c>
      <c r="C12" s="1">
        <f t="shared" si="0"/>
        <v>0.11333333333333334</v>
      </c>
    </row>
    <row r="13" spans="1:3">
      <c r="A13" t="s">
        <v>19</v>
      </c>
      <c r="B13">
        <f>B12/2</f>
        <v>0.17</v>
      </c>
      <c r="C13" s="1">
        <f t="shared" si="0"/>
        <v>5.6666666666666671E-2</v>
      </c>
    </row>
    <row r="14" spans="1:3" ht="13.5" customHeight="1">
      <c r="A14" t="s">
        <v>6</v>
      </c>
      <c r="B14">
        <v>0.41699999999999998</v>
      </c>
      <c r="C14" s="1">
        <f t="shared" si="0"/>
        <v>0.13899999999999998</v>
      </c>
    </row>
    <row r="15" spans="1:3">
      <c r="A15" t="s">
        <v>18</v>
      </c>
      <c r="B15">
        <f>B14/2</f>
        <v>0.20849999999999999</v>
      </c>
      <c r="C15" s="1">
        <f t="shared" si="0"/>
        <v>6.9499999999999992E-2</v>
      </c>
    </row>
    <row r="16" spans="1:3">
      <c r="A16" t="s">
        <v>7</v>
      </c>
      <c r="B16">
        <v>0.159</v>
      </c>
      <c r="C16" s="1">
        <f t="shared" si="0"/>
        <v>5.2999999999999999E-2</v>
      </c>
    </row>
    <row r="17" spans="1:3">
      <c r="A17" t="s">
        <v>28</v>
      </c>
      <c r="B17">
        <f>B16/2</f>
        <v>7.9500000000000001E-2</v>
      </c>
      <c r="C17" s="1">
        <f t="shared" si="0"/>
        <v>2.6499999999999999E-2</v>
      </c>
    </row>
    <row r="18" spans="1:3">
      <c r="A18" t="s">
        <v>8</v>
      </c>
      <c r="B18">
        <v>0.109</v>
      </c>
      <c r="C18" s="1">
        <f t="shared" si="0"/>
        <v>3.6333333333333336E-2</v>
      </c>
    </row>
    <row r="19" spans="1:3">
      <c r="A19" t="s">
        <v>9</v>
      </c>
      <c r="B19">
        <f>B16+2*B18</f>
        <v>0.377</v>
      </c>
      <c r="C19" s="1">
        <f t="shared" si="0"/>
        <v>0.12566666666666668</v>
      </c>
    </row>
    <row r="20" spans="1:3">
      <c r="A20" t="s">
        <v>27</v>
      </c>
      <c r="B20">
        <f>B19/2</f>
        <v>0.1885</v>
      </c>
      <c r="C20" s="1">
        <f t="shared" si="0"/>
        <v>6.2833333333333338E-2</v>
      </c>
    </row>
    <row r="21" spans="1:3">
      <c r="A21" t="s">
        <v>10</v>
      </c>
      <c r="B21">
        <v>0.26800000000000002</v>
      </c>
      <c r="C21" s="1">
        <f t="shared" si="0"/>
        <v>8.9333333333333334E-2</v>
      </c>
    </row>
    <row r="22" spans="1:3">
      <c r="A22" t="s">
        <v>29</v>
      </c>
      <c r="B22">
        <f>B12-B21</f>
        <v>7.2000000000000008E-2</v>
      </c>
      <c r="C22" s="1">
        <f t="shared" si="0"/>
        <v>2.4000000000000004E-2</v>
      </c>
    </row>
    <row r="23" spans="1:3">
      <c r="A23" t="s">
        <v>30</v>
      </c>
      <c r="B23">
        <f>B3-B22</f>
        <v>2.379</v>
      </c>
      <c r="C23" s="1">
        <f t="shared" si="0"/>
        <v>0.79300000000000004</v>
      </c>
    </row>
    <row r="24" spans="1:3">
      <c r="A24" t="s">
        <v>11</v>
      </c>
      <c r="B24">
        <v>0.10100000000000001</v>
      </c>
      <c r="C24" s="1">
        <f t="shared" si="0"/>
        <v>3.3666666666666671E-2</v>
      </c>
    </row>
    <row r="25" spans="1:3">
      <c r="A25" t="s">
        <v>31</v>
      </c>
      <c r="B25">
        <f>B14-(2*B24)</f>
        <v>0.21499999999999997</v>
      </c>
      <c r="C25" s="1">
        <f t="shared" si="0"/>
        <v>7.1666666666666656E-2</v>
      </c>
    </row>
    <row r="26" spans="1:3">
      <c r="A26" t="s">
        <v>32</v>
      </c>
      <c r="B26">
        <f>B25/2</f>
        <v>0.10749999999999998</v>
      </c>
      <c r="C26" s="1">
        <f t="shared" si="0"/>
        <v>3.5833333333333328E-2</v>
      </c>
    </row>
    <row r="27" spans="1:3">
      <c r="A27" t="s">
        <v>33</v>
      </c>
      <c r="B27">
        <v>0.30299999999999999</v>
      </c>
      <c r="C27" s="1">
        <f t="shared" si="0"/>
        <v>0.10099999999999999</v>
      </c>
    </row>
    <row r="28" spans="1:3">
      <c r="A28" t="s">
        <v>34</v>
      </c>
      <c r="B28">
        <v>0.749</v>
      </c>
      <c r="C28" s="1">
        <f t="shared" si="0"/>
        <v>0.24966666666666668</v>
      </c>
    </row>
    <row r="29" spans="1:3">
      <c r="A29" t="s">
        <v>12</v>
      </c>
      <c r="B29">
        <v>0.40600000000000003</v>
      </c>
      <c r="C29" s="1">
        <f t="shared" si="0"/>
        <v>0.13533333333333333</v>
      </c>
    </row>
    <row r="30" spans="1:3">
      <c r="A30" t="s">
        <v>13</v>
      </c>
      <c r="B30">
        <v>0.14599999999999999</v>
      </c>
      <c r="C30" s="1">
        <f t="shared" si="0"/>
        <v>4.8666666666666664E-2</v>
      </c>
    </row>
    <row r="31" spans="1:3">
      <c r="A31" t="s">
        <v>14</v>
      </c>
      <c r="B31">
        <v>0.66800000000000004</v>
      </c>
      <c r="C31" s="1">
        <f t="shared" si="0"/>
        <v>0.22266666666666668</v>
      </c>
    </row>
    <row r="32" spans="1:3">
      <c r="A32" t="s">
        <v>15</v>
      </c>
      <c r="B32">
        <v>4.3999999999999997E-2</v>
      </c>
      <c r="C32" s="1">
        <f t="shared" si="0"/>
        <v>1.4666666666666666E-2</v>
      </c>
    </row>
    <row r="33" spans="1:3">
      <c r="A33" t="s">
        <v>21</v>
      </c>
      <c r="B33">
        <f>B3+B32</f>
        <v>2.4950000000000001</v>
      </c>
      <c r="C33" s="1">
        <f t="shared" si="0"/>
        <v>0.83166666666666667</v>
      </c>
    </row>
    <row r="34" spans="1:3">
      <c r="A34" t="s">
        <v>22</v>
      </c>
      <c r="B34">
        <f>B33/2</f>
        <v>1.2475000000000001</v>
      </c>
      <c r="C34" s="1">
        <f t="shared" si="0"/>
        <v>0.41583333333333333</v>
      </c>
    </row>
    <row r="35" spans="1:3">
      <c r="A35" t="s">
        <v>35</v>
      </c>
      <c r="B35">
        <v>-0.505</v>
      </c>
      <c r="C35" s="1">
        <f t="shared" si="0"/>
        <v>-0.16833333333333333</v>
      </c>
    </row>
    <row r="36" spans="1:3">
      <c r="A36" t="s">
        <v>36</v>
      </c>
      <c r="B36">
        <v>-0.505</v>
      </c>
      <c r="C36" s="1">
        <f t="shared" si="0"/>
        <v>-0.16833333333333333</v>
      </c>
    </row>
    <row r="37" spans="1:3">
      <c r="A37" t="s">
        <v>37</v>
      </c>
      <c r="B37">
        <v>-0.216</v>
      </c>
      <c r="C37" s="1">
        <f t="shared" si="0"/>
        <v>-7.1999999999999995E-2</v>
      </c>
    </row>
    <row r="38" spans="1:3">
      <c r="A38" t="s">
        <v>39</v>
      </c>
      <c r="B38" s="1">
        <v>-0.69299999999999995</v>
      </c>
      <c r="C38" s="1">
        <f t="shared" si="0"/>
        <v>-0.23099999999999998</v>
      </c>
    </row>
    <row r="39" spans="1:3">
      <c r="A39" t="s">
        <v>40</v>
      </c>
      <c r="B39">
        <v>-0.69099999999999995</v>
      </c>
      <c r="C39" s="1">
        <f t="shared" si="0"/>
        <v>-0.23033333333333331</v>
      </c>
    </row>
    <row r="40" spans="1:3">
      <c r="A40" t="s">
        <v>38</v>
      </c>
      <c r="B40" s="1">
        <v>-0.217</v>
      </c>
      <c r="C40" s="1">
        <f t="shared" si="0"/>
        <v>-7.2333333333333333E-2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Kraft Foods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AJN</dc:creator>
  <cp:lastModifiedBy>AJN</cp:lastModifiedBy>
  <dcterms:created xsi:type="dcterms:W3CDTF">2007-12-11T23:57:40Z</dcterms:created>
  <dcterms:modified xsi:type="dcterms:W3CDTF">2007-12-12T03:09:57Z</dcterms:modified>
</cp:coreProperties>
</file>