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270" windowWidth="14940" windowHeight="9150"/>
  </bookViews>
  <sheets>
    <sheet name="Schedule" sheetId="1" r:id="rId1"/>
    <sheet name="Payment" sheetId="2" r:id="rId2"/>
    <sheet name="�" sheetId="3" state="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fullCalcOnLoad="1"/>
</workbook>
</file>

<file path=xl/calcChain.xml><?xml version="1.0" encoding="utf-8"?>
<calcChain xmlns="http://schemas.openxmlformats.org/spreadsheetml/2006/main">
  <c r="C4" i="2"/>
  <c r="D4"/>
  <c r="C5"/>
  <c r="D5"/>
  <c r="C6"/>
  <c r="C7"/>
  <c r="D7"/>
  <c r="C8"/>
  <c r="D8"/>
  <c r="C9"/>
  <c r="D9"/>
  <c r="C10"/>
  <c r="D10"/>
  <c r="G21"/>
  <c r="A22" s="1"/>
  <c r="D10" i="1"/>
  <c r="D6" i="2" s="1"/>
  <c r="C13" i="1"/>
  <c r="H17"/>
  <c r="A18" s="1"/>
  <c r="B18" s="1"/>
  <c r="H11" l="1"/>
  <c r="H5"/>
  <c r="B22" i="2"/>
  <c r="D12" l="1"/>
  <c r="D13" i="1"/>
  <c r="E22" i="2"/>
  <c r="F18" i="1"/>
  <c r="D13" i="2" l="1"/>
  <c r="C18" i="1"/>
  <c r="G18" s="1"/>
  <c r="H18" s="1"/>
  <c r="A19" s="1"/>
  <c r="C22" i="2"/>
  <c r="D22" s="1"/>
  <c r="F22" s="1"/>
  <c r="G22" s="1"/>
  <c r="A23" s="1"/>
  <c r="B19" i="1" l="1"/>
  <c r="F19"/>
  <c r="C19"/>
  <c r="C23" i="2"/>
  <c r="D23" s="1"/>
  <c r="E23"/>
  <c r="B23"/>
  <c r="G19" i="1" l="1"/>
  <c r="H19" s="1"/>
  <c r="A20" s="1"/>
  <c r="B20" s="1"/>
  <c r="F23" i="2"/>
  <c r="G23" s="1"/>
  <c r="A24" s="1"/>
  <c r="F20" i="1" l="1"/>
  <c r="C20"/>
  <c r="B24" i="2"/>
  <c r="E24"/>
  <c r="F24" s="1"/>
  <c r="G24" s="1"/>
  <c r="A25" s="1"/>
  <c r="C24"/>
  <c r="G20" i="1" l="1"/>
  <c r="H20" s="1"/>
  <c r="A21" s="1"/>
  <c r="B21" s="1"/>
  <c r="B25" i="2"/>
  <c r="C25"/>
  <c r="D25" s="1"/>
  <c r="E25"/>
  <c r="C21" i="1" l="1"/>
  <c r="F21"/>
  <c r="F25" i="2"/>
  <c r="G25" s="1"/>
  <c r="A26" s="1"/>
  <c r="G21" i="1" l="1"/>
  <c r="H21" s="1"/>
  <c r="A22" s="1"/>
  <c r="B22" s="1"/>
  <c r="C26" i="2"/>
  <c r="D26" s="1"/>
  <c r="E26"/>
  <c r="B26"/>
  <c r="F26"/>
  <c r="G26" s="1"/>
  <c r="A27" s="1"/>
  <c r="F22" i="1" l="1"/>
  <c r="C22"/>
  <c r="G22" s="1"/>
  <c r="H22" s="1"/>
  <c r="A23" s="1"/>
  <c r="B27" i="2"/>
  <c r="C27"/>
  <c r="D27" s="1"/>
  <c r="E27"/>
  <c r="F27" s="1"/>
  <c r="G27" s="1"/>
  <c r="A28" s="1"/>
  <c r="B23" i="1" l="1"/>
  <c r="F23"/>
  <c r="C23"/>
  <c r="G23" s="1"/>
  <c r="H23" s="1"/>
  <c r="A24" s="1"/>
  <c r="C28" i="2"/>
  <c r="D28" s="1"/>
  <c r="E28"/>
  <c r="B28"/>
  <c r="F28"/>
  <c r="G28" s="1"/>
  <c r="A29" s="1"/>
  <c r="B24" i="1" l="1"/>
  <c r="F24"/>
  <c r="C24"/>
  <c r="G24" s="1"/>
  <c r="H24" s="1"/>
  <c r="A25" s="1"/>
  <c r="B29" i="2"/>
  <c r="C29"/>
  <c r="D29" s="1"/>
  <c r="E29"/>
  <c r="F29" s="1"/>
  <c r="G29" s="1"/>
  <c r="A30" s="1"/>
  <c r="B25" i="1" l="1"/>
  <c r="F25"/>
  <c r="C25"/>
  <c r="C30" i="2"/>
  <c r="D30" s="1"/>
  <c r="E30"/>
  <c r="B30"/>
  <c r="F30"/>
  <c r="G30" s="1"/>
  <c r="A31" s="1"/>
  <c r="G25" i="1" l="1"/>
  <c r="H25" s="1"/>
  <c r="A26" s="1"/>
  <c r="B31" i="2"/>
  <c r="C31"/>
  <c r="D31" s="1"/>
  <c r="E31"/>
  <c r="F31" s="1"/>
  <c r="G31" s="1"/>
  <c r="A32" s="1"/>
  <c r="F26" i="1" l="1"/>
  <c r="C26"/>
  <c r="B26"/>
  <c r="C32" i="2"/>
  <c r="D32" s="1"/>
  <c r="E32"/>
  <c r="B32"/>
  <c r="F32"/>
  <c r="G32" s="1"/>
  <c r="A33" s="1"/>
  <c r="G26" i="1" l="1"/>
  <c r="H26" s="1"/>
  <c r="A27" s="1"/>
  <c r="F27" s="1"/>
  <c r="B33" i="2"/>
  <c r="C33"/>
  <c r="D33" s="1"/>
  <c r="E33"/>
  <c r="F33" s="1"/>
  <c r="G33" s="1"/>
  <c r="A34" s="1"/>
  <c r="C27" i="1" l="1"/>
  <c r="G27" s="1"/>
  <c r="H27" s="1"/>
  <c r="A28" s="1"/>
  <c r="B27"/>
  <c r="C34" i="2"/>
  <c r="D34" s="1"/>
  <c r="E34"/>
  <c r="F34" s="1"/>
  <c r="G34" s="1"/>
  <c r="A35" s="1"/>
  <c r="B34"/>
  <c r="F28" i="1" l="1"/>
  <c r="B28"/>
  <c r="C28"/>
  <c r="G28" s="1"/>
  <c r="H28" s="1"/>
  <c r="A29" s="1"/>
  <c r="B35" i="2"/>
  <c r="C35"/>
  <c r="D35" s="1"/>
  <c r="F35" s="1"/>
  <c r="G35" s="1"/>
  <c r="A36" s="1"/>
  <c r="E35"/>
  <c r="B29" i="1" l="1"/>
  <c r="F29"/>
  <c r="C29"/>
  <c r="G29" s="1"/>
  <c r="H29" s="1"/>
  <c r="A30" s="1"/>
  <c r="C36" i="2"/>
  <c r="D36" s="1"/>
  <c r="E36"/>
  <c r="F36" s="1"/>
  <c r="G36" s="1"/>
  <c r="A37" s="1"/>
  <c r="B36"/>
  <c r="C30" i="1" l="1"/>
  <c r="B30"/>
  <c r="F30"/>
  <c r="B37" i="2"/>
  <c r="C37"/>
  <c r="D37" s="1"/>
  <c r="E37"/>
  <c r="F37" s="1"/>
  <c r="G37" s="1"/>
  <c r="A38" s="1"/>
  <c r="G30" i="1" l="1"/>
  <c r="H30" s="1"/>
  <c r="A31" s="1"/>
  <c r="F31" s="1"/>
  <c r="C38" i="2"/>
  <c r="D38" s="1"/>
  <c r="E38"/>
  <c r="B38"/>
  <c r="F38"/>
  <c r="G38" s="1"/>
  <c r="A39" s="1"/>
  <c r="B31" i="1" l="1"/>
  <c r="C31"/>
  <c r="G31" s="1"/>
  <c r="H31" s="1"/>
  <c r="A32" s="1"/>
  <c r="B32" s="1"/>
  <c r="B39" i="2"/>
  <c r="C39"/>
  <c r="D39" s="1"/>
  <c r="E39"/>
  <c r="F39" s="1"/>
  <c r="G39" s="1"/>
  <c r="A40" s="1"/>
  <c r="C32" i="1" l="1"/>
  <c r="F32"/>
  <c r="C40" i="2"/>
  <c r="D40" s="1"/>
  <c r="E40"/>
  <c r="B40"/>
  <c r="F40"/>
  <c r="G40" s="1"/>
  <c r="A41" s="1"/>
  <c r="G32" i="1" l="1"/>
  <c r="H32" s="1"/>
  <c r="A33" s="1"/>
  <c r="B33" s="1"/>
  <c r="B41" i="2"/>
  <c r="C41"/>
  <c r="D41" s="1"/>
  <c r="E41"/>
  <c r="F41" s="1"/>
  <c r="G41" s="1"/>
  <c r="A42" s="1"/>
  <c r="C33" i="1" l="1"/>
  <c r="F33"/>
  <c r="C42" i="2"/>
  <c r="D42" s="1"/>
  <c r="E42"/>
  <c r="B42"/>
  <c r="F42"/>
  <c r="G42" s="1"/>
  <c r="A43" s="1"/>
  <c r="G33" i="1" l="1"/>
  <c r="H33" s="1"/>
  <c r="A34" s="1"/>
  <c r="F34" s="1"/>
  <c r="B43" i="2"/>
  <c r="C43"/>
  <c r="D43" s="1"/>
  <c r="E43"/>
  <c r="F43" s="1"/>
  <c r="G43" s="1"/>
  <c r="A44" s="1"/>
  <c r="B34" i="1" l="1"/>
  <c r="C34"/>
  <c r="G34" s="1"/>
  <c r="H34" s="1"/>
  <c r="A35" s="1"/>
  <c r="F35"/>
  <c r="B35"/>
  <c r="C35"/>
  <c r="G35" s="1"/>
  <c r="H35" s="1"/>
  <c r="A36" s="1"/>
  <c r="C44" i="2"/>
  <c r="D44" s="1"/>
  <c r="E44"/>
  <c r="B44"/>
  <c r="F44"/>
  <c r="G44" s="1"/>
  <c r="A45" s="1"/>
  <c r="B36" i="1" l="1"/>
  <c r="C36"/>
  <c r="F36"/>
  <c r="B45" i="2"/>
  <c r="C45"/>
  <c r="D45" s="1"/>
  <c r="E45"/>
  <c r="F45" s="1"/>
  <c r="G45" s="1"/>
  <c r="A46" s="1"/>
  <c r="G36" i="1" l="1"/>
  <c r="H36" s="1"/>
  <c r="A37" s="1"/>
  <c r="C46" i="2"/>
  <c r="D46" s="1"/>
  <c r="E46"/>
  <c r="B46"/>
  <c r="F46"/>
  <c r="G46" s="1"/>
  <c r="A47" s="1"/>
  <c r="F37" i="1" l="1"/>
  <c r="C37"/>
  <c r="B37"/>
  <c r="B47" i="2"/>
  <c r="C47"/>
  <c r="D47" s="1"/>
  <c r="E47"/>
  <c r="F47" s="1"/>
  <c r="G47" s="1"/>
  <c r="A48" s="1"/>
  <c r="G37" i="1" l="1"/>
  <c r="H37" s="1"/>
  <c r="A38" s="1"/>
  <c r="F38" s="1"/>
  <c r="C48" i="2"/>
  <c r="D48" s="1"/>
  <c r="E48"/>
  <c r="B48"/>
  <c r="F48"/>
  <c r="G48" s="1"/>
  <c r="A49" s="1"/>
  <c r="B38" i="1" l="1"/>
  <c r="C38"/>
  <c r="G38" s="1"/>
  <c r="H38" s="1"/>
  <c r="A39" s="1"/>
  <c r="F39" s="1"/>
  <c r="B39"/>
  <c r="B49" i="2"/>
  <c r="C49"/>
  <c r="D49" s="1"/>
  <c r="E49"/>
  <c r="F49" s="1"/>
  <c r="G49" s="1"/>
  <c r="A50" s="1"/>
  <c r="C39" i="1" l="1"/>
  <c r="G39" s="1"/>
  <c r="H39" s="1"/>
  <c r="A40" s="1"/>
  <c r="B40" s="1"/>
  <c r="C50" i="2"/>
  <c r="D50" s="1"/>
  <c r="E50"/>
  <c r="B50"/>
  <c r="F50"/>
  <c r="G50" s="1"/>
  <c r="A51" s="1"/>
  <c r="C40" i="1" l="1"/>
  <c r="F40"/>
  <c r="B51" i="2"/>
  <c r="C51"/>
  <c r="D51" s="1"/>
  <c r="F51" s="1"/>
  <c r="G51" s="1"/>
  <c r="A52" s="1"/>
  <c r="E51"/>
  <c r="G40" i="1" l="1"/>
  <c r="H40" s="1"/>
  <c r="A41" s="1"/>
  <c r="F41" s="1"/>
  <c r="C52" i="2"/>
  <c r="D52" s="1"/>
  <c r="E52"/>
  <c r="F52" s="1"/>
  <c r="G52" s="1"/>
  <c r="A53" s="1"/>
  <c r="B52"/>
  <c r="B41" i="1" l="1"/>
  <c r="C41"/>
  <c r="G41" s="1"/>
  <c r="H41" s="1"/>
  <c r="A42" s="1"/>
  <c r="B42"/>
  <c r="C42"/>
  <c r="F42"/>
  <c r="B53" i="2"/>
  <c r="C53"/>
  <c r="D53" s="1"/>
  <c r="F53" s="1"/>
  <c r="G53" s="1"/>
  <c r="A54" s="1"/>
  <c r="E53"/>
  <c r="G42" i="1" l="1"/>
  <c r="H42" s="1"/>
  <c r="A43" s="1"/>
  <c r="C54" i="2"/>
  <c r="D54" s="1"/>
  <c r="E54"/>
  <c r="F54" s="1"/>
  <c r="G54" s="1"/>
  <c r="A55" s="1"/>
  <c r="B54"/>
  <c r="F43" i="1" l="1"/>
  <c r="B43"/>
  <c r="C43"/>
  <c r="G43" s="1"/>
  <c r="H43" s="1"/>
  <c r="A44" s="1"/>
  <c r="B55" i="2"/>
  <c r="C55"/>
  <c r="D55" s="1"/>
  <c r="F55" s="1"/>
  <c r="G55" s="1"/>
  <c r="A56" s="1"/>
  <c r="E55"/>
  <c r="B44" i="1" l="1"/>
  <c r="C44"/>
  <c r="F44"/>
  <c r="C56" i="2"/>
  <c r="D56" s="1"/>
  <c r="E56"/>
  <c r="F56" s="1"/>
  <c r="G56" s="1"/>
  <c r="A57" s="1"/>
  <c r="B56"/>
  <c r="G44" i="1" l="1"/>
  <c r="H44" s="1"/>
  <c r="A45" s="1"/>
  <c r="B57" i="2"/>
  <c r="C57"/>
  <c r="D57" s="1"/>
  <c r="F57" s="1"/>
  <c r="G57" s="1"/>
  <c r="A58" s="1"/>
  <c r="E57"/>
  <c r="F45" i="1" l="1"/>
  <c r="B45"/>
  <c r="C45"/>
  <c r="G45" s="1"/>
  <c r="H45" s="1"/>
  <c r="A46" s="1"/>
  <c r="C58" i="2"/>
  <c r="D58" s="1"/>
  <c r="E58"/>
  <c r="F58" s="1"/>
  <c r="G58" s="1"/>
  <c r="A59" s="1"/>
  <c r="B58"/>
  <c r="B46" i="1" l="1"/>
  <c r="C46"/>
  <c r="F46"/>
  <c r="B59" i="2"/>
  <c r="C59"/>
  <c r="D59" s="1"/>
  <c r="F59" s="1"/>
  <c r="G59" s="1"/>
  <c r="A60" s="1"/>
  <c r="E59"/>
  <c r="G46" i="1" l="1"/>
  <c r="H46" s="1"/>
  <c r="A47" s="1"/>
  <c r="F47" s="1"/>
  <c r="C60" i="2"/>
  <c r="D60" s="1"/>
  <c r="E60"/>
  <c r="F60" s="1"/>
  <c r="G60" s="1"/>
  <c r="A61" s="1"/>
  <c r="B60"/>
  <c r="B47" i="1" l="1"/>
  <c r="C47"/>
  <c r="G47" s="1"/>
  <c r="H47" s="1"/>
  <c r="A48" s="1"/>
  <c r="B48" s="1"/>
  <c r="B61" i="2"/>
  <c r="C61"/>
  <c r="D61" s="1"/>
  <c r="F61" s="1"/>
  <c r="G61" s="1"/>
  <c r="A62" s="1"/>
  <c r="E61"/>
  <c r="C48" i="1" l="1"/>
  <c r="F48"/>
  <c r="G48"/>
  <c r="H48" s="1"/>
  <c r="A49" s="1"/>
  <c r="C62" i="2"/>
  <c r="D62" s="1"/>
  <c r="E62"/>
  <c r="F62" s="1"/>
  <c r="G62" s="1"/>
  <c r="A63" s="1"/>
  <c r="B62"/>
  <c r="B49" i="1" l="1"/>
  <c r="C49"/>
  <c r="F49"/>
  <c r="G49" s="1"/>
  <c r="H49" s="1"/>
  <c r="A50" s="1"/>
  <c r="B63" i="2"/>
  <c r="C63"/>
  <c r="D63" s="1"/>
  <c r="F63" s="1"/>
  <c r="G63" s="1"/>
  <c r="A64" s="1"/>
  <c r="E63"/>
  <c r="B50" i="1" l="1"/>
  <c r="F50"/>
  <c r="C50"/>
  <c r="G50" s="1"/>
  <c r="H50" s="1"/>
  <c r="A51" s="1"/>
  <c r="C64" i="2"/>
  <c r="D64" s="1"/>
  <c r="E64"/>
  <c r="F64" s="1"/>
  <c r="G64" s="1"/>
  <c r="A65" s="1"/>
  <c r="B64"/>
  <c r="B51" i="1" l="1"/>
  <c r="F51"/>
  <c r="C51"/>
  <c r="G51" s="1"/>
  <c r="H51" s="1"/>
  <c r="A52" s="1"/>
  <c r="B65" i="2"/>
  <c r="C65"/>
  <c r="D65" s="1"/>
  <c r="F65" s="1"/>
  <c r="G65" s="1"/>
  <c r="A66" s="1"/>
  <c r="E65"/>
  <c r="B52" i="1" l="1"/>
  <c r="F52"/>
  <c r="G52"/>
  <c r="H52" s="1"/>
  <c r="A53" s="1"/>
  <c r="C52"/>
  <c r="C66" i="2"/>
  <c r="D66" s="1"/>
  <c r="E66"/>
  <c r="F66" s="1"/>
  <c r="G66" s="1"/>
  <c r="A67" s="1"/>
  <c r="B66"/>
  <c r="F53" i="1" l="1"/>
  <c r="B53"/>
  <c r="C53"/>
  <c r="G53"/>
  <c r="H53" s="1"/>
  <c r="A54" s="1"/>
  <c r="B67" i="2"/>
  <c r="C67"/>
  <c r="D67" s="1"/>
  <c r="F67" s="1"/>
  <c r="G67" s="1"/>
  <c r="A68" s="1"/>
  <c r="E67"/>
  <c r="B54" i="1" l="1"/>
  <c r="F54"/>
  <c r="C54"/>
  <c r="G54" s="1"/>
  <c r="H54" s="1"/>
  <c r="A55" s="1"/>
  <c r="C68" i="2"/>
  <c r="D68" s="1"/>
  <c r="E68"/>
  <c r="F68" s="1"/>
  <c r="G68" s="1"/>
  <c r="A69" s="1"/>
  <c r="B68"/>
  <c r="B55" i="1" l="1"/>
  <c r="F55"/>
  <c r="C55"/>
  <c r="G55" s="1"/>
  <c r="H55" s="1"/>
  <c r="A56" s="1"/>
  <c r="B69" i="2"/>
  <c r="C69"/>
  <c r="D69" s="1"/>
  <c r="F69" s="1"/>
  <c r="G69" s="1"/>
  <c r="A70" s="1"/>
  <c r="E69"/>
  <c r="B56" i="1" l="1"/>
  <c r="F56"/>
  <c r="C56"/>
  <c r="G56" s="1"/>
  <c r="H56" s="1"/>
  <c r="A57" s="1"/>
  <c r="C70" i="2"/>
  <c r="D70" s="1"/>
  <c r="E70"/>
  <c r="F70" s="1"/>
  <c r="G70" s="1"/>
  <c r="A71" s="1"/>
  <c r="B70"/>
  <c r="B57" i="1" l="1"/>
  <c r="F57"/>
  <c r="C57"/>
  <c r="G57" s="1"/>
  <c r="H57" s="1"/>
  <c r="A58" s="1"/>
  <c r="B71" i="2"/>
  <c r="C71"/>
  <c r="D71" s="1"/>
  <c r="F71" s="1"/>
  <c r="G71" s="1"/>
  <c r="A72" s="1"/>
  <c r="E71"/>
  <c r="B58" i="1" l="1"/>
  <c r="F58"/>
  <c r="C58"/>
  <c r="G58" s="1"/>
  <c r="H58" s="1"/>
  <c r="A59" s="1"/>
  <c r="C72" i="2"/>
  <c r="D72" s="1"/>
  <c r="E72"/>
  <c r="B72"/>
  <c r="F72"/>
  <c r="G72" s="1"/>
  <c r="A73" s="1"/>
  <c r="B59" i="1" l="1"/>
  <c r="F59"/>
  <c r="C59"/>
  <c r="G59" s="1"/>
  <c r="H59" s="1"/>
  <c r="A60" s="1"/>
  <c r="B73" i="2"/>
  <c r="C73"/>
  <c r="D73" s="1"/>
  <c r="F73" s="1"/>
  <c r="G73" s="1"/>
  <c r="A74" s="1"/>
  <c r="E73"/>
  <c r="B60" i="1" l="1"/>
  <c r="F60"/>
  <c r="C60"/>
  <c r="G60" s="1"/>
  <c r="H60" s="1"/>
  <c r="A61" s="1"/>
  <c r="C74" i="2"/>
  <c r="D74" s="1"/>
  <c r="E74"/>
  <c r="F74" s="1"/>
  <c r="G74" s="1"/>
  <c r="A75" s="1"/>
  <c r="B74"/>
  <c r="B61" i="1" l="1"/>
  <c r="F61"/>
  <c r="C61"/>
  <c r="G61" s="1"/>
  <c r="H61" s="1"/>
  <c r="A62" s="1"/>
  <c r="B75" i="2"/>
  <c r="C75"/>
  <c r="D75" s="1"/>
  <c r="F75" s="1"/>
  <c r="G75" s="1"/>
  <c r="A76" s="1"/>
  <c r="E75"/>
  <c r="B62" i="1" l="1"/>
  <c r="F62"/>
  <c r="C62"/>
  <c r="G62" s="1"/>
  <c r="H62" s="1"/>
  <c r="A63" s="1"/>
  <c r="C76" i="2"/>
  <c r="D76" s="1"/>
  <c r="E76"/>
  <c r="F76" s="1"/>
  <c r="G76" s="1"/>
  <c r="A77" s="1"/>
  <c r="B76"/>
  <c r="B63" i="1" l="1"/>
  <c r="F63"/>
  <c r="C63"/>
  <c r="G63" s="1"/>
  <c r="H63" s="1"/>
  <c r="A64" s="1"/>
  <c r="B77" i="2"/>
  <c r="C77"/>
  <c r="D77" s="1"/>
  <c r="F77" s="1"/>
  <c r="G77" s="1"/>
  <c r="A78" s="1"/>
  <c r="E77"/>
  <c r="B64" i="1" l="1"/>
  <c r="F64"/>
  <c r="C64"/>
  <c r="G64" s="1"/>
  <c r="H64" s="1"/>
  <c r="A65" s="1"/>
  <c r="C78" i="2"/>
  <c r="D78" s="1"/>
  <c r="E78"/>
  <c r="F78" s="1"/>
  <c r="G78" s="1"/>
  <c r="A79" s="1"/>
  <c r="B78"/>
  <c r="B65" i="1" l="1"/>
  <c r="F65"/>
  <c r="C65"/>
  <c r="G65" s="1"/>
  <c r="H65" s="1"/>
  <c r="A66" s="1"/>
  <c r="B79" i="2"/>
  <c r="C79"/>
  <c r="D79" s="1"/>
  <c r="F79" s="1"/>
  <c r="G79" s="1"/>
  <c r="A80" s="1"/>
  <c r="E79"/>
  <c r="B66" i="1" l="1"/>
  <c r="F66"/>
  <c r="C66"/>
  <c r="G66" s="1"/>
  <c r="H66" s="1"/>
  <c r="A67" s="1"/>
  <c r="C80" i="2"/>
  <c r="D80" s="1"/>
  <c r="E80"/>
  <c r="F80" s="1"/>
  <c r="G80" s="1"/>
  <c r="A81" s="1"/>
  <c r="B80"/>
  <c r="F67" i="1" l="1"/>
  <c r="C67"/>
  <c r="B67"/>
  <c r="B81" i="2"/>
  <c r="C81"/>
  <c r="D81" s="1"/>
  <c r="F81" s="1"/>
  <c r="G81" s="1"/>
  <c r="A82" s="1"/>
  <c r="E81"/>
  <c r="G67" i="1" l="1"/>
  <c r="H67" s="1"/>
  <c r="A68" s="1"/>
  <c r="C82" i="2"/>
  <c r="D82" s="1"/>
  <c r="E82"/>
  <c r="F82" s="1"/>
  <c r="G82" s="1"/>
  <c r="A83" s="1"/>
  <c r="B82"/>
  <c r="B68" i="1" l="1"/>
  <c r="F68"/>
  <c r="C68"/>
  <c r="G68" s="1"/>
  <c r="H68" s="1"/>
  <c r="A69" s="1"/>
  <c r="B83" i="2"/>
  <c r="C83"/>
  <c r="D83" s="1"/>
  <c r="F83" s="1"/>
  <c r="G83" s="1"/>
  <c r="A84" s="1"/>
  <c r="E83"/>
  <c r="B69" i="1" l="1"/>
  <c r="F69"/>
  <c r="C69"/>
  <c r="G69" s="1"/>
  <c r="H69" s="1"/>
  <c r="A70" s="1"/>
  <c r="C84" i="2"/>
  <c r="D84" s="1"/>
  <c r="E84"/>
  <c r="F84" s="1"/>
  <c r="G84" s="1"/>
  <c r="A85" s="1"/>
  <c r="B84"/>
  <c r="B70" i="1" l="1"/>
  <c r="F70"/>
  <c r="C70"/>
  <c r="G70" s="1"/>
  <c r="H70" s="1"/>
  <c r="A71" s="1"/>
  <c r="B85" i="2"/>
  <c r="C85"/>
  <c r="D85" s="1"/>
  <c r="F85" s="1"/>
  <c r="G85" s="1"/>
  <c r="A86" s="1"/>
  <c r="E85"/>
  <c r="F71" i="1" l="1"/>
  <c r="B71"/>
  <c r="C71"/>
  <c r="G71" s="1"/>
  <c r="H71" s="1"/>
  <c r="A72" s="1"/>
  <c r="C86" i="2"/>
  <c r="D86" s="1"/>
  <c r="E86"/>
  <c r="F86" s="1"/>
  <c r="G86" s="1"/>
  <c r="A87" s="1"/>
  <c r="B86"/>
  <c r="C72" i="1" l="1"/>
  <c r="B72"/>
  <c r="F72"/>
  <c r="B87" i="2"/>
  <c r="C87"/>
  <c r="D87" s="1"/>
  <c r="F87" s="1"/>
  <c r="G87" s="1"/>
  <c r="A88" s="1"/>
  <c r="E87"/>
  <c r="G72" i="1" l="1"/>
  <c r="H72" s="1"/>
  <c r="A73" s="1"/>
  <c r="B73" s="1"/>
  <c r="C88" i="2"/>
  <c r="D88" s="1"/>
  <c r="B88"/>
  <c r="E88"/>
  <c r="F88" s="1"/>
  <c r="G88" s="1"/>
  <c r="A89" s="1"/>
  <c r="F73" i="1" l="1"/>
  <c r="C73"/>
  <c r="G73" s="1"/>
  <c r="H73" s="1"/>
  <c r="A74" s="1"/>
  <c r="C74" s="1"/>
  <c r="C89" i="2"/>
  <c r="D89" s="1"/>
  <c r="E89"/>
  <c r="B89"/>
  <c r="F89"/>
  <c r="G89" s="1"/>
  <c r="A90" s="1"/>
  <c r="B74" i="1" l="1"/>
  <c r="F74"/>
  <c r="G74" s="1"/>
  <c r="H74" s="1"/>
  <c r="A75" s="1"/>
  <c r="B90" i="2"/>
  <c r="E90"/>
  <c r="C90"/>
  <c r="D90" s="1"/>
  <c r="F90" s="1"/>
  <c r="G90" s="1"/>
  <c r="A91" s="1"/>
  <c r="F75" i="1" l="1"/>
  <c r="B75"/>
  <c r="C75"/>
  <c r="G75" s="1"/>
  <c r="H75" s="1"/>
  <c r="A76" s="1"/>
  <c r="B76" s="1"/>
  <c r="C91" i="2"/>
  <c r="D91" s="1"/>
  <c r="E91"/>
  <c r="B91"/>
  <c r="F91"/>
  <c r="G91" s="1"/>
  <c r="A92" s="1"/>
  <c r="C76" i="1" l="1"/>
  <c r="G76" s="1"/>
  <c r="H76" s="1"/>
  <c r="A77" s="1"/>
  <c r="B77" s="1"/>
  <c r="F76"/>
  <c r="C77"/>
  <c r="F77"/>
  <c r="B92" i="2"/>
  <c r="C92"/>
  <c r="D92" s="1"/>
  <c r="F92" s="1"/>
  <c r="G92" s="1"/>
  <c r="A93" s="1"/>
  <c r="E92"/>
  <c r="G77" i="1" l="1"/>
  <c r="H77" s="1"/>
  <c r="A78" s="1"/>
  <c r="C78" s="1"/>
  <c r="C93" i="2"/>
  <c r="D93" s="1"/>
  <c r="E93"/>
  <c r="F93"/>
  <c r="G93" s="1"/>
  <c r="A94" s="1"/>
  <c r="B93"/>
  <c r="B78" i="1" l="1"/>
  <c r="F78"/>
  <c r="G78" s="1"/>
  <c r="H78" s="1"/>
  <c r="A79" s="1"/>
  <c r="C94" i="2"/>
  <c r="D94" s="1"/>
  <c r="E94"/>
  <c r="B94"/>
  <c r="F94"/>
  <c r="G94" s="1"/>
  <c r="A95" s="1"/>
  <c r="B79" i="1" l="1"/>
  <c r="C79"/>
  <c r="F79"/>
  <c r="B95" i="2"/>
  <c r="E95"/>
  <c r="C95"/>
  <c r="D95" s="1"/>
  <c r="F95" s="1"/>
  <c r="G95" s="1"/>
  <c r="A96" s="1"/>
  <c r="G79" i="1" l="1"/>
  <c r="H79" s="1"/>
  <c r="A80" s="1"/>
  <c r="C96" i="2"/>
  <c r="D96" s="1"/>
  <c r="E96"/>
  <c r="B96"/>
  <c r="F96"/>
  <c r="G96" s="1"/>
  <c r="A97" s="1"/>
  <c r="C80" i="1" l="1"/>
  <c r="F80"/>
  <c r="B80"/>
  <c r="B97" i="2"/>
  <c r="C97"/>
  <c r="D97" s="1"/>
  <c r="F97" s="1"/>
  <c r="G97" s="1"/>
  <c r="A98" s="1"/>
  <c r="E97"/>
  <c r="G80" i="1" l="1"/>
  <c r="H80" s="1"/>
  <c r="A81" s="1"/>
  <c r="C98" i="2"/>
  <c r="D98" s="1"/>
  <c r="E98"/>
  <c r="B98"/>
  <c r="F98"/>
  <c r="G98" s="1"/>
  <c r="A99" s="1"/>
  <c r="B81" i="1" l="1"/>
  <c r="F81"/>
  <c r="C81"/>
  <c r="G81" s="1"/>
  <c r="H81" s="1"/>
  <c r="A82" s="1"/>
  <c r="B99" i="2"/>
  <c r="E99"/>
  <c r="C99"/>
  <c r="D99" s="1"/>
  <c r="F99" s="1"/>
  <c r="G99" s="1"/>
  <c r="A100" s="1"/>
  <c r="B82" i="1" l="1"/>
  <c r="F82"/>
  <c r="C82"/>
  <c r="G82" s="1"/>
  <c r="H82" s="1"/>
  <c r="A83" s="1"/>
  <c r="C100" i="2"/>
  <c r="D100" s="1"/>
  <c r="E100"/>
  <c r="B100"/>
  <c r="F100"/>
  <c r="G100" s="1"/>
  <c r="A101" s="1"/>
  <c r="C83" i="1" l="1"/>
  <c r="B83"/>
  <c r="F83"/>
  <c r="G83"/>
  <c r="H83" s="1"/>
  <c r="A84" s="1"/>
  <c r="B101" i="2"/>
  <c r="C101"/>
  <c r="D101" s="1"/>
  <c r="F101" s="1"/>
  <c r="G101" s="1"/>
  <c r="A102" s="1"/>
  <c r="E101"/>
  <c r="B84" i="1" l="1"/>
  <c r="C84"/>
  <c r="F84"/>
  <c r="C102" i="2"/>
  <c r="D102" s="1"/>
  <c r="E102"/>
  <c r="B102"/>
  <c r="F102"/>
  <c r="G102" s="1"/>
  <c r="A103" s="1"/>
  <c r="G84" i="1" l="1"/>
  <c r="H84" s="1"/>
  <c r="A85" s="1"/>
  <c r="B103" i="2"/>
  <c r="E103"/>
  <c r="C103"/>
  <c r="D103" s="1"/>
  <c r="F103" s="1"/>
  <c r="G103" s="1"/>
  <c r="A104" s="1"/>
  <c r="F85" i="1" l="1"/>
  <c r="B85"/>
  <c r="C85"/>
  <c r="G85" s="1"/>
  <c r="H85" s="1"/>
  <c r="A86" s="1"/>
  <c r="C104" i="2"/>
  <c r="D104" s="1"/>
  <c r="E104"/>
  <c r="B104"/>
  <c r="F104"/>
  <c r="G104" s="1"/>
  <c r="A105" s="1"/>
  <c r="B86" i="1" l="1"/>
  <c r="C86"/>
  <c r="F86"/>
  <c r="B105" i="2"/>
  <c r="C105"/>
  <c r="D105" s="1"/>
  <c r="F105" s="1"/>
  <c r="G105" s="1"/>
  <c r="A106" s="1"/>
  <c r="E105"/>
  <c r="G86" i="1" l="1"/>
  <c r="H86" s="1"/>
  <c r="A87" s="1"/>
  <c r="C106" i="2"/>
  <c r="D106" s="1"/>
  <c r="E106"/>
  <c r="B106"/>
  <c r="F106"/>
  <c r="G106" s="1"/>
  <c r="A107" s="1"/>
  <c r="B87" i="1" l="1"/>
  <c r="C87"/>
  <c r="F87"/>
  <c r="B107" i="2"/>
  <c r="E107"/>
  <c r="C107"/>
  <c r="D107" s="1"/>
  <c r="F107" s="1"/>
  <c r="G107" s="1"/>
  <c r="A108" s="1"/>
  <c r="G87" i="1" l="1"/>
  <c r="H87" s="1"/>
  <c r="A88" s="1"/>
  <c r="C108" i="2"/>
  <c r="D108" s="1"/>
  <c r="E108"/>
  <c r="F108" s="1"/>
  <c r="G108" s="1"/>
  <c r="A109" s="1"/>
  <c r="B108"/>
  <c r="F88" i="1" l="1"/>
  <c r="B88"/>
  <c r="C88"/>
  <c r="G88" s="1"/>
  <c r="H88" s="1"/>
  <c r="A89" s="1"/>
  <c r="B109" i="2"/>
  <c r="C109"/>
  <c r="D109" s="1"/>
  <c r="F109" s="1"/>
  <c r="G109" s="1"/>
  <c r="A110" s="1"/>
  <c r="E109"/>
  <c r="B89" i="1" l="1"/>
  <c r="C89"/>
  <c r="F89"/>
  <c r="C110" i="2"/>
  <c r="D110" s="1"/>
  <c r="E110"/>
  <c r="F110" s="1"/>
  <c r="G110" s="1"/>
  <c r="A111" s="1"/>
  <c r="B110"/>
  <c r="G89" i="1" l="1"/>
  <c r="H89" s="1"/>
  <c r="A90" s="1"/>
  <c r="B111" i="2"/>
  <c r="E111"/>
  <c r="C111"/>
  <c r="D111" s="1"/>
  <c r="F111" s="1"/>
  <c r="G111" s="1"/>
  <c r="A112" s="1"/>
  <c r="F90" i="1" l="1"/>
  <c r="C90"/>
  <c r="B90"/>
  <c r="C112" i="2"/>
  <c r="D112" s="1"/>
  <c r="E112"/>
  <c r="B112"/>
  <c r="F112"/>
  <c r="G112" s="1"/>
  <c r="A113" s="1"/>
  <c r="G90" i="1" l="1"/>
  <c r="H90" s="1"/>
  <c r="A91" s="1"/>
  <c r="B91" s="1"/>
  <c r="B113" i="2"/>
  <c r="C113"/>
  <c r="D113" s="1"/>
  <c r="F113" s="1"/>
  <c r="G113" s="1"/>
  <c r="A114" s="1"/>
  <c r="E113"/>
  <c r="C91" i="1" l="1"/>
  <c r="F91"/>
  <c r="G91" s="1"/>
  <c r="H91" s="1"/>
  <c r="A92" s="1"/>
  <c r="C114" i="2"/>
  <c r="D114" s="1"/>
  <c r="E114"/>
  <c r="F114" s="1"/>
  <c r="G114" s="1"/>
  <c r="A115" s="1"/>
  <c r="B114"/>
  <c r="B92" i="1" l="1"/>
  <c r="C92"/>
  <c r="F92"/>
  <c r="B115" i="2"/>
  <c r="E115"/>
  <c r="C115"/>
  <c r="D115" s="1"/>
  <c r="F115" s="1"/>
  <c r="G115" s="1"/>
  <c r="A116" s="1"/>
  <c r="G92" i="1" l="1"/>
  <c r="H92" s="1"/>
  <c r="A93" s="1"/>
  <c r="C116" i="2"/>
  <c r="D116" s="1"/>
  <c r="E116"/>
  <c r="B116"/>
  <c r="F116"/>
  <c r="G116" s="1"/>
  <c r="A117" s="1"/>
  <c r="F93" i="1" l="1"/>
  <c r="B93"/>
  <c r="C93"/>
  <c r="G93" s="1"/>
  <c r="H93" s="1"/>
  <c r="A94" s="1"/>
  <c r="B117" i="2"/>
  <c r="C117"/>
  <c r="D117" s="1"/>
  <c r="F117" s="1"/>
  <c r="G117" s="1"/>
  <c r="A118" s="1"/>
  <c r="E117"/>
  <c r="B94" i="1" l="1"/>
  <c r="C94"/>
  <c r="F94"/>
  <c r="C118" i="2"/>
  <c r="D118" s="1"/>
  <c r="E118"/>
  <c r="B118"/>
  <c r="F118"/>
  <c r="G118" s="1"/>
  <c r="A119" s="1"/>
  <c r="G94" i="1" l="1"/>
  <c r="H94" s="1"/>
  <c r="A95" s="1"/>
  <c r="B119" i="2"/>
  <c r="E119"/>
  <c r="C119"/>
  <c r="D119" s="1"/>
  <c r="F119" s="1"/>
  <c r="G119" s="1"/>
  <c r="A120" s="1"/>
  <c r="F95" i="1" l="1"/>
  <c r="C95"/>
  <c r="B95"/>
  <c r="C120" i="2"/>
  <c r="D120" s="1"/>
  <c r="E120"/>
  <c r="B120"/>
  <c r="F120"/>
  <c r="G120" s="1"/>
  <c r="A121" s="1"/>
  <c r="G95" i="1" l="1"/>
  <c r="H95" s="1"/>
  <c r="A96" s="1"/>
  <c r="B96" s="1"/>
  <c r="B121" i="2"/>
  <c r="C121"/>
  <c r="D121" s="1"/>
  <c r="F121" s="1"/>
  <c r="G121" s="1"/>
  <c r="A122" s="1"/>
  <c r="E121"/>
  <c r="C96" i="1" l="1"/>
  <c r="F96"/>
  <c r="G96" s="1"/>
  <c r="H96" s="1"/>
  <c r="A97" s="1"/>
  <c r="C122" i="2"/>
  <c r="D122" s="1"/>
  <c r="E122"/>
  <c r="B122"/>
  <c r="F122"/>
  <c r="G122" s="1"/>
  <c r="A123" s="1"/>
  <c r="F97" i="1" l="1"/>
  <c r="C97"/>
  <c r="B97"/>
  <c r="B123" i="2"/>
  <c r="E123"/>
  <c r="C123"/>
  <c r="D123" s="1"/>
  <c r="F123" s="1"/>
  <c r="G123" s="1"/>
  <c r="A124" s="1"/>
  <c r="G97" i="1" l="1"/>
  <c r="H97" s="1"/>
  <c r="A98" s="1"/>
  <c r="B98" s="1"/>
  <c r="C124" i="2"/>
  <c r="D124" s="1"/>
  <c r="E124"/>
  <c r="B124"/>
  <c r="F124"/>
  <c r="G124" s="1"/>
  <c r="A125" s="1"/>
  <c r="C98" i="1" l="1"/>
  <c r="F98"/>
  <c r="G98" s="1"/>
  <c r="H98" s="1"/>
  <c r="A99" s="1"/>
  <c r="B125" i="2"/>
  <c r="C125"/>
  <c r="D125" s="1"/>
  <c r="F125" s="1"/>
  <c r="G125" s="1"/>
  <c r="A126" s="1"/>
  <c r="E125"/>
  <c r="B99" i="1" l="1"/>
  <c r="C99"/>
  <c r="F99"/>
  <c r="C126" i="2"/>
  <c r="D126" s="1"/>
  <c r="E126"/>
  <c r="F126" s="1"/>
  <c r="G126" s="1"/>
  <c r="A127" s="1"/>
  <c r="B126"/>
  <c r="G99" i="1" l="1"/>
  <c r="H99" s="1"/>
  <c r="A100" s="1"/>
  <c r="B127" i="2"/>
  <c r="E127"/>
  <c r="C127"/>
  <c r="D127" s="1"/>
  <c r="F127" s="1"/>
  <c r="G127" s="1"/>
  <c r="A128" s="1"/>
  <c r="B100" i="1" l="1"/>
  <c r="C100"/>
  <c r="F100"/>
  <c r="C128" i="2"/>
  <c r="D128" s="1"/>
  <c r="E128"/>
  <c r="B128"/>
  <c r="F128"/>
  <c r="G128" s="1"/>
  <c r="A129" s="1"/>
  <c r="G100" i="1" l="1"/>
  <c r="H100" s="1"/>
  <c r="A101" s="1"/>
  <c r="B129" i="2"/>
  <c r="C129"/>
  <c r="D129" s="1"/>
  <c r="F129" s="1"/>
  <c r="G129" s="1"/>
  <c r="A130" s="1"/>
  <c r="E129"/>
  <c r="F101" i="1" l="1"/>
  <c r="B101"/>
  <c r="C101"/>
  <c r="G101" s="1"/>
  <c r="H101" s="1"/>
  <c r="A102" s="1"/>
  <c r="C130" i="2"/>
  <c r="D130" s="1"/>
  <c r="E130"/>
  <c r="B130"/>
  <c r="F130"/>
  <c r="G130" s="1"/>
  <c r="A131" s="1"/>
  <c r="F102" i="1" l="1"/>
  <c r="B102"/>
  <c r="C102"/>
  <c r="G102" s="1"/>
  <c r="H102" s="1"/>
  <c r="A103" s="1"/>
  <c r="B131" i="2"/>
  <c r="E131"/>
  <c r="C131"/>
  <c r="D131" s="1"/>
  <c r="F131" s="1"/>
  <c r="G131" s="1"/>
  <c r="A132" s="1"/>
  <c r="F103" i="1" l="1"/>
  <c r="B103"/>
  <c r="C103"/>
  <c r="G103" s="1"/>
  <c r="H103" s="1"/>
  <c r="A104" s="1"/>
  <c r="C132" i="2"/>
  <c r="D132" s="1"/>
  <c r="E132"/>
  <c r="B132"/>
  <c r="F132"/>
  <c r="G132" s="1"/>
  <c r="A133" s="1"/>
  <c r="B104" i="1" l="1"/>
  <c r="C104"/>
  <c r="F104"/>
  <c r="B133" i="2"/>
  <c r="C133"/>
  <c r="D133" s="1"/>
  <c r="F133" s="1"/>
  <c r="G133" s="1"/>
  <c r="A134" s="1"/>
  <c r="E133"/>
  <c r="G104" i="1" l="1"/>
  <c r="H104" s="1"/>
  <c r="A105" s="1"/>
  <c r="C134" i="2"/>
  <c r="D134" s="1"/>
  <c r="E134"/>
  <c r="B134"/>
  <c r="F134"/>
  <c r="G134" s="1"/>
  <c r="A135" s="1"/>
  <c r="F105" i="1" l="1"/>
  <c r="B105"/>
  <c r="C105"/>
  <c r="G105" s="1"/>
  <c r="H105" s="1"/>
  <c r="A106" s="1"/>
  <c r="B135" i="2"/>
  <c r="E135"/>
  <c r="C135"/>
  <c r="D135" s="1"/>
  <c r="F135" s="1"/>
  <c r="G135" s="1"/>
  <c r="A136" s="1"/>
  <c r="B106" i="1" l="1"/>
  <c r="C106"/>
  <c r="F106"/>
  <c r="C136" i="2"/>
  <c r="D136" s="1"/>
  <c r="E136"/>
  <c r="B136"/>
  <c r="F136"/>
  <c r="G136" s="1"/>
  <c r="A137" s="1"/>
  <c r="G106" i="1" l="1"/>
  <c r="H106" s="1"/>
  <c r="A107" s="1"/>
  <c r="B137" i="2"/>
  <c r="C137"/>
  <c r="D137" s="1"/>
  <c r="F137" s="1"/>
  <c r="G137" s="1"/>
  <c r="A138" s="1"/>
  <c r="E137"/>
  <c r="F107" i="1" l="1"/>
  <c r="B107"/>
  <c r="C107"/>
  <c r="G107" s="1"/>
  <c r="H107" s="1"/>
  <c r="A108" s="1"/>
  <c r="C138" i="2"/>
  <c r="D138" s="1"/>
  <c r="E138"/>
  <c r="B138"/>
  <c r="F138"/>
  <c r="G138" s="1"/>
  <c r="A139" s="1"/>
  <c r="B108" i="1" l="1"/>
  <c r="C108"/>
  <c r="F108"/>
  <c r="B139" i="2"/>
  <c r="E139"/>
  <c r="C139"/>
  <c r="D139" s="1"/>
  <c r="F139" s="1"/>
  <c r="G139" s="1"/>
  <c r="A140" s="1"/>
  <c r="G108" i="1" l="1"/>
  <c r="H108" s="1"/>
  <c r="A109" s="1"/>
  <c r="C140" i="2"/>
  <c r="D140" s="1"/>
  <c r="E140"/>
  <c r="B140"/>
  <c r="F140"/>
  <c r="G140" s="1"/>
  <c r="A141" s="1"/>
  <c r="F109" i="1" l="1"/>
  <c r="B109"/>
  <c r="C109"/>
  <c r="G109" s="1"/>
  <c r="H109" s="1"/>
  <c r="A110" s="1"/>
  <c r="B141" i="2"/>
  <c r="C141"/>
  <c r="D141" s="1"/>
  <c r="F141" s="1"/>
  <c r="G141" s="1"/>
  <c r="A142" s="1"/>
  <c r="E141"/>
  <c r="B110" i="1" l="1"/>
  <c r="C110"/>
  <c r="F110"/>
  <c r="C142" i="2"/>
  <c r="D142" s="1"/>
  <c r="E142"/>
  <c r="B142"/>
  <c r="F142"/>
  <c r="G142" s="1"/>
  <c r="A143" s="1"/>
  <c r="G110" i="1" l="1"/>
  <c r="H110" s="1"/>
  <c r="A111" s="1"/>
  <c r="B143" i="2"/>
  <c r="E143"/>
  <c r="C143"/>
  <c r="D143" s="1"/>
  <c r="F143" s="1"/>
  <c r="G143" s="1"/>
  <c r="A144" s="1"/>
  <c r="F111" i="1" l="1"/>
  <c r="C111"/>
  <c r="B111"/>
  <c r="C144" i="2"/>
  <c r="D144" s="1"/>
  <c r="E144"/>
  <c r="B144"/>
  <c r="F144"/>
  <c r="G144" s="1"/>
  <c r="A145" s="1"/>
  <c r="G111" i="1" l="1"/>
  <c r="H111" s="1"/>
  <c r="A112" s="1"/>
  <c r="F112" s="1"/>
  <c r="B145" i="2"/>
  <c r="C145"/>
  <c r="D145" s="1"/>
  <c r="F145" s="1"/>
  <c r="G145" s="1"/>
  <c r="A146" s="1"/>
  <c r="E145"/>
  <c r="B112" i="1" l="1"/>
  <c r="C112"/>
  <c r="G112" s="1"/>
  <c r="H112" s="1"/>
  <c r="A113" s="1"/>
  <c r="B113" s="1"/>
  <c r="C146" i="2"/>
  <c r="D146" s="1"/>
  <c r="E146"/>
  <c r="B146"/>
  <c r="F146"/>
  <c r="G146" s="1"/>
  <c r="A147" s="1"/>
  <c r="C113" i="1" l="1"/>
  <c r="F113"/>
  <c r="G113" s="1"/>
  <c r="H113" s="1"/>
  <c r="A114" s="1"/>
  <c r="B147" i="2"/>
  <c r="E147"/>
  <c r="C147"/>
  <c r="D147" s="1"/>
  <c r="F147" s="1"/>
  <c r="G147" s="1"/>
  <c r="A148" s="1"/>
  <c r="B114" i="1" l="1"/>
  <c r="C114"/>
  <c r="F114"/>
  <c r="C148" i="2"/>
  <c r="D148" s="1"/>
  <c r="E148"/>
  <c r="B148"/>
  <c r="F148"/>
  <c r="G148" s="1"/>
  <c r="A149" s="1"/>
  <c r="G114" i="1" l="1"/>
  <c r="H114" s="1"/>
  <c r="A115" s="1"/>
  <c r="B149" i="2"/>
  <c r="C149"/>
  <c r="D149" s="1"/>
  <c r="F149" s="1"/>
  <c r="G149" s="1"/>
  <c r="A150" s="1"/>
  <c r="E149"/>
  <c r="B115" i="1" l="1"/>
  <c r="C115"/>
  <c r="F115"/>
  <c r="C150" i="2"/>
  <c r="D150" s="1"/>
  <c r="E150"/>
  <c r="B150"/>
  <c r="F150"/>
  <c r="G150" s="1"/>
  <c r="A151" s="1"/>
  <c r="G115" i="1" l="1"/>
  <c r="H115" s="1"/>
  <c r="A116" s="1"/>
  <c r="B151" i="2"/>
  <c r="E151"/>
  <c r="C151"/>
  <c r="D151" s="1"/>
  <c r="F151" s="1"/>
  <c r="G151" s="1"/>
  <c r="A152" s="1"/>
  <c r="B116" i="1" l="1"/>
  <c r="C116"/>
  <c r="F116"/>
  <c r="C152" i="2"/>
  <c r="D152" s="1"/>
  <c r="E152"/>
  <c r="B152"/>
  <c r="F152"/>
  <c r="G152" s="1"/>
  <c r="A153" s="1"/>
  <c r="G116" i="1" l="1"/>
  <c r="H116" s="1"/>
  <c r="A117" s="1"/>
  <c r="B153" i="2"/>
  <c r="C153"/>
  <c r="D153" s="1"/>
  <c r="F153" s="1"/>
  <c r="G153" s="1"/>
  <c r="A154" s="1"/>
  <c r="E153"/>
  <c r="F117" i="1" l="1"/>
  <c r="B117"/>
  <c r="C117"/>
  <c r="G117" s="1"/>
  <c r="H117" s="1"/>
  <c r="A118" s="1"/>
  <c r="C154" i="2"/>
  <c r="D154" s="1"/>
  <c r="E154"/>
  <c r="B154"/>
  <c r="F154"/>
  <c r="G154" s="1"/>
  <c r="A155" s="1"/>
  <c r="B118" i="1" l="1"/>
  <c r="C118"/>
  <c r="F118"/>
  <c r="B155" i="2"/>
  <c r="E155"/>
  <c r="C155"/>
  <c r="D155" s="1"/>
  <c r="F155" s="1"/>
  <c r="G155" s="1"/>
  <c r="A156" s="1"/>
  <c r="G118" i="1" l="1"/>
  <c r="H118" s="1"/>
  <c r="A119" s="1"/>
  <c r="C156" i="2"/>
  <c r="D156" s="1"/>
  <c r="E156"/>
  <c r="B156"/>
  <c r="F156"/>
  <c r="G156" s="1"/>
  <c r="A157" s="1"/>
  <c r="F119" i="1" l="1"/>
  <c r="C119"/>
  <c r="B119"/>
  <c r="B157" i="2"/>
  <c r="C157"/>
  <c r="D157" s="1"/>
  <c r="F157" s="1"/>
  <c r="G157" s="1"/>
  <c r="A158" s="1"/>
  <c r="E157"/>
  <c r="G119" i="1" l="1"/>
  <c r="H119" s="1"/>
  <c r="A120" s="1"/>
  <c r="B120" s="1"/>
  <c r="C158" i="2"/>
  <c r="D158" s="1"/>
  <c r="E158"/>
  <c r="F158" s="1"/>
  <c r="G158" s="1"/>
  <c r="A159" s="1"/>
  <c r="B158"/>
  <c r="C120" i="1" l="1"/>
  <c r="F120"/>
  <c r="G120" s="1"/>
  <c r="H120" s="1"/>
  <c r="A121" s="1"/>
  <c r="B159" i="2"/>
  <c r="E159"/>
  <c r="C159"/>
  <c r="D159" s="1"/>
  <c r="F159" s="1"/>
  <c r="G159" s="1"/>
  <c r="A160" s="1"/>
  <c r="F121" i="1" l="1"/>
  <c r="B121"/>
  <c r="C121"/>
  <c r="G121" s="1"/>
  <c r="H121" s="1"/>
  <c r="A122" s="1"/>
  <c r="C160" i="2"/>
  <c r="D160" s="1"/>
  <c r="E160"/>
  <c r="B160"/>
  <c r="F160"/>
  <c r="G160" s="1"/>
  <c r="A161" s="1"/>
  <c r="B122" i="1" l="1"/>
  <c r="C122"/>
  <c r="F122"/>
  <c r="B161" i="2"/>
  <c r="F161"/>
  <c r="C161"/>
  <c r="D161" s="1"/>
  <c r="G161"/>
  <c r="A162" s="1"/>
  <c r="E161"/>
  <c r="G122" i="1" l="1"/>
  <c r="H122" s="1"/>
  <c r="A123" s="1"/>
  <c r="C162" i="2"/>
  <c r="D162" s="1"/>
  <c r="E162"/>
  <c r="B162"/>
  <c r="F162"/>
  <c r="G162" s="1"/>
  <c r="A163" s="1"/>
  <c r="F123" i="1" l="1"/>
  <c r="B123"/>
  <c r="C123"/>
  <c r="G123" s="1"/>
  <c r="H123" s="1"/>
  <c r="A124" s="1"/>
  <c r="B163" i="2"/>
  <c r="E163"/>
  <c r="C163"/>
  <c r="D163" s="1"/>
  <c r="F163" s="1"/>
  <c r="G163" s="1"/>
  <c r="A164" s="1"/>
  <c r="B124" i="1" l="1"/>
  <c r="C124"/>
  <c r="F124"/>
  <c r="C164" i="2"/>
  <c r="D164" s="1"/>
  <c r="B164"/>
  <c r="E164"/>
  <c r="F164"/>
  <c r="G164" s="1"/>
  <c r="A165" s="1"/>
  <c r="G124" i="1" l="1"/>
  <c r="H124" s="1"/>
  <c r="A125" s="1"/>
  <c r="B165" i="2"/>
  <c r="C165"/>
  <c r="D165" s="1"/>
  <c r="E165"/>
  <c r="F165" s="1"/>
  <c r="G165" s="1"/>
  <c r="A166" s="1"/>
  <c r="B125" i="1" l="1"/>
  <c r="C125"/>
  <c r="F125"/>
  <c r="C166" i="2"/>
  <c r="D166" s="1"/>
  <c r="E166"/>
  <c r="B166"/>
  <c r="F166"/>
  <c r="G166" s="1"/>
  <c r="A167" s="1"/>
  <c r="G125" i="1" l="1"/>
  <c r="H125" s="1"/>
  <c r="A126" s="1"/>
  <c r="B167" i="2"/>
  <c r="C167"/>
  <c r="D167" s="1"/>
  <c r="E167"/>
  <c r="F167" s="1"/>
  <c r="G167" s="1"/>
  <c r="A168" s="1"/>
  <c r="B126" i="1" l="1"/>
  <c r="C126"/>
  <c r="F126"/>
  <c r="C168" i="2"/>
  <c r="D168" s="1"/>
  <c r="E168"/>
  <c r="B168"/>
  <c r="F168"/>
  <c r="G168" s="1"/>
  <c r="A169" s="1"/>
  <c r="G126" i="1" l="1"/>
  <c r="H126" s="1"/>
  <c r="A127" s="1"/>
  <c r="B169" i="2"/>
  <c r="C169"/>
  <c r="D169" s="1"/>
  <c r="E169"/>
  <c r="F169" s="1"/>
  <c r="G169" s="1"/>
  <c r="A170" s="1"/>
  <c r="F127" i="1" l="1"/>
  <c r="C127"/>
  <c r="G127" s="1"/>
  <c r="H127" s="1"/>
  <c r="A128" s="1"/>
  <c r="B127"/>
  <c r="C170" i="2"/>
  <c r="D170" s="1"/>
  <c r="E170"/>
  <c r="B170"/>
  <c r="F170"/>
  <c r="G170" s="1"/>
  <c r="A171" s="1"/>
  <c r="F128" i="1" l="1"/>
  <c r="B128"/>
  <c r="C128"/>
  <c r="G128" s="1"/>
  <c r="H128" s="1"/>
  <c r="A129" s="1"/>
  <c r="B171" i="2"/>
  <c r="C171"/>
  <c r="D171" s="1"/>
  <c r="E171"/>
  <c r="F171" s="1"/>
  <c r="G171" s="1"/>
  <c r="A172" s="1"/>
  <c r="F129" i="1" l="1"/>
  <c r="B129"/>
  <c r="C129"/>
  <c r="G129" s="1"/>
  <c r="H129" s="1"/>
  <c r="A130" s="1"/>
  <c r="C172" i="2"/>
  <c r="D172" s="1"/>
  <c r="E172"/>
  <c r="B172"/>
  <c r="F172"/>
  <c r="G172" s="1"/>
  <c r="A173" s="1"/>
  <c r="F130" i="1" l="1"/>
  <c r="B130"/>
  <c r="C130"/>
  <c r="G130" s="1"/>
  <c r="H130" s="1"/>
  <c r="A131" s="1"/>
  <c r="B173" i="2"/>
  <c r="C173"/>
  <c r="D173" s="1"/>
  <c r="F173" s="1"/>
  <c r="G173" s="1"/>
  <c r="A174" s="1"/>
  <c r="E173"/>
  <c r="F131" i="1" l="1"/>
  <c r="B131"/>
  <c r="C131"/>
  <c r="G131" s="1"/>
  <c r="H131" s="1"/>
  <c r="A132" s="1"/>
  <c r="C174" i="2"/>
  <c r="D174" s="1"/>
  <c r="E174"/>
  <c r="B174"/>
  <c r="F174"/>
  <c r="G174" s="1"/>
  <c r="A175" s="1"/>
  <c r="B132" i="1" l="1"/>
  <c r="C132"/>
  <c r="F132"/>
  <c r="B175" i="2"/>
  <c r="C175"/>
  <c r="D175" s="1"/>
  <c r="F175" s="1"/>
  <c r="G175" s="1"/>
  <c r="A176" s="1"/>
  <c r="E175"/>
  <c r="G132" i="1" l="1"/>
  <c r="H132" s="1"/>
  <c r="A133" s="1"/>
  <c r="C176" i="2"/>
  <c r="D176" s="1"/>
  <c r="E176"/>
  <c r="B176"/>
  <c r="F176"/>
  <c r="G176" s="1"/>
  <c r="A177" s="1"/>
  <c r="F133" i="1" l="1"/>
  <c r="B133"/>
  <c r="C133"/>
  <c r="G133" s="1"/>
  <c r="H133" s="1"/>
  <c r="A134" s="1"/>
  <c r="B177" i="2"/>
  <c r="C177"/>
  <c r="D177" s="1"/>
  <c r="E177"/>
  <c r="F177" s="1"/>
  <c r="G177" s="1"/>
  <c r="A178" s="1"/>
  <c r="B134" i="1" l="1"/>
  <c r="C134"/>
  <c r="F134"/>
  <c r="C178" i="2"/>
  <c r="D178" s="1"/>
  <c r="E178"/>
  <c r="B178"/>
  <c r="F178"/>
  <c r="G178" s="1"/>
  <c r="A179" s="1"/>
  <c r="G134" i="1" l="1"/>
  <c r="H134" s="1"/>
  <c r="A135" s="1"/>
  <c r="B179" i="2"/>
  <c r="C179"/>
  <c r="D179" s="1"/>
  <c r="E179"/>
  <c r="F179" s="1"/>
  <c r="G179" s="1"/>
  <c r="A180" s="1"/>
  <c r="F135" i="1" l="1"/>
  <c r="C135"/>
  <c r="G135" s="1"/>
  <c r="H135" s="1"/>
  <c r="A136" s="1"/>
  <c r="B135"/>
  <c r="C180" i="2"/>
  <c r="D180" s="1"/>
  <c r="E180"/>
  <c r="B180"/>
  <c r="F180"/>
  <c r="G180" s="1"/>
  <c r="A181" s="1"/>
  <c r="F136" i="1" l="1"/>
  <c r="B136"/>
  <c r="C136"/>
  <c r="G136" s="1"/>
  <c r="H136" s="1"/>
  <c r="A137" s="1"/>
  <c r="B181" i="2"/>
  <c r="C181"/>
  <c r="D181" s="1"/>
  <c r="E181"/>
  <c r="F181" s="1"/>
  <c r="G181" s="1"/>
  <c r="A182" s="1"/>
  <c r="B137" i="1" l="1"/>
  <c r="C137"/>
  <c r="F137"/>
  <c r="C182" i="2"/>
  <c r="D182" s="1"/>
  <c r="E182"/>
  <c r="B182"/>
  <c r="F182"/>
  <c r="G182" s="1"/>
  <c r="A183" s="1"/>
  <c r="G137" i="1" l="1"/>
  <c r="H137" s="1"/>
  <c r="A138" s="1"/>
  <c r="B183" i="2"/>
  <c r="C183"/>
  <c r="D183" s="1"/>
  <c r="E183"/>
  <c r="F183" s="1"/>
  <c r="G183" s="1"/>
  <c r="A184" s="1"/>
  <c r="B138" i="1" l="1"/>
  <c r="C138"/>
  <c r="F138"/>
  <c r="C184" i="2"/>
  <c r="D184" s="1"/>
  <c r="E184"/>
  <c r="B184"/>
  <c r="F184"/>
  <c r="G184" s="1"/>
  <c r="A185" s="1"/>
  <c r="G138" i="1" l="1"/>
  <c r="H138" s="1"/>
  <c r="A139" s="1"/>
  <c r="B185" i="2"/>
  <c r="C185"/>
  <c r="D185" s="1"/>
  <c r="E185"/>
  <c r="F185" s="1"/>
  <c r="G185" s="1"/>
  <c r="A186" s="1"/>
  <c r="B139" i="1" l="1"/>
  <c r="C139"/>
  <c r="F139"/>
  <c r="C186" i="2"/>
  <c r="D186" s="1"/>
  <c r="E186"/>
  <c r="B186"/>
  <c r="F186"/>
  <c r="G186" s="1"/>
  <c r="A187" s="1"/>
  <c r="G139" i="1" l="1"/>
  <c r="H139" s="1"/>
  <c r="A140" s="1"/>
  <c r="B187" i="2"/>
  <c r="C187"/>
  <c r="D187" s="1"/>
  <c r="E187"/>
  <c r="F187" s="1"/>
  <c r="G187" s="1"/>
  <c r="A188" s="1"/>
  <c r="B140" i="1" l="1"/>
  <c r="C140"/>
  <c r="F140"/>
  <c r="C188" i="2"/>
  <c r="D188" s="1"/>
  <c r="E188"/>
  <c r="B188"/>
  <c r="F188"/>
  <c r="G188" s="1"/>
  <c r="A189" s="1"/>
  <c r="G140" i="1" l="1"/>
  <c r="H140" s="1"/>
  <c r="A141" s="1"/>
  <c r="B189" i="2"/>
  <c r="C189"/>
  <c r="D189" s="1"/>
  <c r="E189"/>
  <c r="F189" s="1"/>
  <c r="G189" s="1"/>
  <c r="A190" s="1"/>
  <c r="F141" i="1" l="1"/>
  <c r="B141"/>
  <c r="C141"/>
  <c r="G141" s="1"/>
  <c r="H141" s="1"/>
  <c r="A142" s="1"/>
  <c r="C190" i="2"/>
  <c r="D190" s="1"/>
  <c r="E190"/>
  <c r="B190"/>
  <c r="F190"/>
  <c r="G190" s="1"/>
  <c r="A191" s="1"/>
  <c r="B142" i="1" l="1"/>
  <c r="C142"/>
  <c r="F142"/>
  <c r="B191" i="2"/>
  <c r="C191"/>
  <c r="D191" s="1"/>
  <c r="E191"/>
  <c r="F191" s="1"/>
  <c r="G191" s="1"/>
  <c r="A192" s="1"/>
  <c r="G142" i="1" l="1"/>
  <c r="H142" s="1"/>
  <c r="A143" s="1"/>
  <c r="C192" i="2"/>
  <c r="D192" s="1"/>
  <c r="E192"/>
  <c r="B192"/>
  <c r="F192"/>
  <c r="G192" s="1"/>
  <c r="A193" s="1"/>
  <c r="B143" i="1" l="1"/>
  <c r="C143"/>
  <c r="F143"/>
  <c r="B193" i="2"/>
  <c r="C193"/>
  <c r="D193" s="1"/>
  <c r="E193"/>
  <c r="F193" s="1"/>
  <c r="G193" s="1"/>
  <c r="A194" s="1"/>
  <c r="G143" i="1" l="1"/>
  <c r="H143" s="1"/>
  <c r="A144" s="1"/>
  <c r="C194" i="2"/>
  <c r="D194" s="1"/>
  <c r="E194"/>
  <c r="B194"/>
  <c r="F194"/>
  <c r="G194" s="1"/>
  <c r="A195" s="1"/>
  <c r="B144" i="1" l="1"/>
  <c r="C144"/>
  <c r="F144"/>
  <c r="B195" i="2"/>
  <c r="C195"/>
  <c r="D195" s="1"/>
  <c r="E195"/>
  <c r="F195" s="1"/>
  <c r="G195" s="1"/>
  <c r="A196" s="1"/>
  <c r="G144" i="1" l="1"/>
  <c r="H144" s="1"/>
  <c r="A145" s="1"/>
  <c r="C196" i="2"/>
  <c r="D196" s="1"/>
  <c r="E196"/>
  <c r="B196"/>
  <c r="F196"/>
  <c r="G196" s="1"/>
  <c r="A197" s="1"/>
  <c r="F145" i="1" l="1"/>
  <c r="C145"/>
  <c r="G145" s="1"/>
  <c r="H145" s="1"/>
  <c r="A146" s="1"/>
  <c r="B145"/>
  <c r="B197" i="2"/>
  <c r="C197"/>
  <c r="D197" s="1"/>
  <c r="E197"/>
  <c r="F197" s="1"/>
  <c r="G197" s="1"/>
  <c r="A198" s="1"/>
  <c r="B146" i="1" l="1"/>
  <c r="C146"/>
  <c r="F146"/>
  <c r="C198" i="2"/>
  <c r="D198" s="1"/>
  <c r="E198"/>
  <c r="B198"/>
  <c r="F198"/>
  <c r="G198" s="1"/>
  <c r="A199" s="1"/>
  <c r="G146" i="1" l="1"/>
  <c r="H146" s="1"/>
  <c r="A147" s="1"/>
  <c r="B199" i="2"/>
  <c r="C199"/>
  <c r="D199" s="1"/>
  <c r="E199"/>
  <c r="F199" s="1"/>
  <c r="G199" s="1"/>
  <c r="A200" s="1"/>
  <c r="F147" i="1" l="1"/>
  <c r="C147"/>
  <c r="G147" s="1"/>
  <c r="H147" s="1"/>
  <c r="A148" s="1"/>
  <c r="B147"/>
  <c r="C200" i="2"/>
  <c r="D200" s="1"/>
  <c r="E200"/>
  <c r="B200"/>
  <c r="F200"/>
  <c r="G200" s="1"/>
  <c r="A201" s="1"/>
  <c r="B148" i="1" l="1"/>
  <c r="C148"/>
  <c r="F148"/>
  <c r="B201" i="2"/>
  <c r="F201"/>
  <c r="C201"/>
  <c r="D201" s="1"/>
  <c r="E201"/>
  <c r="G201"/>
  <c r="A202" s="1"/>
  <c r="G148" i="1" l="1"/>
  <c r="H148" s="1"/>
  <c r="A149" s="1"/>
  <c r="C202" i="2"/>
  <c r="D202" s="1"/>
  <c r="E202"/>
  <c r="G202"/>
  <c r="A203" s="1"/>
  <c r="B202"/>
  <c r="F202"/>
  <c r="F149" i="1" l="1"/>
  <c r="B149"/>
  <c r="C149"/>
  <c r="G149"/>
  <c r="H149" s="1"/>
  <c r="A150" s="1"/>
  <c r="B203" i="2"/>
  <c r="F203"/>
  <c r="C203"/>
  <c r="D203" s="1"/>
  <c r="E203"/>
  <c r="G203"/>
  <c r="A204" s="1"/>
  <c r="B150" i="1" l="1"/>
  <c r="F150"/>
  <c r="C150"/>
  <c r="G150" s="1"/>
  <c r="H150" s="1"/>
  <c r="A151" s="1"/>
  <c r="C204" i="2"/>
  <c r="D204" s="1"/>
  <c r="E204"/>
  <c r="G204"/>
  <c r="A205" s="1"/>
  <c r="B204"/>
  <c r="F204"/>
  <c r="B151" i="1" l="1"/>
  <c r="F151"/>
  <c r="C151"/>
  <c r="G151" s="1"/>
  <c r="H151" s="1"/>
  <c r="A152" s="1"/>
  <c r="B205" i="2"/>
  <c r="F205"/>
  <c r="C205"/>
  <c r="D205" s="1"/>
  <c r="E205"/>
  <c r="G205"/>
  <c r="A206" s="1"/>
  <c r="B152" i="1" l="1"/>
  <c r="C152"/>
  <c r="F152"/>
  <c r="C206" i="2"/>
  <c r="D206" s="1"/>
  <c r="E206"/>
  <c r="G206"/>
  <c r="A207" s="1"/>
  <c r="B206"/>
  <c r="F206"/>
  <c r="G152" i="1" l="1"/>
  <c r="H152" s="1"/>
  <c r="A153" s="1"/>
  <c r="B207" i="2"/>
  <c r="F207"/>
  <c r="C207"/>
  <c r="D207" s="1"/>
  <c r="E207"/>
  <c r="G207"/>
  <c r="A208" s="1"/>
  <c r="F153" i="1" l="1"/>
  <c r="C153"/>
  <c r="B153"/>
  <c r="C208" i="2"/>
  <c r="D208" s="1"/>
  <c r="E208"/>
  <c r="G208"/>
  <c r="A209" s="1"/>
  <c r="B208"/>
  <c r="F208"/>
  <c r="G153" i="1" l="1"/>
  <c r="H153" s="1"/>
  <c r="A154" s="1"/>
  <c r="B154" s="1"/>
  <c r="B209" i="2"/>
  <c r="F209"/>
  <c r="C209"/>
  <c r="D209" s="1"/>
  <c r="E209"/>
  <c r="G209"/>
  <c r="A210" s="1"/>
  <c r="C154" i="1" l="1"/>
  <c r="F154"/>
  <c r="G154" s="1"/>
  <c r="H154" s="1"/>
  <c r="A155" s="1"/>
  <c r="C210" i="2"/>
  <c r="D210" s="1"/>
  <c r="E210"/>
  <c r="G210"/>
  <c r="A211" s="1"/>
  <c r="B210"/>
  <c r="F210"/>
  <c r="F155" i="1" l="1"/>
  <c r="C155"/>
  <c r="G155" s="1"/>
  <c r="H155" s="1"/>
  <c r="A156" s="1"/>
  <c r="B155"/>
  <c r="B211" i="2"/>
  <c r="F211"/>
  <c r="C211"/>
  <c r="D211" s="1"/>
  <c r="E211"/>
  <c r="G211"/>
  <c r="A212" s="1"/>
  <c r="F156" i="1" l="1"/>
  <c r="C156"/>
  <c r="G156" s="1"/>
  <c r="H156" s="1"/>
  <c r="A157" s="1"/>
  <c r="B156"/>
  <c r="C212" i="2"/>
  <c r="D212" s="1"/>
  <c r="E212"/>
  <c r="G212"/>
  <c r="A213" s="1"/>
  <c r="B212"/>
  <c r="F212"/>
  <c r="F157" i="1" l="1"/>
  <c r="B157"/>
  <c r="C157"/>
  <c r="G157" s="1"/>
  <c r="H157" s="1"/>
  <c r="A158" s="1"/>
  <c r="B213" i="2"/>
  <c r="F213"/>
  <c r="C213"/>
  <c r="D213" s="1"/>
  <c r="E213"/>
  <c r="G213"/>
  <c r="A214" s="1"/>
  <c r="F158" i="1" l="1"/>
  <c r="B158"/>
  <c r="C158"/>
  <c r="G158" s="1"/>
  <c r="H158" s="1"/>
  <c r="A159" s="1"/>
  <c r="C214" i="2"/>
  <c r="D214" s="1"/>
  <c r="E214"/>
  <c r="G214"/>
  <c r="A215" s="1"/>
  <c r="B214"/>
  <c r="F214"/>
  <c r="F159" i="1" l="1"/>
  <c r="C159"/>
  <c r="G159" s="1"/>
  <c r="H159" s="1"/>
  <c r="A160" s="1"/>
  <c r="B159"/>
  <c r="B215" i="2"/>
  <c r="F215"/>
  <c r="C215"/>
  <c r="D215" s="1"/>
  <c r="E215"/>
  <c r="G215"/>
  <c r="A216" s="1"/>
  <c r="B160" i="1" l="1"/>
  <c r="C160"/>
  <c r="F160"/>
  <c r="C216" i="2"/>
  <c r="D216" s="1"/>
  <c r="E216"/>
  <c r="G216"/>
  <c r="A217" s="1"/>
  <c r="B216"/>
  <c r="F216"/>
  <c r="G160" i="1" l="1"/>
  <c r="H160" s="1"/>
  <c r="A161" s="1"/>
  <c r="B217" i="2"/>
  <c r="F217"/>
  <c r="C217"/>
  <c r="D217" s="1"/>
  <c r="E217"/>
  <c r="G217"/>
  <c r="A218" s="1"/>
  <c r="B161" i="1" l="1"/>
  <c r="C161"/>
  <c r="F161"/>
  <c r="C218" i="2"/>
  <c r="D218" s="1"/>
  <c r="E218"/>
  <c r="G218"/>
  <c r="A219" s="1"/>
  <c r="B218"/>
  <c r="F218"/>
  <c r="G161" i="1" l="1"/>
  <c r="H161" s="1"/>
  <c r="A162" s="1"/>
  <c r="B219" i="2"/>
  <c r="F219"/>
  <c r="C219"/>
  <c r="D219" s="1"/>
  <c r="E219"/>
  <c r="G219"/>
  <c r="A220" s="1"/>
  <c r="B162" i="1" l="1"/>
  <c r="C162"/>
  <c r="F162"/>
  <c r="C220" i="2"/>
  <c r="D220" s="1"/>
  <c r="E220"/>
  <c r="G220"/>
  <c r="A221" s="1"/>
  <c r="B220"/>
  <c r="F220"/>
  <c r="G162" i="1" l="1"/>
  <c r="H162" s="1"/>
  <c r="A163" s="1"/>
  <c r="B221" i="2"/>
  <c r="F221"/>
  <c r="C221"/>
  <c r="D221" s="1"/>
  <c r="E221"/>
  <c r="G221"/>
  <c r="A222" s="1"/>
  <c r="F163" i="1" l="1"/>
  <c r="B163"/>
  <c r="C163"/>
  <c r="G163" s="1"/>
  <c r="H163" s="1"/>
  <c r="A164" s="1"/>
  <c r="C222" i="2"/>
  <c r="D222" s="1"/>
  <c r="E222"/>
  <c r="G222"/>
  <c r="A223" s="1"/>
  <c r="B222"/>
  <c r="F222"/>
  <c r="B164" i="1" l="1"/>
  <c r="C164"/>
  <c r="F164"/>
  <c r="B223" i="2"/>
  <c r="F223"/>
  <c r="C223"/>
  <c r="D223" s="1"/>
  <c r="E223"/>
  <c r="G223"/>
  <c r="A224" s="1"/>
  <c r="G164" i="1" l="1"/>
  <c r="H164" s="1"/>
  <c r="A165" s="1"/>
  <c r="C224" i="2"/>
  <c r="D224" s="1"/>
  <c r="E224"/>
  <c r="G224"/>
  <c r="A225" s="1"/>
  <c r="B224"/>
  <c r="F224"/>
  <c r="F165" i="1" l="1"/>
  <c r="B165"/>
  <c r="C165"/>
  <c r="G165" s="1"/>
  <c r="H165" s="1"/>
  <c r="A166" s="1"/>
  <c r="B225" i="2"/>
  <c r="F225"/>
  <c r="C225"/>
  <c r="D225" s="1"/>
  <c r="E225"/>
  <c r="G225"/>
  <c r="A226" s="1"/>
  <c r="B166" i="1" l="1"/>
  <c r="C166"/>
  <c r="F166"/>
  <c r="C226" i="2"/>
  <c r="D226" s="1"/>
  <c r="E226"/>
  <c r="G226"/>
  <c r="A227" s="1"/>
  <c r="B226"/>
  <c r="F226"/>
  <c r="G166" i="1" l="1"/>
  <c r="H166" s="1"/>
  <c r="A167" s="1"/>
  <c r="B227" i="2"/>
  <c r="F227"/>
  <c r="C227"/>
  <c r="D227" s="1"/>
  <c r="E227"/>
  <c r="G227"/>
  <c r="A228" s="1"/>
  <c r="F167" i="1" l="1"/>
  <c r="B167"/>
  <c r="C167"/>
  <c r="G167" s="1"/>
  <c r="H167" s="1"/>
  <c r="A168" s="1"/>
  <c r="C228" i="2"/>
  <c r="D228" s="1"/>
  <c r="E228"/>
  <c r="G228"/>
  <c r="A229" s="1"/>
  <c r="B228"/>
  <c r="F228"/>
  <c r="B168" i="1" l="1"/>
  <c r="C168"/>
  <c r="F168"/>
  <c r="B229" i="2"/>
  <c r="F229"/>
  <c r="C229"/>
  <c r="D229" s="1"/>
  <c r="E229"/>
  <c r="G229"/>
  <c r="A230" s="1"/>
  <c r="G168" i="1" l="1"/>
  <c r="H168" s="1"/>
  <c r="A169" s="1"/>
  <c r="C230" i="2"/>
  <c r="D230" s="1"/>
  <c r="E230"/>
  <c r="G230"/>
  <c r="A231" s="1"/>
  <c r="B230"/>
  <c r="F230"/>
  <c r="F169" i="1" l="1"/>
  <c r="B169"/>
  <c r="C169"/>
  <c r="G169" s="1"/>
  <c r="H169" s="1"/>
  <c r="A170" s="1"/>
  <c r="B231" i="2"/>
  <c r="F231"/>
  <c r="C231"/>
  <c r="D231" s="1"/>
  <c r="E231"/>
  <c r="G231"/>
  <c r="A232" s="1"/>
  <c r="B170" i="1" l="1"/>
  <c r="C170"/>
  <c r="F170"/>
  <c r="C232" i="2"/>
  <c r="D232" s="1"/>
  <c r="E232"/>
  <c r="G232"/>
  <c r="A233" s="1"/>
  <c r="B232"/>
  <c r="F232"/>
  <c r="G170" i="1" l="1"/>
  <c r="H170" s="1"/>
  <c r="A171" s="1"/>
  <c r="B233" i="2"/>
  <c r="F233"/>
  <c r="C233"/>
  <c r="D233" s="1"/>
  <c r="E233"/>
  <c r="G233"/>
  <c r="A234" s="1"/>
  <c r="F171" i="1" l="1"/>
  <c r="B171"/>
  <c r="C171"/>
  <c r="G171" s="1"/>
  <c r="H171" s="1"/>
  <c r="A172" s="1"/>
  <c r="C234" i="2"/>
  <c r="D234" s="1"/>
  <c r="E234"/>
  <c r="G234"/>
  <c r="A235" s="1"/>
  <c r="B234"/>
  <c r="F234"/>
  <c r="F172" i="1" l="1"/>
  <c r="B172"/>
  <c r="C172"/>
  <c r="G172" s="1"/>
  <c r="H172" s="1"/>
  <c r="A173" s="1"/>
  <c r="B235" i="2"/>
  <c r="F235"/>
  <c r="C235"/>
  <c r="D235" s="1"/>
  <c r="E235"/>
  <c r="G235"/>
  <c r="A236" s="1"/>
  <c r="F173" i="1" l="1"/>
  <c r="B173"/>
  <c r="C173"/>
  <c r="G173" s="1"/>
  <c r="H173" s="1"/>
  <c r="A174" s="1"/>
  <c r="C236" i="2"/>
  <c r="D236" s="1"/>
  <c r="E236"/>
  <c r="G236"/>
  <c r="A237" s="1"/>
  <c r="B236"/>
  <c r="F236"/>
  <c r="B174" i="1" l="1"/>
  <c r="C174"/>
  <c r="F174"/>
  <c r="B237" i="2"/>
  <c r="F237"/>
  <c r="C237"/>
  <c r="D237" s="1"/>
  <c r="E237"/>
  <c r="G237"/>
  <c r="A238" s="1"/>
  <c r="G174" i="1" l="1"/>
  <c r="H174" s="1"/>
  <c r="A175" s="1"/>
  <c r="C238" i="2"/>
  <c r="D238" s="1"/>
  <c r="E238"/>
  <c r="G238"/>
  <c r="A239" s="1"/>
  <c r="B238"/>
  <c r="F238"/>
  <c r="B175" i="1" l="1"/>
  <c r="C175"/>
  <c r="F175"/>
  <c r="B239" i="2"/>
  <c r="F239"/>
  <c r="C239"/>
  <c r="D239" s="1"/>
  <c r="E239"/>
  <c r="G239"/>
  <c r="A240" s="1"/>
  <c r="G175" i="1" l="1"/>
  <c r="H175" s="1"/>
  <c r="A176" s="1"/>
  <c r="C240" i="2"/>
  <c r="D240" s="1"/>
  <c r="E240"/>
  <c r="G240"/>
  <c r="A241" s="1"/>
  <c r="B240"/>
  <c r="F240"/>
  <c r="B176" i="1" l="1"/>
  <c r="C176"/>
  <c r="F176"/>
  <c r="B241" i="2"/>
  <c r="F241"/>
  <c r="C241"/>
  <c r="D241" s="1"/>
  <c r="E241"/>
  <c r="G241"/>
  <c r="A242" s="1"/>
  <c r="G176" i="1" l="1"/>
  <c r="H176" s="1"/>
  <c r="A177" s="1"/>
  <c r="C242" i="2"/>
  <c r="D242" s="1"/>
  <c r="E242"/>
  <c r="G242"/>
  <c r="A243" s="1"/>
  <c r="B242"/>
  <c r="F242"/>
  <c r="F177" i="1" l="1"/>
  <c r="B177"/>
  <c r="C177"/>
  <c r="G177" s="1"/>
  <c r="H177" s="1"/>
  <c r="A178" s="1"/>
  <c r="B243" i="2"/>
  <c r="F243"/>
  <c r="C243"/>
  <c r="D243" s="1"/>
  <c r="E243"/>
  <c r="G243"/>
  <c r="A244" s="1"/>
  <c r="B178" i="1" l="1"/>
  <c r="C178"/>
  <c r="F178"/>
  <c r="C244" i="2"/>
  <c r="D244" s="1"/>
  <c r="E244"/>
  <c r="G244"/>
  <c r="A245" s="1"/>
  <c r="B244"/>
  <c r="F244"/>
  <c r="G178" i="1" l="1"/>
  <c r="H178" s="1"/>
  <c r="A179" s="1"/>
  <c r="B245" i="2"/>
  <c r="F245"/>
  <c r="C245"/>
  <c r="D245" s="1"/>
  <c r="E245"/>
  <c r="G245"/>
  <c r="A246" s="1"/>
  <c r="F179" i="1" l="1"/>
  <c r="B179"/>
  <c r="C179"/>
  <c r="G179" s="1"/>
  <c r="H179" s="1"/>
  <c r="A180" s="1"/>
  <c r="C246" i="2"/>
  <c r="D246" s="1"/>
  <c r="E246"/>
  <c r="G246"/>
  <c r="A247" s="1"/>
  <c r="B246"/>
  <c r="F246"/>
  <c r="B180" i="1" l="1"/>
  <c r="C180"/>
  <c r="F180"/>
  <c r="B247" i="2"/>
  <c r="F247"/>
  <c r="C247"/>
  <c r="D247" s="1"/>
  <c r="E247"/>
  <c r="G247"/>
  <c r="A248" s="1"/>
  <c r="G180" i="1" l="1"/>
  <c r="H180" s="1"/>
  <c r="A181" s="1"/>
  <c r="C248" i="2"/>
  <c r="D248" s="1"/>
  <c r="E248"/>
  <c r="G248"/>
  <c r="A249" s="1"/>
  <c r="B248"/>
  <c r="F248"/>
  <c r="F181" i="1" l="1"/>
  <c r="C181"/>
  <c r="G181" s="1"/>
  <c r="H181" s="1"/>
  <c r="A182" s="1"/>
  <c r="B181"/>
  <c r="B249" i="2"/>
  <c r="F249"/>
  <c r="C249"/>
  <c r="D249" s="1"/>
  <c r="E249"/>
  <c r="G249"/>
  <c r="A250" s="1"/>
  <c r="B182" i="1" l="1"/>
  <c r="C182"/>
  <c r="F182"/>
  <c r="C250" i="2"/>
  <c r="D250" s="1"/>
  <c r="E250"/>
  <c r="G250"/>
  <c r="A251" s="1"/>
  <c r="B250"/>
  <c r="F250"/>
  <c r="G182" i="1" l="1"/>
  <c r="H182" s="1"/>
  <c r="A183" s="1"/>
  <c r="B251" i="2"/>
  <c r="F251"/>
  <c r="C251"/>
  <c r="D251" s="1"/>
  <c r="E251"/>
  <c r="G251"/>
  <c r="A252" s="1"/>
  <c r="F183" i="1" l="1"/>
  <c r="B183"/>
  <c r="C183"/>
  <c r="G183" s="1"/>
  <c r="H183" s="1"/>
  <c r="A184" s="1"/>
  <c r="C252" i="2"/>
  <c r="D252" s="1"/>
  <c r="E252"/>
  <c r="G252"/>
  <c r="A253" s="1"/>
  <c r="B252"/>
  <c r="F252"/>
  <c r="B184" i="1" l="1"/>
  <c r="C184"/>
  <c r="F184"/>
  <c r="B253" i="2"/>
  <c r="F253"/>
  <c r="C253"/>
  <c r="D253" s="1"/>
  <c r="E253"/>
  <c r="G253"/>
  <c r="A254" s="1"/>
  <c r="G184" i="1" l="1"/>
  <c r="H184" s="1"/>
  <c r="A185" s="1"/>
  <c r="C254" i="2"/>
  <c r="D254" s="1"/>
  <c r="E254"/>
  <c r="G254"/>
  <c r="A255" s="1"/>
  <c r="B254"/>
  <c r="F254"/>
  <c r="F185" i="1" l="1"/>
  <c r="B185"/>
  <c r="C185"/>
  <c r="G185" s="1"/>
  <c r="H185" s="1"/>
  <c r="A186" s="1"/>
  <c r="B255" i="2"/>
  <c r="F255"/>
  <c r="C255"/>
  <c r="D255" s="1"/>
  <c r="E255"/>
  <c r="G255"/>
  <c r="A256" s="1"/>
  <c r="B186" i="1" l="1"/>
  <c r="C186"/>
  <c r="F186"/>
  <c r="C256" i="2"/>
  <c r="D256" s="1"/>
  <c r="E256"/>
  <c r="G256"/>
  <c r="A257" s="1"/>
  <c r="B256"/>
  <c r="F256"/>
  <c r="G186" i="1" l="1"/>
  <c r="H186" s="1"/>
  <c r="A187" s="1"/>
  <c r="B257" i="2"/>
  <c r="F257"/>
  <c r="C257"/>
  <c r="D257" s="1"/>
  <c r="E257"/>
  <c r="G257"/>
  <c r="A258" s="1"/>
  <c r="F187" i="1" l="1"/>
  <c r="B187"/>
  <c r="C187"/>
  <c r="G187" s="1"/>
  <c r="H187" s="1"/>
  <c r="A188" s="1"/>
  <c r="C258" i="2"/>
  <c r="D258" s="1"/>
  <c r="E258"/>
  <c r="G258"/>
  <c r="A259" s="1"/>
  <c r="B258"/>
  <c r="F258"/>
  <c r="F188" i="1" l="1"/>
  <c r="B188"/>
  <c r="C188"/>
  <c r="G188" s="1"/>
  <c r="H188" s="1"/>
  <c r="A189" s="1"/>
  <c r="B259" i="2"/>
  <c r="F259"/>
  <c r="C259"/>
  <c r="D259" s="1"/>
  <c r="E259"/>
  <c r="G259"/>
  <c r="A260" s="1"/>
  <c r="F189" i="1" l="1"/>
  <c r="B189"/>
  <c r="C189"/>
  <c r="G189" s="1"/>
  <c r="H189" s="1"/>
  <c r="A190" s="1"/>
  <c r="C260" i="2"/>
  <c r="D260" s="1"/>
  <c r="E260"/>
  <c r="G260"/>
  <c r="A261" s="1"/>
  <c r="B260"/>
  <c r="F260"/>
  <c r="B190" i="1" l="1"/>
  <c r="C190"/>
  <c r="F190"/>
  <c r="C261" i="2"/>
  <c r="D261" s="1"/>
  <c r="E261"/>
  <c r="G261"/>
  <c r="A262" s="1"/>
  <c r="B261"/>
  <c r="F261"/>
  <c r="G190" i="1" l="1"/>
  <c r="H190" s="1"/>
  <c r="A191" s="1"/>
  <c r="B262" i="2"/>
  <c r="F262"/>
  <c r="E262"/>
  <c r="C262"/>
  <c r="D262" s="1"/>
  <c r="G262"/>
  <c r="A263" s="1"/>
  <c r="F191" i="1" l="1"/>
  <c r="B191"/>
  <c r="C191"/>
  <c r="G191" s="1"/>
  <c r="H191" s="1"/>
  <c r="A192" s="1"/>
  <c r="C263" i="2"/>
  <c r="D263" s="1"/>
  <c r="E263"/>
  <c r="G263"/>
  <c r="A264" s="1"/>
  <c r="B263"/>
  <c r="F263"/>
  <c r="B192" i="1" l="1"/>
  <c r="C192"/>
  <c r="F192"/>
  <c r="B264" i="2"/>
  <c r="F264"/>
  <c r="C264"/>
  <c r="D264" s="1"/>
  <c r="G264"/>
  <c r="A265" s="1"/>
  <c r="E264"/>
  <c r="G192" i="1" l="1"/>
  <c r="H192" s="1"/>
  <c r="A193" s="1"/>
  <c r="C265" i="2"/>
  <c r="D265" s="1"/>
  <c r="E265"/>
  <c r="G265"/>
  <c r="A266" s="1"/>
  <c r="B265"/>
  <c r="F265"/>
  <c r="B193" i="1" l="1"/>
  <c r="C193"/>
  <c r="F193"/>
  <c r="G193" s="1"/>
  <c r="H193" s="1"/>
  <c r="A194" s="1"/>
  <c r="B266" i="2"/>
  <c r="F266"/>
  <c r="E266"/>
  <c r="C266"/>
  <c r="D266" s="1"/>
  <c r="G266"/>
  <c r="A267" s="1"/>
  <c r="C194" i="1" l="1"/>
  <c r="B194"/>
  <c r="F194"/>
  <c r="G194" s="1"/>
  <c r="H194" s="1"/>
  <c r="A195" s="1"/>
  <c r="C267" i="2"/>
  <c r="D267" s="1"/>
  <c r="E267"/>
  <c r="G267"/>
  <c r="A268" s="1"/>
  <c r="B267"/>
  <c r="F267"/>
  <c r="B195" i="1" l="1"/>
  <c r="F195"/>
  <c r="C195"/>
  <c r="G195" s="1"/>
  <c r="H195" s="1"/>
  <c r="A196" s="1"/>
  <c r="B268" i="2"/>
  <c r="F268"/>
  <c r="C268"/>
  <c r="D268" s="1"/>
  <c r="G268"/>
  <c r="A269" s="1"/>
  <c r="E268"/>
  <c r="C196" i="1" l="1"/>
  <c r="B196"/>
  <c r="F196"/>
  <c r="G196"/>
  <c r="H196" s="1"/>
  <c r="A197" s="1"/>
  <c r="C269" i="2"/>
  <c r="D269" s="1"/>
  <c r="E269"/>
  <c r="G269"/>
  <c r="A270" s="1"/>
  <c r="B269"/>
  <c r="F269"/>
  <c r="B197" i="1" l="1"/>
  <c r="F197"/>
  <c r="C197"/>
  <c r="G197" s="1"/>
  <c r="H197" s="1"/>
  <c r="A198" s="1"/>
  <c r="B270" i="2"/>
  <c r="F270"/>
  <c r="E270"/>
  <c r="C270"/>
  <c r="D270" s="1"/>
  <c r="G270"/>
  <c r="A271" s="1"/>
  <c r="C198" i="1" l="1"/>
  <c r="B198"/>
  <c r="F198"/>
  <c r="C271" i="2"/>
  <c r="D271" s="1"/>
  <c r="E271"/>
  <c r="G271"/>
  <c r="A272" s="1"/>
  <c r="B271"/>
  <c r="F271"/>
  <c r="G198" i="1" l="1"/>
  <c r="H198" s="1"/>
  <c r="A199" s="1"/>
  <c r="C199" s="1"/>
  <c r="B272" i="2"/>
  <c r="F272"/>
  <c r="C272"/>
  <c r="D272" s="1"/>
  <c r="G272"/>
  <c r="A273" s="1"/>
  <c r="E272"/>
  <c r="B199" i="1" l="1"/>
  <c r="G199"/>
  <c r="H199" s="1"/>
  <c r="A200" s="1"/>
  <c r="B200" s="1"/>
  <c r="F199"/>
  <c r="C200"/>
  <c r="C273" i="2"/>
  <c r="D273" s="1"/>
  <c r="E273"/>
  <c r="G273"/>
  <c r="A274" s="1"/>
  <c r="B273"/>
  <c r="F273"/>
  <c r="F200" i="1" l="1"/>
  <c r="G200"/>
  <c r="H200" s="1"/>
  <c r="A201" s="1"/>
  <c r="C201" s="1"/>
  <c r="G201" s="1"/>
  <c r="H201" s="1"/>
  <c r="A202" s="1"/>
  <c r="C274" i="2"/>
  <c r="D274" s="1"/>
  <c r="E274"/>
  <c r="G274"/>
  <c r="A275" s="1"/>
  <c r="B274"/>
  <c r="F274"/>
  <c r="F201" i="1" l="1"/>
  <c r="B201"/>
  <c r="C202"/>
  <c r="B202"/>
  <c r="F202"/>
  <c r="G202"/>
  <c r="H202" s="1"/>
  <c r="A203" s="1"/>
  <c r="B275" i="2"/>
  <c r="F275"/>
  <c r="C275"/>
  <c r="D275" s="1"/>
  <c r="E275"/>
  <c r="G275"/>
  <c r="A276" s="1"/>
  <c r="C203" i="1" l="1"/>
  <c r="G203" s="1"/>
  <c r="H203" s="1"/>
  <c r="A204" s="1"/>
  <c r="F203"/>
  <c r="B203"/>
  <c r="C276" i="2"/>
  <c r="D276" s="1"/>
  <c r="E276"/>
  <c r="G276"/>
  <c r="A277" s="1"/>
  <c r="B276"/>
  <c r="F276"/>
  <c r="C204" i="1" l="1"/>
  <c r="G204" s="1"/>
  <c r="H204" s="1"/>
  <c r="A205" s="1"/>
  <c r="B204"/>
  <c r="F204"/>
  <c r="B277" i="2"/>
  <c r="F277"/>
  <c r="C277"/>
  <c r="D277" s="1"/>
  <c r="E277"/>
  <c r="G277"/>
  <c r="A278" s="1"/>
  <c r="C205" i="1" l="1"/>
  <c r="G205" s="1"/>
  <c r="H205" s="1"/>
  <c r="A206" s="1"/>
  <c r="F205"/>
  <c r="B205"/>
  <c r="C278" i="2"/>
  <c r="D278" s="1"/>
  <c r="E278"/>
  <c r="G278"/>
  <c r="A279" s="1"/>
  <c r="B278"/>
  <c r="F278"/>
  <c r="C206" i="1" l="1"/>
  <c r="G206" s="1"/>
  <c r="H206" s="1"/>
  <c r="A207" s="1"/>
  <c r="B206"/>
  <c r="F206"/>
  <c r="B279" i="2"/>
  <c r="F279"/>
  <c r="C279"/>
  <c r="D279" s="1"/>
  <c r="E279"/>
  <c r="G279"/>
  <c r="A280" s="1"/>
  <c r="C207" i="1" l="1"/>
  <c r="G207" s="1"/>
  <c r="H207" s="1"/>
  <c r="A208" s="1"/>
  <c r="F207"/>
  <c r="B207"/>
  <c r="C280" i="2"/>
  <c r="D280" s="1"/>
  <c r="E280"/>
  <c r="G280"/>
  <c r="A281" s="1"/>
  <c r="B280"/>
  <c r="F280"/>
  <c r="C208" i="1" l="1"/>
  <c r="G208" s="1"/>
  <c r="H208" s="1"/>
  <c r="A209" s="1"/>
  <c r="B208"/>
  <c r="F208"/>
  <c r="B281" i="2"/>
  <c r="F281"/>
  <c r="C281"/>
  <c r="D281" s="1"/>
  <c r="E281"/>
  <c r="G281"/>
  <c r="A282" s="1"/>
  <c r="C209" i="1" l="1"/>
  <c r="G209" s="1"/>
  <c r="H209" s="1"/>
  <c r="A210" s="1"/>
  <c r="F209"/>
  <c r="B209"/>
  <c r="C282" i="2"/>
  <c r="D282" s="1"/>
  <c r="E282"/>
  <c r="G282"/>
  <c r="A283" s="1"/>
  <c r="B282"/>
  <c r="F282"/>
  <c r="C210" i="1" l="1"/>
  <c r="G210" s="1"/>
  <c r="H210" s="1"/>
  <c r="A211" s="1"/>
  <c r="B210"/>
  <c r="F210"/>
  <c r="B283" i="2"/>
  <c r="F283"/>
  <c r="C283"/>
  <c r="D283" s="1"/>
  <c r="E283"/>
  <c r="G283"/>
  <c r="A284" s="1"/>
  <c r="C211" i="1" l="1"/>
  <c r="G211" s="1"/>
  <c r="H211" s="1"/>
  <c r="A212" s="1"/>
  <c r="F211"/>
  <c r="B211"/>
  <c r="C284" i="2"/>
  <c r="D284" s="1"/>
  <c r="E284"/>
  <c r="G284"/>
  <c r="A285" s="1"/>
  <c r="B284"/>
  <c r="F284"/>
  <c r="C212" i="1" l="1"/>
  <c r="G212" s="1"/>
  <c r="H212" s="1"/>
  <c r="A213" s="1"/>
  <c r="B212"/>
  <c r="F212"/>
  <c r="B285" i="2"/>
  <c r="F285"/>
  <c r="C285"/>
  <c r="D285" s="1"/>
  <c r="E285"/>
  <c r="G285"/>
  <c r="A286" s="1"/>
  <c r="C213" i="1" l="1"/>
  <c r="G213" s="1"/>
  <c r="H213" s="1"/>
  <c r="A214" s="1"/>
  <c r="F213"/>
  <c r="B213"/>
  <c r="C286" i="2"/>
  <c r="D286" s="1"/>
  <c r="E286"/>
  <c r="G286"/>
  <c r="A287" s="1"/>
  <c r="B286"/>
  <c r="F286"/>
  <c r="C214" i="1" l="1"/>
  <c r="G214" s="1"/>
  <c r="H214" s="1"/>
  <c r="A215" s="1"/>
  <c r="B214"/>
  <c r="F214"/>
  <c r="B287" i="2"/>
  <c r="F287"/>
  <c r="C287"/>
  <c r="D287" s="1"/>
  <c r="E287"/>
  <c r="G287"/>
  <c r="A288" s="1"/>
  <c r="B215" i="1" l="1"/>
  <c r="C215"/>
  <c r="F215"/>
  <c r="C288" i="2"/>
  <c r="D288" s="1"/>
  <c r="E288"/>
  <c r="G288"/>
  <c r="A289" s="1"/>
  <c r="B288"/>
  <c r="F288"/>
  <c r="G215" i="1" l="1"/>
  <c r="H215" s="1"/>
  <c r="A216" s="1"/>
  <c r="C216" s="1"/>
  <c r="B289" i="2"/>
  <c r="F289"/>
  <c r="C289"/>
  <c r="D289" s="1"/>
  <c r="E289"/>
  <c r="G289"/>
  <c r="A290" s="1"/>
  <c r="B216" i="1" l="1"/>
  <c r="G216"/>
  <c r="H216" s="1"/>
  <c r="A217" s="1"/>
  <c r="C217" s="1"/>
  <c r="G217" s="1"/>
  <c r="H217" s="1"/>
  <c r="A218" s="1"/>
  <c r="F216"/>
  <c r="B217"/>
  <c r="C290" i="2"/>
  <c r="D290" s="1"/>
  <c r="E290"/>
  <c r="G290"/>
  <c r="A291" s="1"/>
  <c r="B290"/>
  <c r="F290"/>
  <c r="F217" i="1" l="1"/>
  <c r="C218"/>
  <c r="G218" s="1"/>
  <c r="H218" s="1"/>
  <c r="A219" s="1"/>
  <c r="B218"/>
  <c r="F218"/>
  <c r="B291" i="2"/>
  <c r="F291"/>
  <c r="C291"/>
  <c r="D291" s="1"/>
  <c r="E291"/>
  <c r="G291"/>
  <c r="A292" s="1"/>
  <c r="C219" i="1" l="1"/>
  <c r="G219" s="1"/>
  <c r="H219" s="1"/>
  <c r="A220" s="1"/>
  <c r="F219"/>
  <c r="B219"/>
  <c r="C292" i="2"/>
  <c r="D292" s="1"/>
  <c r="E292"/>
  <c r="G292"/>
  <c r="A293" s="1"/>
  <c r="B292"/>
  <c r="F292"/>
  <c r="C220" i="1" l="1"/>
  <c r="B220"/>
  <c r="F220"/>
  <c r="B293" i="2"/>
  <c r="F293"/>
  <c r="C293"/>
  <c r="D293" s="1"/>
  <c r="E293"/>
  <c r="G293"/>
  <c r="A294" s="1"/>
  <c r="G220" i="1" l="1"/>
  <c r="H220" s="1"/>
  <c r="A221" s="1"/>
  <c r="C221" s="1"/>
  <c r="C294" i="2"/>
  <c r="D294" s="1"/>
  <c r="E294"/>
  <c r="G294"/>
  <c r="A295" s="1"/>
  <c r="B294"/>
  <c r="F294"/>
  <c r="F221" i="1" l="1"/>
  <c r="G221"/>
  <c r="H221" s="1"/>
  <c r="A222" s="1"/>
  <c r="B222" s="1"/>
  <c r="B221"/>
  <c r="C222"/>
  <c r="B295" i="2"/>
  <c r="F295"/>
  <c r="C295"/>
  <c r="D295" s="1"/>
  <c r="E295"/>
  <c r="G295"/>
  <c r="A296" s="1"/>
  <c r="F222" i="1" l="1"/>
  <c r="G222"/>
  <c r="H222" s="1"/>
  <c r="A223" s="1"/>
  <c r="C223" s="1"/>
  <c r="G223" s="1"/>
  <c r="C296" i="2"/>
  <c r="D296" s="1"/>
  <c r="E296"/>
  <c r="G296"/>
  <c r="A297" s="1"/>
  <c r="B296"/>
  <c r="F296"/>
  <c r="F223" i="1" l="1"/>
  <c r="H223"/>
  <c r="A224" s="1"/>
  <c r="B224" s="1"/>
  <c r="B223"/>
  <c r="C224"/>
  <c r="B297" i="2"/>
  <c r="F297"/>
  <c r="C297"/>
  <c r="D297" s="1"/>
  <c r="E297"/>
  <c r="G297"/>
  <c r="A298" s="1"/>
  <c r="F224" i="1" l="1"/>
  <c r="G224"/>
  <c r="H224" s="1"/>
  <c r="A225" s="1"/>
  <c r="C225" s="1"/>
  <c r="C298" i="2"/>
  <c r="D298" s="1"/>
  <c r="E298"/>
  <c r="G298"/>
  <c r="A299" s="1"/>
  <c r="B298"/>
  <c r="F298"/>
  <c r="F225" i="1" l="1"/>
  <c r="G225"/>
  <c r="H225" s="1"/>
  <c r="A226" s="1"/>
  <c r="B226" s="1"/>
  <c r="B225"/>
  <c r="C226"/>
  <c r="B299" i="2"/>
  <c r="F299"/>
  <c r="C299"/>
  <c r="D299" s="1"/>
  <c r="E299"/>
  <c r="G299"/>
  <c r="A300" s="1"/>
  <c r="F226" i="1" l="1"/>
  <c r="G226"/>
  <c r="H226" s="1"/>
  <c r="A227" s="1"/>
  <c r="C227" s="1"/>
  <c r="C300" i="2"/>
  <c r="D300" s="1"/>
  <c r="E300"/>
  <c r="G300"/>
  <c r="A301" s="1"/>
  <c r="B300"/>
  <c r="F300"/>
  <c r="F227" i="1" l="1"/>
  <c r="G227"/>
  <c r="H227" s="1"/>
  <c r="A228" s="1"/>
  <c r="B228" s="1"/>
  <c r="B227"/>
  <c r="C228"/>
  <c r="B301" i="2"/>
  <c r="F301"/>
  <c r="C301"/>
  <c r="D301" s="1"/>
  <c r="E301"/>
  <c r="G301"/>
  <c r="A302" s="1"/>
  <c r="F228" i="1" l="1"/>
  <c r="G228"/>
  <c r="H228" s="1"/>
  <c r="A229" s="1"/>
  <c r="C229" s="1"/>
  <c r="G229" s="1"/>
  <c r="H229" s="1"/>
  <c r="A230" s="1"/>
  <c r="C302" i="2"/>
  <c r="D302" s="1"/>
  <c r="E302"/>
  <c r="G302"/>
  <c r="A303" s="1"/>
  <c r="B302"/>
  <c r="F302"/>
  <c r="F229" i="1" l="1"/>
  <c r="B229"/>
  <c r="B230"/>
  <c r="F230"/>
  <c r="C230"/>
  <c r="B303" i="2"/>
  <c r="F303"/>
  <c r="C303"/>
  <c r="D303" s="1"/>
  <c r="E303"/>
  <c r="G303"/>
  <c r="A304" s="1"/>
  <c r="G230" i="1" l="1"/>
  <c r="H230" s="1"/>
  <c r="A231" s="1"/>
  <c r="C231" s="1"/>
  <c r="C304" i="2"/>
  <c r="D304" s="1"/>
  <c r="E304"/>
  <c r="G304"/>
  <c r="A305" s="1"/>
  <c r="B304"/>
  <c r="F304"/>
  <c r="F231" i="1" l="1"/>
  <c r="G231"/>
  <c r="H231" s="1"/>
  <c r="A232" s="1"/>
  <c r="B232" s="1"/>
  <c r="B231"/>
  <c r="B305" i="2"/>
  <c r="F305"/>
  <c r="C305"/>
  <c r="D305" s="1"/>
  <c r="E305"/>
  <c r="G305"/>
  <c r="A306" s="1"/>
  <c r="C232" i="1" l="1"/>
  <c r="F232"/>
  <c r="G232"/>
  <c r="H232" s="1"/>
  <c r="A233" s="1"/>
  <c r="C233" s="1"/>
  <c r="C306" i="2"/>
  <c r="D306" s="1"/>
  <c r="E306"/>
  <c r="G306"/>
  <c r="A307" s="1"/>
  <c r="B306"/>
  <c r="F306"/>
  <c r="F233" i="1" l="1"/>
  <c r="G233"/>
  <c r="H233" s="1"/>
  <c r="A234" s="1"/>
  <c r="B234" s="1"/>
  <c r="B233"/>
  <c r="B307" i="2"/>
  <c r="F307"/>
  <c r="C307"/>
  <c r="D307" s="1"/>
  <c r="E307"/>
  <c r="G307"/>
  <c r="A308" s="1"/>
  <c r="C234" i="1" l="1"/>
  <c r="F234"/>
  <c r="G234"/>
  <c r="H234" s="1"/>
  <c r="A235" s="1"/>
  <c r="C235" s="1"/>
  <c r="G235" s="1"/>
  <c r="H235" s="1"/>
  <c r="A236" s="1"/>
  <c r="C308" i="2"/>
  <c r="D308" s="1"/>
  <c r="E308"/>
  <c r="G308"/>
  <c r="A309" s="1"/>
  <c r="B308"/>
  <c r="F308"/>
  <c r="F235" i="1" l="1"/>
  <c r="B235"/>
  <c r="C236"/>
  <c r="B236"/>
  <c r="F236"/>
  <c r="B309" i="2"/>
  <c r="F309"/>
  <c r="C309"/>
  <c r="D309" s="1"/>
  <c r="E309"/>
  <c r="G309"/>
  <c r="A310" s="1"/>
  <c r="G236" i="1" l="1"/>
  <c r="H236" s="1"/>
  <c r="A237" s="1"/>
  <c r="C237" s="1"/>
  <c r="C310" i="2"/>
  <c r="D310" s="1"/>
  <c r="E310"/>
  <c r="G310"/>
  <c r="A311" s="1"/>
  <c r="B310"/>
  <c r="F310"/>
  <c r="F237" i="1" l="1"/>
  <c r="G237"/>
  <c r="H237" s="1"/>
  <c r="A238" s="1"/>
  <c r="B238" s="1"/>
  <c r="B237"/>
  <c r="C238"/>
  <c r="B311" i="2"/>
  <c r="F311"/>
  <c r="C311"/>
  <c r="D311" s="1"/>
  <c r="E311"/>
  <c r="G311"/>
  <c r="A312" s="1"/>
  <c r="F238" i="1" l="1"/>
  <c r="G238"/>
  <c r="H238" s="1"/>
  <c r="A239" s="1"/>
  <c r="C239" s="1"/>
  <c r="C312" i="2"/>
  <c r="D312" s="1"/>
  <c r="E312"/>
  <c r="G312"/>
  <c r="A313" s="1"/>
  <c r="B312"/>
  <c r="F312"/>
  <c r="F239" i="1" l="1"/>
  <c r="G239" s="1"/>
  <c r="H239" s="1"/>
  <c r="A240" s="1"/>
  <c r="B239"/>
  <c r="B313" i="2"/>
  <c r="F313"/>
  <c r="C313"/>
  <c r="D313" s="1"/>
  <c r="E313"/>
  <c r="G313"/>
  <c r="A314" s="1"/>
  <c r="C240" i="1" l="1"/>
  <c r="F240"/>
  <c r="B240"/>
  <c r="C314" i="2"/>
  <c r="D314" s="1"/>
  <c r="E314"/>
  <c r="G314"/>
  <c r="A315" s="1"/>
  <c r="B314"/>
  <c r="F314"/>
  <c r="G240" i="1" l="1"/>
  <c r="H240" s="1"/>
  <c r="A241" s="1"/>
  <c r="B315" i="2"/>
  <c r="F315"/>
  <c r="C315"/>
  <c r="D315" s="1"/>
  <c r="E315"/>
  <c r="G315"/>
  <c r="A316" s="1"/>
  <c r="C241" i="1" l="1"/>
  <c r="B241"/>
  <c r="F241"/>
  <c r="G241" s="1"/>
  <c r="H241" s="1"/>
  <c r="A242" s="1"/>
  <c r="C316" i="2"/>
  <c r="D316" s="1"/>
  <c r="E316"/>
  <c r="G316"/>
  <c r="A317" s="1"/>
  <c r="B316"/>
  <c r="F316"/>
  <c r="C242" i="1" l="1"/>
  <c r="G242" s="1"/>
  <c r="H242" s="1"/>
  <c r="A243" s="1"/>
  <c r="F242"/>
  <c r="B242"/>
  <c r="B317" i="2"/>
  <c r="F317"/>
  <c r="C317"/>
  <c r="D317" s="1"/>
  <c r="E317"/>
  <c r="G317"/>
  <c r="A318" s="1"/>
  <c r="F243" i="1" l="1"/>
  <c r="C243"/>
  <c r="G243" s="1"/>
  <c r="H243" s="1"/>
  <c r="A244" s="1"/>
  <c r="B243"/>
  <c r="C318" i="2"/>
  <c r="D318" s="1"/>
  <c r="E318"/>
  <c r="G318"/>
  <c r="A319" s="1"/>
  <c r="B318"/>
  <c r="F318"/>
  <c r="C244" i="1" l="1"/>
  <c r="F244"/>
  <c r="B244"/>
  <c r="B319" i="2"/>
  <c r="F319"/>
  <c r="C319"/>
  <c r="D319" s="1"/>
  <c r="E319"/>
  <c r="G319"/>
  <c r="A320" s="1"/>
  <c r="G244" i="1" l="1"/>
  <c r="H244" s="1"/>
  <c r="A245" s="1"/>
  <c r="C320" i="2"/>
  <c r="D320" s="1"/>
  <c r="E320"/>
  <c r="G320"/>
  <c r="A321" s="1"/>
  <c r="B320"/>
  <c r="F320"/>
  <c r="C245" i="1" l="1"/>
  <c r="B245"/>
  <c r="F245"/>
  <c r="G245"/>
  <c r="H245" s="1"/>
  <c r="A246" s="1"/>
  <c r="B321" i="2"/>
  <c r="F321"/>
  <c r="C321"/>
  <c r="D321" s="1"/>
  <c r="E321"/>
  <c r="G321"/>
  <c r="A322" s="1"/>
  <c r="C246" i="1" l="1"/>
  <c r="F246"/>
  <c r="B246"/>
  <c r="C322" i="2"/>
  <c r="D322" s="1"/>
  <c r="E322"/>
  <c r="G322"/>
  <c r="A323" s="1"/>
  <c r="B322"/>
  <c r="F322"/>
  <c r="G246" i="1" l="1"/>
  <c r="H246" s="1"/>
  <c r="A247" s="1"/>
  <c r="B323" i="2"/>
  <c r="F323"/>
  <c r="C323"/>
  <c r="D323" s="1"/>
  <c r="E323"/>
  <c r="G323"/>
  <c r="A324" s="1"/>
  <c r="C247" i="1" l="1"/>
  <c r="B247"/>
  <c r="F247"/>
  <c r="G247"/>
  <c r="H247" s="1"/>
  <c r="A248" s="1"/>
  <c r="C324" i="2"/>
  <c r="D324" s="1"/>
  <c r="E324"/>
  <c r="G324"/>
  <c r="A325" s="1"/>
  <c r="B324"/>
  <c r="F324"/>
  <c r="C248" i="1" l="1"/>
  <c r="F248"/>
  <c r="B248"/>
  <c r="B325" i="2"/>
  <c r="F325"/>
  <c r="C325"/>
  <c r="D325" s="1"/>
  <c r="E325"/>
  <c r="G325"/>
  <c r="A326" s="1"/>
  <c r="G248" i="1" l="1"/>
  <c r="H248" s="1"/>
  <c r="A249" s="1"/>
  <c r="C326" i="2"/>
  <c r="D326" s="1"/>
  <c r="E326"/>
  <c r="G326"/>
  <c r="A327" s="1"/>
  <c r="B326"/>
  <c r="F326"/>
  <c r="C249" i="1" l="1"/>
  <c r="B249"/>
  <c r="F249"/>
  <c r="G249"/>
  <c r="H249" s="1"/>
  <c r="A250" s="1"/>
  <c r="B327" i="2"/>
  <c r="F327"/>
  <c r="C327"/>
  <c r="D327" s="1"/>
  <c r="E327"/>
  <c r="G327"/>
  <c r="A328" s="1"/>
  <c r="C250" i="1" l="1"/>
  <c r="F250"/>
  <c r="B250"/>
  <c r="C328" i="2"/>
  <c r="D328" s="1"/>
  <c r="E328"/>
  <c r="G328"/>
  <c r="A329" s="1"/>
  <c r="B328"/>
  <c r="F328"/>
  <c r="G250" i="1" l="1"/>
  <c r="H250" s="1"/>
  <c r="A251" s="1"/>
  <c r="B329" i="2"/>
  <c r="F329"/>
  <c r="C329"/>
  <c r="D329" s="1"/>
  <c r="E329"/>
  <c r="G329"/>
  <c r="A330" s="1"/>
  <c r="C251" i="1" l="1"/>
  <c r="B251"/>
  <c r="F251"/>
  <c r="G251"/>
  <c r="H251" s="1"/>
  <c r="A252" s="1"/>
  <c r="C330" i="2"/>
  <c r="D330" s="1"/>
  <c r="E330"/>
  <c r="G330"/>
  <c r="A331" s="1"/>
  <c r="B330"/>
  <c r="F330"/>
  <c r="C252" i="1" l="1"/>
  <c r="F252"/>
  <c r="B252"/>
  <c r="B331" i="2"/>
  <c r="F331"/>
  <c r="C331"/>
  <c r="D331" s="1"/>
  <c r="E331"/>
  <c r="G331"/>
  <c r="A332" s="1"/>
  <c r="G252" i="1" l="1"/>
  <c r="H252" s="1"/>
  <c r="A253" s="1"/>
  <c r="C332" i="2"/>
  <c r="D332" s="1"/>
  <c r="E332"/>
  <c r="G332"/>
  <c r="A333" s="1"/>
  <c r="B332"/>
  <c r="F332"/>
  <c r="F253" i="1" l="1"/>
  <c r="C253"/>
  <c r="G253" s="1"/>
  <c r="H253" s="1"/>
  <c r="A254" s="1"/>
  <c r="B253"/>
  <c r="B333" i="2"/>
  <c r="F333"/>
  <c r="C333"/>
  <c r="D333" s="1"/>
  <c r="E333"/>
  <c r="G333"/>
  <c r="A334" s="1"/>
  <c r="C254" i="1" l="1"/>
  <c r="F254"/>
  <c r="B254"/>
  <c r="C334" i="2"/>
  <c r="D334" s="1"/>
  <c r="E334"/>
  <c r="G334"/>
  <c r="A335" s="1"/>
  <c r="B334"/>
  <c r="F334"/>
  <c r="G254" i="1" l="1"/>
  <c r="H254" s="1"/>
  <c r="A255" s="1"/>
  <c r="B335" i="2"/>
  <c r="F335"/>
  <c r="C335"/>
  <c r="D335" s="1"/>
  <c r="E335"/>
  <c r="G335"/>
  <c r="A336" s="1"/>
  <c r="C255" i="1" l="1"/>
  <c r="B255"/>
  <c r="F255"/>
  <c r="G255"/>
  <c r="H255" s="1"/>
  <c r="A256" s="1"/>
  <c r="C336" i="2"/>
  <c r="D336" s="1"/>
  <c r="E336"/>
  <c r="G336"/>
  <c r="A337" s="1"/>
  <c r="B336"/>
  <c r="F336"/>
  <c r="C256" i="1" l="1"/>
  <c r="F256"/>
  <c r="B256"/>
  <c r="B337" i="2"/>
  <c r="F337"/>
  <c r="C337"/>
  <c r="D337" s="1"/>
  <c r="E337"/>
  <c r="G337"/>
  <c r="A338" s="1"/>
  <c r="G256" i="1" l="1"/>
  <c r="H256" s="1"/>
  <c r="A257" s="1"/>
  <c r="C338" i="2"/>
  <c r="D338" s="1"/>
  <c r="E338"/>
  <c r="G338"/>
  <c r="A339" s="1"/>
  <c r="B338"/>
  <c r="F338"/>
  <c r="C257" i="1" l="1"/>
  <c r="B257"/>
  <c r="F257"/>
  <c r="G257"/>
  <c r="H257" s="1"/>
  <c r="A258" s="1"/>
  <c r="B339" i="2"/>
  <c r="F339"/>
  <c r="C339"/>
  <c r="D339" s="1"/>
  <c r="E339"/>
  <c r="G339"/>
  <c r="A340" s="1"/>
  <c r="C258" i="1" l="1"/>
  <c r="F258"/>
  <c r="B258"/>
  <c r="C340" i="2"/>
  <c r="D340" s="1"/>
  <c r="E340"/>
  <c r="G340"/>
  <c r="A341" s="1"/>
  <c r="B340"/>
  <c r="F340"/>
  <c r="G258" i="1" l="1"/>
  <c r="H258" s="1"/>
  <c r="A259" s="1"/>
  <c r="B341" i="2"/>
  <c r="F341"/>
  <c r="C341"/>
  <c r="D341" s="1"/>
  <c r="E341"/>
  <c r="G341"/>
  <c r="A342" s="1"/>
  <c r="F259" i="1" l="1"/>
  <c r="G259"/>
  <c r="H259" s="1"/>
  <c r="A260" s="1"/>
  <c r="C259"/>
  <c r="B259"/>
  <c r="C342" i="2"/>
  <c r="D342" s="1"/>
  <c r="E342"/>
  <c r="G342"/>
  <c r="A343" s="1"/>
  <c r="B342"/>
  <c r="F342"/>
  <c r="C260" i="1" l="1"/>
  <c r="G260" s="1"/>
  <c r="H260" s="1"/>
  <c r="A261" s="1"/>
  <c r="F260"/>
  <c r="B260"/>
  <c r="B343" i="2"/>
  <c r="F343"/>
  <c r="C343"/>
  <c r="D343" s="1"/>
  <c r="E343"/>
  <c r="G343"/>
  <c r="A344" s="1"/>
  <c r="B261" i="1" l="1"/>
  <c r="F261"/>
  <c r="C261"/>
  <c r="G261" s="1"/>
  <c r="H261" s="1"/>
  <c r="A262" s="1"/>
  <c r="C344" i="2"/>
  <c r="D344" s="1"/>
  <c r="E344"/>
  <c r="G344"/>
  <c r="A345" s="1"/>
  <c r="B344"/>
  <c r="F344"/>
  <c r="C262" i="1" l="1"/>
  <c r="F262"/>
  <c r="B262"/>
  <c r="B345" i="2"/>
  <c r="F345"/>
  <c r="C345"/>
  <c r="D345" s="1"/>
  <c r="E345"/>
  <c r="G345"/>
  <c r="A346" s="1"/>
  <c r="G262" i="1" l="1"/>
  <c r="H262" s="1"/>
  <c r="A263" s="1"/>
  <c r="C346" i="2"/>
  <c r="D346" s="1"/>
  <c r="E346"/>
  <c r="G346"/>
  <c r="A347" s="1"/>
  <c r="B346"/>
  <c r="F346"/>
  <c r="B263" i="1" l="1"/>
  <c r="F263"/>
  <c r="C263"/>
  <c r="G263" s="1"/>
  <c r="H263" s="1"/>
  <c r="A264" s="1"/>
  <c r="B347" i="2"/>
  <c r="F347"/>
  <c r="C347"/>
  <c r="D347" s="1"/>
  <c r="E347"/>
  <c r="G347"/>
  <c r="A348" s="1"/>
  <c r="B264" i="1" l="1"/>
  <c r="F264"/>
  <c r="C264"/>
  <c r="G264" s="1"/>
  <c r="H264" s="1"/>
  <c r="A265" s="1"/>
  <c r="C348" i="2"/>
  <c r="D348" s="1"/>
  <c r="E348"/>
  <c r="G348"/>
  <c r="A349" s="1"/>
  <c r="B348"/>
  <c r="F348"/>
  <c r="B265" i="1" l="1"/>
  <c r="F265"/>
  <c r="C265"/>
  <c r="G265" s="1"/>
  <c r="H265" s="1"/>
  <c r="A266" s="1"/>
  <c r="B349" i="2"/>
  <c r="F349"/>
  <c r="C349"/>
  <c r="D349" s="1"/>
  <c r="E349"/>
  <c r="G349"/>
  <c r="A350" s="1"/>
  <c r="C266" i="1" l="1"/>
  <c r="G266" s="1"/>
  <c r="H266" s="1"/>
  <c r="A267" s="1"/>
  <c r="F266"/>
  <c r="B266"/>
  <c r="C350" i="2"/>
  <c r="D350" s="1"/>
  <c r="E350"/>
  <c r="G350"/>
  <c r="A351" s="1"/>
  <c r="B350"/>
  <c r="F350"/>
  <c r="C267" i="1" l="1"/>
  <c r="B267"/>
  <c r="F267"/>
  <c r="G267"/>
  <c r="H267" s="1"/>
  <c r="A268" s="1"/>
  <c r="B351" i="2"/>
  <c r="F351"/>
  <c r="C351"/>
  <c r="D351" s="1"/>
  <c r="E351"/>
  <c r="G351"/>
  <c r="A352" s="1"/>
  <c r="C268" i="1" l="1"/>
  <c r="F268"/>
  <c r="B268"/>
  <c r="C352" i="2"/>
  <c r="D352" s="1"/>
  <c r="E352"/>
  <c r="G352"/>
  <c r="A353" s="1"/>
  <c r="B352"/>
  <c r="F352"/>
  <c r="G268" i="1" l="1"/>
  <c r="H268" s="1"/>
  <c r="A269" s="1"/>
  <c r="B353" i="2"/>
  <c r="F353"/>
  <c r="C353"/>
  <c r="D353" s="1"/>
  <c r="E353"/>
  <c r="G353"/>
  <c r="A354" s="1"/>
  <c r="F269" i="1" l="1"/>
  <c r="G269"/>
  <c r="H269" s="1"/>
  <c r="A270" s="1"/>
  <c r="C269"/>
  <c r="B269"/>
  <c r="C354" i="2"/>
  <c r="D354" s="1"/>
  <c r="E354"/>
  <c r="G354"/>
  <c r="A355" s="1"/>
  <c r="B354"/>
  <c r="F354"/>
  <c r="C270" i="1" l="1"/>
  <c r="G270" s="1"/>
  <c r="H270" s="1"/>
  <c r="A271" s="1"/>
  <c r="F270"/>
  <c r="B270"/>
  <c r="B355" i="2"/>
  <c r="F355"/>
  <c r="C355"/>
  <c r="D355" s="1"/>
  <c r="E355"/>
  <c r="G355"/>
  <c r="A356" s="1"/>
  <c r="C271" i="1" l="1"/>
  <c r="B271"/>
  <c r="F271"/>
  <c r="G271"/>
  <c r="H271" s="1"/>
  <c r="A272" s="1"/>
  <c r="C356" i="2"/>
  <c r="D356" s="1"/>
  <c r="E356"/>
  <c r="G356"/>
  <c r="A357" s="1"/>
  <c r="B356"/>
  <c r="F356"/>
  <c r="C272" i="1" l="1"/>
  <c r="G272" s="1"/>
  <c r="H272" s="1"/>
  <c r="A273" s="1"/>
  <c r="F272"/>
  <c r="B272"/>
  <c r="B357" i="2"/>
  <c r="F357"/>
  <c r="C357"/>
  <c r="D357" s="1"/>
  <c r="E357"/>
  <c r="G357"/>
  <c r="A358" s="1"/>
  <c r="C273" i="1" l="1"/>
  <c r="B273"/>
  <c r="F273"/>
  <c r="G273"/>
  <c r="H273" s="1"/>
  <c r="A274" s="1"/>
  <c r="C358" i="2"/>
  <c r="D358" s="1"/>
  <c r="E358"/>
  <c r="G358"/>
  <c r="A359" s="1"/>
  <c r="B358"/>
  <c r="F358"/>
  <c r="C274" i="1" l="1"/>
  <c r="G274" s="1"/>
  <c r="H274" s="1"/>
  <c r="A275" s="1"/>
  <c r="F274"/>
  <c r="B274"/>
  <c r="B359" i="2"/>
  <c r="F359"/>
  <c r="C359"/>
  <c r="D359" s="1"/>
  <c r="E359"/>
  <c r="G359"/>
  <c r="A360" s="1"/>
  <c r="C275" i="1" l="1"/>
  <c r="B275"/>
  <c r="F275"/>
  <c r="C360" i="2"/>
  <c r="D360" s="1"/>
  <c r="E360"/>
  <c r="G360"/>
  <c r="A361" s="1"/>
  <c r="B360"/>
  <c r="F360"/>
  <c r="G275" i="1" l="1"/>
  <c r="H275" s="1"/>
  <c r="A276" s="1"/>
  <c r="B361" i="2"/>
  <c r="F361"/>
  <c r="C361"/>
  <c r="D361" s="1"/>
  <c r="E361"/>
  <c r="G361"/>
  <c r="A362" s="1"/>
  <c r="C276" i="1" l="1"/>
  <c r="F276"/>
  <c r="B276"/>
  <c r="G276"/>
  <c r="H276" s="1"/>
  <c r="A277" s="1"/>
  <c r="C362" i="2"/>
  <c r="D362" s="1"/>
  <c r="E362"/>
  <c r="G362"/>
  <c r="A363" s="1"/>
  <c r="B362"/>
  <c r="F362"/>
  <c r="C277" i="1" l="1"/>
  <c r="B277"/>
  <c r="F277"/>
  <c r="G277"/>
  <c r="H277" s="1"/>
  <c r="A278" s="1"/>
  <c r="B363" i="2"/>
  <c r="F363"/>
  <c r="C363"/>
  <c r="D363" s="1"/>
  <c r="E363"/>
  <c r="G363"/>
  <c r="A364" s="1"/>
  <c r="F278" i="1" l="1"/>
  <c r="C278"/>
  <c r="G278" s="1"/>
  <c r="H278" s="1"/>
  <c r="A279" s="1"/>
  <c r="B278"/>
  <c r="C364" i="2"/>
  <c r="D364" s="1"/>
  <c r="E364"/>
  <c r="G364"/>
  <c r="A365" s="1"/>
  <c r="B364"/>
  <c r="F364"/>
  <c r="C279" i="1" l="1"/>
  <c r="B279"/>
  <c r="F279"/>
  <c r="B365" i="2"/>
  <c r="F365"/>
  <c r="C365"/>
  <c r="D365" s="1"/>
  <c r="E365"/>
  <c r="G365"/>
  <c r="A366" s="1"/>
  <c r="G279" i="1" l="1"/>
  <c r="H279" s="1"/>
  <c r="A280" s="1"/>
  <c r="C366" i="2"/>
  <c r="D366" s="1"/>
  <c r="E366"/>
  <c r="G366"/>
  <c r="A367" s="1"/>
  <c r="B366"/>
  <c r="F366"/>
  <c r="B280" i="1" l="1"/>
  <c r="C280"/>
  <c r="G280" s="1"/>
  <c r="H280" s="1"/>
  <c r="A281" s="1"/>
  <c r="F280"/>
  <c r="B367" i="2"/>
  <c r="F367"/>
  <c r="C367"/>
  <c r="D367" s="1"/>
  <c r="E367"/>
  <c r="G367"/>
  <c r="A368" s="1"/>
  <c r="F281" i="1" l="1"/>
  <c r="G281"/>
  <c r="H281" s="1"/>
  <c r="A282" s="1"/>
  <c r="C281"/>
  <c r="B281"/>
  <c r="C368" i="2"/>
  <c r="D368" s="1"/>
  <c r="E368"/>
  <c r="G368"/>
  <c r="A369" s="1"/>
  <c r="B368"/>
  <c r="F368"/>
  <c r="C282" i="1" l="1"/>
  <c r="G282" s="1"/>
  <c r="H282" s="1"/>
  <c r="A283" s="1"/>
  <c r="F282"/>
  <c r="B282"/>
  <c r="B369" i="2"/>
  <c r="F369"/>
  <c r="C369"/>
  <c r="D369" s="1"/>
  <c r="E369"/>
  <c r="G369"/>
  <c r="A370" s="1"/>
  <c r="F283" i="1" l="1"/>
  <c r="G283"/>
  <c r="H283" s="1"/>
  <c r="A284" s="1"/>
  <c r="C283"/>
  <c r="B283"/>
  <c r="C370" i="2"/>
  <c r="D370" s="1"/>
  <c r="E370"/>
  <c r="G370"/>
  <c r="A371" s="1"/>
  <c r="B370"/>
  <c r="F370"/>
  <c r="F284" i="1" l="1"/>
  <c r="C284"/>
  <c r="G284" s="1"/>
  <c r="H284" s="1"/>
  <c r="A285" s="1"/>
  <c r="B284"/>
  <c r="B371" i="2"/>
  <c r="F371"/>
  <c r="C371"/>
  <c r="D371" s="1"/>
  <c r="E371"/>
  <c r="G371"/>
  <c r="A372" s="1"/>
  <c r="F285" i="1" l="1"/>
  <c r="G285"/>
  <c r="H285" s="1"/>
  <c r="A286" s="1"/>
  <c r="C285"/>
  <c r="B285"/>
  <c r="C372" i="2"/>
  <c r="D372" s="1"/>
  <c r="E372"/>
  <c r="G372"/>
  <c r="A373" s="1"/>
  <c r="B372"/>
  <c r="F372"/>
  <c r="C286" i="1" l="1"/>
  <c r="G286" s="1"/>
  <c r="H286" s="1"/>
  <c r="A287" s="1"/>
  <c r="F286"/>
  <c r="B286"/>
  <c r="B373" i="2"/>
  <c r="F373"/>
  <c r="C373"/>
  <c r="D373" s="1"/>
  <c r="E373"/>
  <c r="G373"/>
  <c r="A374" s="1"/>
  <c r="F287" i="1" l="1"/>
  <c r="C287"/>
  <c r="G287" s="1"/>
  <c r="H287" s="1"/>
  <c r="A288" s="1"/>
  <c r="B287"/>
  <c r="C374" i="2"/>
  <c r="D374" s="1"/>
  <c r="E374"/>
  <c r="G374"/>
  <c r="A375" s="1"/>
  <c r="B374"/>
  <c r="F374"/>
  <c r="C288" i="1" l="1"/>
  <c r="F288"/>
  <c r="B288"/>
  <c r="G288"/>
  <c r="H288" s="1"/>
  <c r="A289" s="1"/>
  <c r="B375" i="2"/>
  <c r="F375"/>
  <c r="C375"/>
  <c r="D375" s="1"/>
  <c r="E375"/>
  <c r="G375"/>
  <c r="A376" s="1"/>
  <c r="F289" i="1" l="1"/>
  <c r="C289"/>
  <c r="G289" s="1"/>
  <c r="H289" s="1"/>
  <c r="A290" s="1"/>
  <c r="B289"/>
  <c r="C376" i="2"/>
  <c r="D376" s="1"/>
  <c r="E376"/>
  <c r="G376"/>
  <c r="A377" s="1"/>
  <c r="B376"/>
  <c r="F376"/>
  <c r="C290" i="1" l="1"/>
  <c r="F290"/>
  <c r="B290"/>
  <c r="G290"/>
  <c r="H290" s="1"/>
  <c r="A291" s="1"/>
  <c r="B377" i="2"/>
  <c r="F377"/>
  <c r="C377"/>
  <c r="D377" s="1"/>
  <c r="E377"/>
  <c r="G377"/>
  <c r="A378" s="1"/>
  <c r="F291" i="1" l="1"/>
  <c r="G291"/>
  <c r="H291" s="1"/>
  <c r="A292" s="1"/>
  <c r="C291"/>
  <c r="B291"/>
  <c r="C378" i="2"/>
  <c r="D378" s="1"/>
  <c r="E378"/>
  <c r="G378"/>
  <c r="A379" s="1"/>
  <c r="B378"/>
  <c r="F378"/>
  <c r="C292" i="1" l="1"/>
  <c r="G292" s="1"/>
  <c r="H292" s="1"/>
  <c r="A293" s="1"/>
  <c r="F292"/>
  <c r="B292"/>
  <c r="B379" i="2"/>
  <c r="F379"/>
  <c r="C379"/>
  <c r="D379" s="1"/>
  <c r="E379"/>
  <c r="G379"/>
  <c r="A380" s="1"/>
  <c r="F293" i="1" l="1"/>
  <c r="C293"/>
  <c r="G293" s="1"/>
  <c r="H293" s="1"/>
  <c r="A294" s="1"/>
  <c r="B293"/>
  <c r="C380" i="2"/>
  <c r="D380" s="1"/>
  <c r="E380"/>
  <c r="G380"/>
  <c r="A381" s="1"/>
  <c r="B380"/>
  <c r="F380"/>
  <c r="B294" i="1" l="1"/>
  <c r="C294"/>
  <c r="G294" s="1"/>
  <c r="H294" s="1"/>
  <c r="A295" s="1"/>
  <c r="F294"/>
  <c r="B381" i="2"/>
  <c r="F381"/>
  <c r="C381"/>
  <c r="D381" s="1"/>
  <c r="E381"/>
  <c r="G381"/>
  <c r="A382" s="1"/>
  <c r="F295" i="1" l="1"/>
  <c r="C295"/>
  <c r="G295" s="1"/>
  <c r="H295" s="1"/>
  <c r="A296" s="1"/>
  <c r="B295"/>
  <c r="C382" i="2"/>
  <c r="D382" s="1"/>
  <c r="E382"/>
  <c r="G382"/>
  <c r="A383" s="1"/>
  <c r="B382"/>
  <c r="F382"/>
  <c r="B296" i="1" l="1"/>
  <c r="C296"/>
  <c r="G296" s="1"/>
  <c r="H296" s="1"/>
  <c r="A297" s="1"/>
  <c r="F296"/>
  <c r="B383" i="2"/>
  <c r="F383"/>
  <c r="C383"/>
  <c r="D383" s="1"/>
  <c r="E383"/>
  <c r="G383"/>
  <c r="A384" s="1"/>
  <c r="C297" i="1" l="1"/>
  <c r="B297"/>
  <c r="F297"/>
  <c r="G297"/>
  <c r="H297" s="1"/>
  <c r="A298" s="1"/>
  <c r="C384" i="2"/>
  <c r="D384" s="1"/>
  <c r="E384"/>
  <c r="G384"/>
  <c r="A385" s="1"/>
  <c r="B384"/>
  <c r="F384"/>
  <c r="C298" i="1" l="1"/>
  <c r="F298"/>
  <c r="B298"/>
  <c r="B385" i="2"/>
  <c r="F385"/>
  <c r="C385"/>
  <c r="D385" s="1"/>
  <c r="E385"/>
  <c r="G385"/>
  <c r="A386" s="1"/>
  <c r="G298" i="1" l="1"/>
  <c r="H298" s="1"/>
  <c r="A299" s="1"/>
  <c r="C386" i="2"/>
  <c r="D386" s="1"/>
  <c r="E386"/>
  <c r="G386"/>
  <c r="A387" s="1"/>
  <c r="B386"/>
  <c r="F386"/>
  <c r="F299" i="1" l="1"/>
  <c r="G299"/>
  <c r="H299" s="1"/>
  <c r="A300" s="1"/>
  <c r="C299"/>
  <c r="B299"/>
  <c r="B387" i="2"/>
  <c r="F387"/>
  <c r="C387"/>
  <c r="D387" s="1"/>
  <c r="E387"/>
  <c r="G387"/>
  <c r="A388" s="1"/>
  <c r="B300" i="1" l="1"/>
  <c r="C300"/>
  <c r="G300" s="1"/>
  <c r="H300" s="1"/>
  <c r="A301" s="1"/>
  <c r="F300"/>
  <c r="C388" i="2"/>
  <c r="D388" s="1"/>
  <c r="E388"/>
  <c r="G388"/>
  <c r="A389" s="1"/>
  <c r="B388"/>
  <c r="F388"/>
  <c r="C301" i="1" l="1"/>
  <c r="B301"/>
  <c r="F301"/>
  <c r="G301"/>
  <c r="H301" s="1"/>
  <c r="A302" s="1"/>
  <c r="B389" i="2"/>
  <c r="F389"/>
  <c r="C389"/>
  <c r="D389" s="1"/>
  <c r="E389"/>
  <c r="G389"/>
  <c r="A390" s="1"/>
  <c r="B302" i="1" l="1"/>
  <c r="C302"/>
  <c r="F302"/>
  <c r="C390" i="2"/>
  <c r="D390" s="1"/>
  <c r="E390"/>
  <c r="G390"/>
  <c r="A391" s="1"/>
  <c r="B390"/>
  <c r="F390"/>
  <c r="G302" i="1" l="1"/>
  <c r="H302" s="1"/>
  <c r="A303" s="1"/>
  <c r="B391" i="2"/>
  <c r="F391"/>
  <c r="C391"/>
  <c r="D391" s="1"/>
  <c r="E391"/>
  <c r="G391"/>
  <c r="A392" s="1"/>
  <c r="F303" i="1" l="1"/>
  <c r="G303"/>
  <c r="H303" s="1"/>
  <c r="A304" s="1"/>
  <c r="C303"/>
  <c r="B303"/>
  <c r="C392" i="2"/>
  <c r="D392" s="1"/>
  <c r="E392"/>
  <c r="G392"/>
  <c r="A393" s="1"/>
  <c r="B392"/>
  <c r="F392"/>
  <c r="B304" i="1" l="1"/>
  <c r="C304"/>
  <c r="G304" s="1"/>
  <c r="H304" s="1"/>
  <c r="A305" s="1"/>
  <c r="F304"/>
  <c r="B393" i="2"/>
  <c r="F393"/>
  <c r="C393"/>
  <c r="D393" s="1"/>
  <c r="E393"/>
  <c r="G393"/>
  <c r="A394" s="1"/>
  <c r="F305" i="1" l="1"/>
  <c r="G305"/>
  <c r="H305" s="1"/>
  <c r="A306" s="1"/>
  <c r="C305"/>
  <c r="B305"/>
  <c r="C394" i="2"/>
  <c r="D394" s="1"/>
  <c r="E394"/>
  <c r="G394"/>
  <c r="A395" s="1"/>
  <c r="B394"/>
  <c r="F394"/>
  <c r="C306" i="1" l="1"/>
  <c r="G306" s="1"/>
  <c r="H306" s="1"/>
  <c r="A307" s="1"/>
  <c r="F306"/>
  <c r="B306"/>
  <c r="B395" i="2"/>
  <c r="F395"/>
  <c r="C395"/>
  <c r="D395" s="1"/>
  <c r="E395"/>
  <c r="G395"/>
  <c r="A396" s="1"/>
  <c r="C307" i="1" l="1"/>
  <c r="B307"/>
  <c r="F307"/>
  <c r="C396" i="2"/>
  <c r="D396" s="1"/>
  <c r="E396"/>
  <c r="G396"/>
  <c r="A397" s="1"/>
  <c r="B396"/>
  <c r="F396"/>
  <c r="G307" i="1" l="1"/>
  <c r="H307" s="1"/>
  <c r="A308" s="1"/>
  <c r="B397" i="2"/>
  <c r="F397"/>
  <c r="C397"/>
  <c r="D397" s="1"/>
  <c r="E397"/>
  <c r="G397"/>
  <c r="A398" s="1"/>
  <c r="B308" i="1" l="1"/>
  <c r="C308"/>
  <c r="G308" s="1"/>
  <c r="H308" s="1"/>
  <c r="A309" s="1"/>
  <c r="F308"/>
  <c r="C398" i="2"/>
  <c r="D398" s="1"/>
  <c r="E398"/>
  <c r="G398"/>
  <c r="A399" s="1"/>
  <c r="B398"/>
  <c r="F398"/>
  <c r="C309" i="1" l="1"/>
  <c r="B309"/>
  <c r="F309"/>
  <c r="B399" i="2"/>
  <c r="F399"/>
  <c r="C399"/>
  <c r="D399" s="1"/>
  <c r="E399"/>
  <c r="G399"/>
  <c r="A400" s="1"/>
  <c r="G309" i="1" l="1"/>
  <c r="H309" s="1"/>
  <c r="A310" s="1"/>
  <c r="C400" i="2"/>
  <c r="D400" s="1"/>
  <c r="E400"/>
  <c r="G400"/>
  <c r="A401" s="1"/>
  <c r="B400"/>
  <c r="F400"/>
  <c r="B310" i="1" l="1"/>
  <c r="F310"/>
  <c r="C310"/>
  <c r="G310" s="1"/>
  <c r="H310" s="1"/>
  <c r="A311" s="1"/>
  <c r="B401" i="2"/>
  <c r="F401"/>
  <c r="C401"/>
  <c r="D401" s="1"/>
  <c r="E401"/>
  <c r="G401"/>
  <c r="A402" s="1"/>
  <c r="C311" i="1" l="1"/>
  <c r="B311"/>
  <c r="F311"/>
  <c r="G311"/>
  <c r="H311" s="1"/>
  <c r="A312" s="1"/>
  <c r="C402" i="2"/>
  <c r="D402" s="1"/>
  <c r="E402"/>
  <c r="G402"/>
  <c r="A403" s="1"/>
  <c r="B402"/>
  <c r="F402"/>
  <c r="C312" i="1" l="1"/>
  <c r="F312"/>
  <c r="B312"/>
  <c r="B403" i="2"/>
  <c r="F403"/>
  <c r="C403"/>
  <c r="D403" s="1"/>
  <c r="E403"/>
  <c r="G403"/>
  <c r="A404" s="1"/>
  <c r="G312" i="1" l="1"/>
  <c r="H312" s="1"/>
  <c r="A313" s="1"/>
  <c r="C404" i="2"/>
  <c r="D404" s="1"/>
  <c r="E404"/>
  <c r="G404"/>
  <c r="A405" s="1"/>
  <c r="B404"/>
  <c r="F404"/>
  <c r="C313" i="1" l="1"/>
  <c r="B313"/>
  <c r="F313"/>
  <c r="B405" i="2"/>
  <c r="F405"/>
  <c r="C405"/>
  <c r="D405" s="1"/>
  <c r="E405"/>
  <c r="G405"/>
  <c r="A406" s="1"/>
  <c r="G313" i="1" l="1"/>
  <c r="H313" s="1"/>
  <c r="A314" s="1"/>
  <c r="C406" i="2"/>
  <c r="D406" s="1"/>
  <c r="E406"/>
  <c r="G406"/>
  <c r="A407" s="1"/>
  <c r="B406"/>
  <c r="F406"/>
  <c r="B314" i="1" l="1"/>
  <c r="C314"/>
  <c r="G314" s="1"/>
  <c r="H314" s="1"/>
  <c r="A315" s="1"/>
  <c r="F314"/>
  <c r="B407" i="2"/>
  <c r="F407"/>
  <c r="C407"/>
  <c r="D407" s="1"/>
  <c r="E407"/>
  <c r="G407"/>
  <c r="A408" s="1"/>
  <c r="F315" i="1" l="1"/>
  <c r="C315"/>
  <c r="G315" s="1"/>
  <c r="H315" s="1"/>
  <c r="A316" s="1"/>
  <c r="B315"/>
  <c r="C408" i="2"/>
  <c r="D408" s="1"/>
  <c r="E408"/>
  <c r="G408"/>
  <c r="A409" s="1"/>
  <c r="B408"/>
  <c r="F408"/>
  <c r="C316" i="1" l="1"/>
  <c r="F316"/>
  <c r="B316"/>
  <c r="G316"/>
  <c r="H316" s="1"/>
  <c r="A317" s="1"/>
  <c r="B409" i="2"/>
  <c r="F409"/>
  <c r="C409"/>
  <c r="D409" s="1"/>
  <c r="E409"/>
  <c r="G409"/>
  <c r="A410" s="1"/>
  <c r="C317" i="1" l="1"/>
  <c r="B317"/>
  <c r="F317"/>
  <c r="G317"/>
  <c r="H317" s="1"/>
  <c r="A318" s="1"/>
  <c r="C410" i="2"/>
  <c r="D410" s="1"/>
  <c r="E410"/>
  <c r="G410"/>
  <c r="A411" s="1"/>
  <c r="B410"/>
  <c r="F410"/>
  <c r="B318" i="1" l="1"/>
  <c r="C318"/>
  <c r="F318"/>
  <c r="B411" i="2"/>
  <c r="F411"/>
  <c r="C411"/>
  <c r="D411" s="1"/>
  <c r="E411"/>
  <c r="G411"/>
  <c r="A412" s="1"/>
  <c r="G318" i="1" l="1"/>
  <c r="H318" s="1"/>
  <c r="A319" s="1"/>
  <c r="C412" i="2"/>
  <c r="D412" s="1"/>
  <c r="E412"/>
  <c r="G412"/>
  <c r="A413" s="1"/>
  <c r="B412"/>
  <c r="F412"/>
  <c r="F319" i="1" l="1"/>
  <c r="C319"/>
  <c r="G319" s="1"/>
  <c r="H319" s="1"/>
  <c r="A320" s="1"/>
  <c r="B319"/>
  <c r="B413" i="2"/>
  <c r="F413"/>
  <c r="C413"/>
  <c r="D413" s="1"/>
  <c r="E413"/>
  <c r="G413"/>
  <c r="A414" s="1"/>
  <c r="B320" i="1" l="1"/>
  <c r="C320"/>
  <c r="F320"/>
  <c r="B414" i="2"/>
  <c r="F414"/>
  <c r="C414"/>
  <c r="D414" s="1"/>
  <c r="G414"/>
  <c r="A415" s="1"/>
  <c r="E414"/>
  <c r="G320" i="1" l="1"/>
  <c r="H320" s="1"/>
  <c r="A321" s="1"/>
  <c r="C415" i="2"/>
  <c r="D415" s="1"/>
  <c r="E415"/>
  <c r="G415"/>
  <c r="A416" s="1"/>
  <c r="B415"/>
  <c r="F415"/>
  <c r="F321" i="1" l="1"/>
  <c r="C321"/>
  <c r="G321" s="1"/>
  <c r="H321" s="1"/>
  <c r="A322" s="1"/>
  <c r="B321"/>
  <c r="B416" i="2"/>
  <c r="F416"/>
  <c r="E416"/>
  <c r="C416"/>
  <c r="D416" s="1"/>
  <c r="G416"/>
  <c r="A417" s="1"/>
  <c r="B322" i="1" l="1"/>
  <c r="C322"/>
  <c r="F322"/>
  <c r="C417" i="2"/>
  <c r="D417" s="1"/>
  <c r="E417"/>
  <c r="G417"/>
  <c r="A418" s="1"/>
  <c r="B417"/>
  <c r="F417"/>
  <c r="G322" i="1" l="1"/>
  <c r="H322" s="1"/>
  <c r="A323" s="1"/>
  <c r="B418" i="2"/>
  <c r="F418"/>
  <c r="C418"/>
  <c r="D418" s="1"/>
  <c r="G418"/>
  <c r="A419" s="1"/>
  <c r="E418"/>
  <c r="F323" i="1" l="1"/>
  <c r="C323"/>
  <c r="G323" s="1"/>
  <c r="H323" s="1"/>
  <c r="A324" s="1"/>
  <c r="B323"/>
  <c r="C419" i="2"/>
  <c r="D419" s="1"/>
  <c r="E419"/>
  <c r="G419"/>
  <c r="A420" s="1"/>
  <c r="B419"/>
  <c r="F419"/>
  <c r="B324" i="1" l="1"/>
  <c r="C324"/>
  <c r="G324" s="1"/>
  <c r="H324" s="1"/>
  <c r="A325" s="1"/>
  <c r="F324"/>
  <c r="B420" i="2"/>
  <c r="F420"/>
  <c r="E420"/>
  <c r="C420"/>
  <c r="D420" s="1"/>
  <c r="G420"/>
  <c r="A421" s="1"/>
  <c r="F325" i="1" l="1"/>
  <c r="C325"/>
  <c r="G325" s="1"/>
  <c r="H325" s="1"/>
  <c r="A326" s="1"/>
  <c r="B325"/>
  <c r="C421" i="2"/>
  <c r="D421" s="1"/>
  <c r="E421"/>
  <c r="G421"/>
  <c r="A422" s="1"/>
  <c r="B421"/>
  <c r="F421"/>
  <c r="B326" i="1" l="1"/>
  <c r="C326"/>
  <c r="G326" s="1"/>
  <c r="H326" s="1"/>
  <c r="A327" s="1"/>
  <c r="F326"/>
  <c r="B422" i="2"/>
  <c r="F422"/>
  <c r="C422"/>
  <c r="D422" s="1"/>
  <c r="E422"/>
  <c r="G422"/>
  <c r="A423" s="1"/>
  <c r="C327" i="1" l="1"/>
  <c r="B327"/>
  <c r="F327"/>
  <c r="C423" i="2"/>
  <c r="D423" s="1"/>
  <c r="E423"/>
  <c r="G423"/>
  <c r="A424" s="1"/>
  <c r="B423"/>
  <c r="F423"/>
  <c r="G327" i="1" l="1"/>
  <c r="H327" s="1"/>
  <c r="A328" s="1"/>
  <c r="B424" i="2"/>
  <c r="F424"/>
  <c r="C424"/>
  <c r="D424" s="1"/>
  <c r="E424"/>
  <c r="G424"/>
  <c r="A425" s="1"/>
  <c r="B328" i="1" l="1"/>
  <c r="C328"/>
  <c r="G328" s="1"/>
  <c r="H328" s="1"/>
  <c r="A329" s="1"/>
  <c r="F328"/>
  <c r="C425" i="2"/>
  <c r="D425" s="1"/>
  <c r="E425"/>
  <c r="G425"/>
  <c r="A426" s="1"/>
  <c r="B425"/>
  <c r="F425"/>
  <c r="C329" i="1" l="1"/>
  <c r="B329"/>
  <c r="F329"/>
  <c r="G329"/>
  <c r="H329" s="1"/>
  <c r="A330" s="1"/>
  <c r="B426" i="2"/>
  <c r="F426"/>
  <c r="C426"/>
  <c r="D426" s="1"/>
  <c r="E426"/>
  <c r="G426"/>
  <c r="A427" s="1"/>
  <c r="C330" i="1" l="1"/>
  <c r="F330"/>
  <c r="B330"/>
  <c r="C427" i="2"/>
  <c r="D427" s="1"/>
  <c r="E427"/>
  <c r="G427"/>
  <c r="A428" s="1"/>
  <c r="B427"/>
  <c r="F427"/>
  <c r="G330" i="1" l="1"/>
  <c r="H330" s="1"/>
  <c r="A331" s="1"/>
  <c r="B428" i="2"/>
  <c r="F428"/>
  <c r="C428"/>
  <c r="D428" s="1"/>
  <c r="E428"/>
  <c r="G428"/>
  <c r="A429" s="1"/>
  <c r="C331" i="1" l="1"/>
  <c r="B331"/>
  <c r="F331"/>
  <c r="G331"/>
  <c r="H331" s="1"/>
  <c r="A332" s="1"/>
  <c r="C429" i="2"/>
  <c r="D429" s="1"/>
  <c r="E429"/>
  <c r="G429"/>
  <c r="A430" s="1"/>
  <c r="B429"/>
  <c r="F429"/>
  <c r="B332" i="1" l="1"/>
  <c r="C332"/>
  <c r="G332" s="1"/>
  <c r="H332" s="1"/>
  <c r="A333" s="1"/>
  <c r="F332"/>
  <c r="B430" i="2"/>
  <c r="F430"/>
  <c r="C430"/>
  <c r="D430" s="1"/>
  <c r="E430"/>
  <c r="G430"/>
  <c r="A431" s="1"/>
  <c r="C333" i="1" l="1"/>
  <c r="B333"/>
  <c r="F333"/>
  <c r="G333"/>
  <c r="H333" s="1"/>
  <c r="A334" s="1"/>
  <c r="C431" i="2"/>
  <c r="D431" s="1"/>
  <c r="E431"/>
  <c r="G431"/>
  <c r="A432" s="1"/>
  <c r="B431"/>
  <c r="F431"/>
  <c r="B334" i="1" l="1"/>
  <c r="C334"/>
  <c r="F334"/>
  <c r="B432" i="2"/>
  <c r="F432"/>
  <c r="C432"/>
  <c r="D432" s="1"/>
  <c r="E432"/>
  <c r="G432"/>
  <c r="A433" s="1"/>
  <c r="G334" i="1" l="1"/>
  <c r="H334" s="1"/>
  <c r="A335" s="1"/>
  <c r="C433" i="2"/>
  <c r="D433" s="1"/>
  <c r="E433"/>
  <c r="G433"/>
  <c r="A434" s="1"/>
  <c r="B433"/>
  <c r="F433"/>
  <c r="C335" i="1" l="1"/>
  <c r="B335"/>
  <c r="F335"/>
  <c r="B434" i="2"/>
  <c r="F434"/>
  <c r="C434"/>
  <c r="D434" s="1"/>
  <c r="E434"/>
  <c r="G434"/>
  <c r="A435" s="1"/>
  <c r="G335" i="1" l="1"/>
  <c r="H335" s="1"/>
  <c r="A336" s="1"/>
  <c r="C435" i="2"/>
  <c r="D435" s="1"/>
  <c r="E435"/>
  <c r="G435"/>
  <c r="A436" s="1"/>
  <c r="B435"/>
  <c r="F435"/>
  <c r="B336" i="1" l="1"/>
  <c r="C336"/>
  <c r="G336" s="1"/>
  <c r="H336" s="1"/>
  <c r="A337" s="1"/>
  <c r="F336"/>
  <c r="B436" i="2"/>
  <c r="F436"/>
  <c r="C436"/>
  <c r="D436" s="1"/>
  <c r="E436"/>
  <c r="G436"/>
  <c r="A437" s="1"/>
  <c r="C337" i="1" l="1"/>
  <c r="B337"/>
  <c r="F337"/>
  <c r="G337"/>
  <c r="H337" s="1"/>
  <c r="A338" s="1"/>
  <c r="C437" i="2"/>
  <c r="D437" s="1"/>
  <c r="E437"/>
  <c r="G437"/>
  <c r="A438" s="1"/>
  <c r="B437"/>
  <c r="F437"/>
  <c r="C338" i="1" l="1"/>
  <c r="F338"/>
  <c r="B338"/>
  <c r="B438" i="2"/>
  <c r="F438"/>
  <c r="C438"/>
  <c r="D438" s="1"/>
  <c r="E438"/>
  <c r="G438"/>
  <c r="A439" s="1"/>
  <c r="G338" i="1" l="1"/>
  <c r="H338" s="1"/>
  <c r="A339" s="1"/>
  <c r="C439" i="2"/>
  <c r="D439" s="1"/>
  <c r="E439"/>
  <c r="G439"/>
  <c r="A440" s="1"/>
  <c r="B439"/>
  <c r="F439"/>
  <c r="C339" i="1" l="1"/>
  <c r="B339"/>
  <c r="F339"/>
  <c r="B440" i="2"/>
  <c r="F440"/>
  <c r="C440"/>
  <c r="D440" s="1"/>
  <c r="E440"/>
  <c r="G440"/>
  <c r="A441" s="1"/>
  <c r="G339" i="1" l="1"/>
  <c r="H339" s="1"/>
  <c r="A340" s="1"/>
  <c r="C441" i="2"/>
  <c r="D441" s="1"/>
  <c r="E441"/>
  <c r="G441"/>
  <c r="A442" s="1"/>
  <c r="B441"/>
  <c r="F441"/>
  <c r="C340" i="1" l="1"/>
  <c r="F340"/>
  <c r="B340"/>
  <c r="G340"/>
  <c r="H340" s="1"/>
  <c r="A341" s="1"/>
  <c r="B442" i="2"/>
  <c r="F442"/>
  <c r="C442"/>
  <c r="D442" s="1"/>
  <c r="E442"/>
  <c r="G442"/>
  <c r="A443" s="1"/>
  <c r="C341" i="1" l="1"/>
  <c r="B341"/>
  <c r="F341"/>
  <c r="G341"/>
  <c r="H341" s="1"/>
  <c r="A342" s="1"/>
  <c r="C443" i="2"/>
  <c r="D443" s="1"/>
  <c r="E443"/>
  <c r="G443"/>
  <c r="A444" s="1"/>
  <c r="B443"/>
  <c r="F443"/>
  <c r="C342" i="1" l="1"/>
  <c r="F342"/>
  <c r="B342"/>
  <c r="B444" i="2"/>
  <c r="F444"/>
  <c r="C444"/>
  <c r="D444" s="1"/>
  <c r="E444"/>
  <c r="G444"/>
  <c r="A445" s="1"/>
  <c r="G342" i="1" l="1"/>
  <c r="H342" s="1"/>
  <c r="A343" s="1"/>
  <c r="C445" i="2"/>
  <c r="D445" s="1"/>
  <c r="E445"/>
  <c r="G445"/>
  <c r="A446" s="1"/>
  <c r="B445"/>
  <c r="F445"/>
  <c r="C343" i="1" l="1"/>
  <c r="B343"/>
  <c r="F343"/>
  <c r="G343"/>
  <c r="H343" s="1"/>
  <c r="A344" s="1"/>
  <c r="B446" i="2"/>
  <c r="F446"/>
  <c r="C446"/>
  <c r="D446" s="1"/>
  <c r="E446"/>
  <c r="G446"/>
  <c r="A447" s="1"/>
  <c r="C344" i="1" l="1"/>
  <c r="F344"/>
  <c r="G344" s="1"/>
  <c r="H344" s="1"/>
  <c r="A345" s="1"/>
  <c r="B344"/>
  <c r="C447" i="2"/>
  <c r="D447" s="1"/>
  <c r="E447"/>
  <c r="G447"/>
  <c r="A448" s="1"/>
  <c r="B447"/>
  <c r="F447"/>
  <c r="C345" i="1" l="1"/>
  <c r="B345"/>
  <c r="F345"/>
  <c r="G345"/>
  <c r="H345" s="1"/>
  <c r="A346" s="1"/>
  <c r="B448" i="2"/>
  <c r="F448"/>
  <c r="C448"/>
  <c r="D448" s="1"/>
  <c r="E448"/>
  <c r="G448"/>
  <c r="A449" s="1"/>
  <c r="F346" i="1" l="1"/>
  <c r="B346"/>
  <c r="C346"/>
  <c r="G346" s="1"/>
  <c r="H346" s="1"/>
  <c r="A347" s="1"/>
  <c r="C449" i="2"/>
  <c r="D449" s="1"/>
  <c r="E449"/>
  <c r="G449"/>
  <c r="A450" s="1"/>
  <c r="B449"/>
  <c r="F449"/>
  <c r="F347" i="1" l="1"/>
  <c r="B347"/>
  <c r="C347"/>
  <c r="G347" s="1"/>
  <c r="H347" s="1"/>
  <c r="A348" s="1"/>
  <c r="B450" i="2"/>
  <c r="F450"/>
  <c r="C450"/>
  <c r="D450" s="1"/>
  <c r="E450"/>
  <c r="G450"/>
  <c r="A451" s="1"/>
  <c r="C348" i="1" l="1"/>
  <c r="F348"/>
  <c r="B348"/>
  <c r="G348"/>
  <c r="H348" s="1"/>
  <c r="A349" s="1"/>
  <c r="C451" i="2"/>
  <c r="D451" s="1"/>
  <c r="E451"/>
  <c r="G451"/>
  <c r="A452" s="1"/>
  <c r="B451"/>
  <c r="F451"/>
  <c r="F349" i="1" l="1"/>
  <c r="C349"/>
  <c r="G349" s="1"/>
  <c r="H349" s="1"/>
  <c r="A350" s="1"/>
  <c r="B349"/>
  <c r="B452" i="2"/>
  <c r="F452"/>
  <c r="C452"/>
  <c r="D452" s="1"/>
  <c r="E452"/>
  <c r="G452"/>
  <c r="A453" s="1"/>
  <c r="B350" i="1" l="1"/>
  <c r="C350"/>
  <c r="G350" s="1"/>
  <c r="H350" s="1"/>
  <c r="A351" s="1"/>
  <c r="F350"/>
  <c r="C453" i="2"/>
  <c r="D453" s="1"/>
  <c r="E453"/>
  <c r="G453"/>
  <c r="A454" s="1"/>
  <c r="B453"/>
  <c r="F453"/>
  <c r="C351" i="1" l="1"/>
  <c r="B351"/>
  <c r="F351"/>
  <c r="G351"/>
  <c r="H351" s="1"/>
  <c r="A352" s="1"/>
  <c r="B454" i="2"/>
  <c r="F454"/>
  <c r="C454"/>
  <c r="D454" s="1"/>
  <c r="E454"/>
  <c r="G454"/>
  <c r="A455" s="1"/>
  <c r="B352" i="1" l="1"/>
  <c r="F352"/>
  <c r="C352"/>
  <c r="G352" s="1"/>
  <c r="H352" s="1"/>
  <c r="A353" s="1"/>
  <c r="C455" i="2"/>
  <c r="D455" s="1"/>
  <c r="E455"/>
  <c r="G455"/>
  <c r="A456" s="1"/>
  <c r="B455"/>
  <c r="F455"/>
  <c r="C353" i="1" l="1"/>
  <c r="B353"/>
  <c r="F353"/>
  <c r="B456" i="2"/>
  <c r="F456"/>
  <c r="C456"/>
  <c r="D456" s="1"/>
  <c r="E456"/>
  <c r="G456"/>
  <c r="A457" s="1"/>
  <c r="G353" i="1" l="1"/>
  <c r="H353" s="1"/>
  <c r="A354" s="1"/>
  <c r="C457" i="2"/>
  <c r="D457" s="1"/>
  <c r="E457"/>
  <c r="G457"/>
  <c r="A458" s="1"/>
  <c r="B457"/>
  <c r="F457"/>
  <c r="C354" i="1" l="1"/>
  <c r="G354" s="1"/>
  <c r="H354" s="1"/>
  <c r="A355" s="1"/>
  <c r="F354"/>
  <c r="B354"/>
  <c r="B458" i="2"/>
  <c r="F458"/>
  <c r="C458"/>
  <c r="D458" s="1"/>
  <c r="E458"/>
  <c r="G458"/>
  <c r="A459" s="1"/>
  <c r="C355" i="1" l="1"/>
  <c r="B355"/>
  <c r="F355"/>
  <c r="G355" s="1"/>
  <c r="H355" s="1"/>
  <c r="A356" s="1"/>
  <c r="C459" i="2"/>
  <c r="D459" s="1"/>
  <c r="E459"/>
  <c r="G459"/>
  <c r="A460" s="1"/>
  <c r="B459"/>
  <c r="F459"/>
  <c r="C356" i="1" l="1"/>
  <c r="F356"/>
  <c r="B356"/>
  <c r="B460" i="2"/>
  <c r="F460"/>
  <c r="C460"/>
  <c r="D460" s="1"/>
  <c r="E460"/>
  <c r="G460"/>
  <c r="A461" s="1"/>
  <c r="G356" i="1" l="1"/>
  <c r="H356" s="1"/>
  <c r="A357" s="1"/>
  <c r="C461" i="2"/>
  <c r="D461" s="1"/>
  <c r="E461"/>
  <c r="G461"/>
  <c r="A462" s="1"/>
  <c r="B461"/>
  <c r="F461"/>
  <c r="F357" i="1" l="1"/>
  <c r="C357"/>
  <c r="B357"/>
  <c r="B462" i="2"/>
  <c r="F462"/>
  <c r="C462"/>
  <c r="D462" s="1"/>
  <c r="E462"/>
  <c r="G462"/>
  <c r="A463" s="1"/>
  <c r="G357" i="1" l="1"/>
  <c r="H357" s="1"/>
  <c r="A358" s="1"/>
  <c r="C463" i="2"/>
  <c r="D463" s="1"/>
  <c r="E463"/>
  <c r="G463"/>
  <c r="A464" s="1"/>
  <c r="B463"/>
  <c r="F463"/>
  <c r="C358" i="1" l="1"/>
  <c r="F358"/>
  <c r="B358"/>
  <c r="G358"/>
  <c r="H358" s="1"/>
  <c r="A359" s="1"/>
  <c r="B464" i="2"/>
  <c r="F464"/>
  <c r="C464"/>
  <c r="D464" s="1"/>
  <c r="E464"/>
  <c r="G464"/>
  <c r="A465" s="1"/>
  <c r="C359" i="1" l="1"/>
  <c r="B359"/>
  <c r="F359"/>
  <c r="C465" i="2"/>
  <c r="D465" s="1"/>
  <c r="E465"/>
  <c r="G465"/>
  <c r="A466" s="1"/>
  <c r="B465"/>
  <c r="F465"/>
  <c r="G359" i="1" l="1"/>
  <c r="H359" s="1"/>
  <c r="A360" s="1"/>
  <c r="B466" i="2"/>
  <c r="F466"/>
  <c r="C466"/>
  <c r="D466" s="1"/>
  <c r="E466"/>
  <c r="G466"/>
  <c r="A467" s="1"/>
  <c r="C360" i="1" l="1"/>
  <c r="F360"/>
  <c r="G360" s="1"/>
  <c r="H360" s="1"/>
  <c r="A361" s="1"/>
  <c r="B360"/>
  <c r="C467" i="2"/>
  <c r="D467" s="1"/>
  <c r="E467"/>
  <c r="G467"/>
  <c r="A468" s="1"/>
  <c r="B467"/>
  <c r="F467"/>
  <c r="F361" i="1" l="1"/>
  <c r="C361"/>
  <c r="G361" s="1"/>
  <c r="H361" s="1"/>
  <c r="A362" s="1"/>
  <c r="B361"/>
  <c r="B468" i="2"/>
  <c r="F468"/>
  <c r="C468"/>
  <c r="D468" s="1"/>
  <c r="E468"/>
  <c r="G468"/>
  <c r="A469" s="1"/>
  <c r="C362" i="1" l="1"/>
  <c r="F362"/>
  <c r="B362"/>
  <c r="C469" i="2"/>
  <c r="D469" s="1"/>
  <c r="E469"/>
  <c r="G469"/>
  <c r="A470" s="1"/>
  <c r="B469"/>
  <c r="F469"/>
  <c r="G362" i="1" l="1"/>
  <c r="H362" s="1"/>
  <c r="A363" s="1"/>
  <c r="B470" i="2"/>
  <c r="F470"/>
  <c r="C470"/>
  <c r="D470" s="1"/>
  <c r="E470"/>
  <c r="G470"/>
  <c r="A471" s="1"/>
  <c r="F363" i="1" l="1"/>
  <c r="G363"/>
  <c r="H363" s="1"/>
  <c r="A364" s="1"/>
  <c r="C363"/>
  <c r="B363"/>
  <c r="C471" i="2"/>
  <c r="D471" s="1"/>
  <c r="E471"/>
  <c r="G471"/>
  <c r="A472" s="1"/>
  <c r="B471"/>
  <c r="F471"/>
  <c r="C364" i="1" l="1"/>
  <c r="G364" s="1"/>
  <c r="H364" s="1"/>
  <c r="A365" s="1"/>
  <c r="F364"/>
  <c r="B364"/>
  <c r="B472" i="2"/>
  <c r="F472"/>
  <c r="C472"/>
  <c r="D472" s="1"/>
  <c r="E472"/>
  <c r="G472"/>
  <c r="A473" s="1"/>
  <c r="C365" i="1" l="1"/>
  <c r="B365"/>
  <c r="F365"/>
  <c r="C473" i="2"/>
  <c r="D473" s="1"/>
  <c r="E473"/>
  <c r="G473"/>
  <c r="A474" s="1"/>
  <c r="B473"/>
  <c r="F473"/>
  <c r="G365" i="1" l="1"/>
  <c r="H365" s="1"/>
  <c r="A366" s="1"/>
  <c r="B474" i="2"/>
  <c r="F474"/>
  <c r="C474"/>
  <c r="D474" s="1"/>
  <c r="E474"/>
  <c r="G474"/>
  <c r="A475" s="1"/>
  <c r="C366" i="1" l="1"/>
  <c r="F366"/>
  <c r="G366" s="1"/>
  <c r="H366" s="1"/>
  <c r="A367" s="1"/>
  <c r="B366"/>
  <c r="C475" i="2"/>
  <c r="D475" s="1"/>
  <c r="E475"/>
  <c r="G475"/>
  <c r="A476" s="1"/>
  <c r="B475"/>
  <c r="F475"/>
  <c r="C367" i="1" l="1"/>
  <c r="B367"/>
  <c r="F367"/>
  <c r="B476" i="2"/>
  <c r="F476"/>
  <c r="C476"/>
  <c r="D476" s="1"/>
  <c r="E476"/>
  <c r="G476"/>
  <c r="A477" s="1"/>
  <c r="G367" i="1" l="1"/>
  <c r="H367" s="1"/>
  <c r="A368" s="1"/>
  <c r="C477" i="2"/>
  <c r="D477" s="1"/>
  <c r="E477"/>
  <c r="G477"/>
  <c r="A478" s="1"/>
  <c r="B477"/>
  <c r="F477"/>
  <c r="C368" i="1" l="1"/>
  <c r="F368"/>
  <c r="B368"/>
  <c r="B478" i="2"/>
  <c r="F478"/>
  <c r="C478"/>
  <c r="D478" s="1"/>
  <c r="E478"/>
  <c r="G478"/>
  <c r="A479" s="1"/>
  <c r="G368" i="1" l="1"/>
  <c r="H368" s="1"/>
  <c r="A369" s="1"/>
  <c r="C479" i="2"/>
  <c r="D479" s="1"/>
  <c r="E479"/>
  <c r="G479"/>
  <c r="A480" s="1"/>
  <c r="B479"/>
  <c r="F479"/>
  <c r="F369" i="1" l="1"/>
  <c r="G369"/>
  <c r="H369" s="1"/>
  <c r="A370" s="1"/>
  <c r="C369"/>
  <c r="B369"/>
  <c r="B480" i="2"/>
  <c r="F480"/>
  <c r="C480"/>
  <c r="D480" s="1"/>
  <c r="E480"/>
  <c r="G480"/>
  <c r="A481" s="1"/>
  <c r="C370" i="1" l="1"/>
  <c r="F370"/>
  <c r="B370"/>
  <c r="G370"/>
  <c r="H370" s="1"/>
  <c r="A371" s="1"/>
  <c r="C481" i="2"/>
  <c r="D481" s="1"/>
  <c r="E481"/>
  <c r="G481"/>
  <c r="A482" s="1"/>
  <c r="B481"/>
  <c r="F481"/>
  <c r="C371" i="1" l="1"/>
  <c r="B371"/>
  <c r="F371"/>
  <c r="G371"/>
  <c r="H371" s="1"/>
  <c r="A372" s="1"/>
  <c r="B482" i="2"/>
  <c r="F482"/>
  <c r="C482"/>
  <c r="D482" s="1"/>
  <c r="E482"/>
  <c r="G482"/>
  <c r="A483" s="1"/>
  <c r="C372" i="1" l="1"/>
  <c r="B372"/>
  <c r="G372"/>
  <c r="H372"/>
  <c r="A373" s="1"/>
  <c r="F372"/>
  <c r="C483" i="2"/>
  <c r="D483" s="1"/>
  <c r="E483"/>
  <c r="G483"/>
  <c r="A484" s="1"/>
  <c r="B483"/>
  <c r="F483"/>
  <c r="G373" i="1" l="1"/>
  <c r="F373"/>
  <c r="B373"/>
  <c r="C373"/>
  <c r="H373"/>
  <c r="A374" s="1"/>
  <c r="B484" i="2"/>
  <c r="F484"/>
  <c r="C484"/>
  <c r="D484" s="1"/>
  <c r="E484"/>
  <c r="G484"/>
  <c r="A485" s="1"/>
  <c r="C374" i="1" l="1"/>
  <c r="B374"/>
  <c r="G374"/>
  <c r="H374"/>
  <c r="A375" s="1"/>
  <c r="F374"/>
  <c r="C485" i="2"/>
  <c r="D485" s="1"/>
  <c r="E485"/>
  <c r="G485"/>
  <c r="A486" s="1"/>
  <c r="B485"/>
  <c r="F485"/>
  <c r="C375" i="1" l="1"/>
  <c r="H375"/>
  <c r="A376" s="1"/>
  <c r="G375"/>
  <c r="F375"/>
  <c r="B375"/>
  <c r="B486" i="2"/>
  <c r="F486"/>
  <c r="C486"/>
  <c r="D486" s="1"/>
  <c r="E486"/>
  <c r="G486"/>
  <c r="A487" s="1"/>
  <c r="C376" i="1" l="1"/>
  <c r="B376"/>
  <c r="G376"/>
  <c r="H376"/>
  <c r="A377" s="1"/>
  <c r="F376"/>
  <c r="C487" i="2"/>
  <c r="D487" s="1"/>
  <c r="E487"/>
  <c r="G487"/>
  <c r="A488" s="1"/>
  <c r="B487"/>
  <c r="F487"/>
  <c r="C377" i="1" l="1"/>
  <c r="H377"/>
  <c r="A378" s="1"/>
  <c r="G377"/>
  <c r="F377"/>
  <c r="B377"/>
  <c r="B488" i="2"/>
  <c r="F488"/>
  <c r="C488"/>
  <c r="D488" s="1"/>
  <c r="E488"/>
  <c r="G488"/>
  <c r="A489" s="1"/>
  <c r="H378" i="1" l="1"/>
  <c r="A379" s="1"/>
  <c r="F378"/>
  <c r="C378"/>
  <c r="B378"/>
  <c r="G378"/>
  <c r="C489" i="2"/>
  <c r="D489" s="1"/>
  <c r="E489"/>
  <c r="G489"/>
  <c r="A490" s="1"/>
  <c r="B489"/>
  <c r="F489"/>
  <c r="C379" i="1" l="1"/>
  <c r="H379"/>
  <c r="A380" s="1"/>
  <c r="G379"/>
  <c r="F379"/>
  <c r="B379"/>
  <c r="B490" i="2"/>
  <c r="F490"/>
  <c r="C490"/>
  <c r="D490" s="1"/>
  <c r="E490"/>
  <c r="G490"/>
  <c r="A491" s="1"/>
  <c r="C380" i="1" l="1"/>
  <c r="B380"/>
  <c r="G380"/>
  <c r="H380"/>
  <c r="A381" s="1"/>
  <c r="F380"/>
  <c r="C491" i="2"/>
  <c r="D491" s="1"/>
  <c r="E491"/>
  <c r="G491"/>
  <c r="A492" s="1"/>
  <c r="B491"/>
  <c r="F491"/>
  <c r="C381" i="1" l="1"/>
  <c r="H381"/>
  <c r="A382" s="1"/>
  <c r="G381"/>
  <c r="F381"/>
  <c r="B381"/>
  <c r="B492" i="2"/>
  <c r="F492"/>
  <c r="C492"/>
  <c r="D492" s="1"/>
  <c r="E492"/>
  <c r="G492"/>
  <c r="A493" s="1"/>
  <c r="C382" i="1" l="1"/>
  <c r="B382"/>
  <c r="G382"/>
  <c r="H382"/>
  <c r="A383" s="1"/>
  <c r="F382"/>
  <c r="C493" i="2"/>
  <c r="D493" s="1"/>
  <c r="E493"/>
  <c r="G493"/>
  <c r="A494" s="1"/>
  <c r="B493"/>
  <c r="F493"/>
  <c r="F383" i="1" l="1"/>
  <c r="B383"/>
  <c r="C383"/>
  <c r="H383"/>
  <c r="A384" s="1"/>
  <c r="G383"/>
  <c r="B494" i="2"/>
  <c r="F494"/>
  <c r="C494"/>
  <c r="D494" s="1"/>
  <c r="E494"/>
  <c r="G494"/>
  <c r="A495" s="1"/>
  <c r="F384" i="1" l="1"/>
  <c r="C384"/>
  <c r="B384"/>
  <c r="G384"/>
  <c r="H384"/>
  <c r="A385" s="1"/>
  <c r="C495" i="2"/>
  <c r="D495" s="1"/>
  <c r="E495"/>
  <c r="G495"/>
  <c r="A496" s="1"/>
  <c r="B495"/>
  <c r="F495"/>
  <c r="B385" i="1" l="1"/>
  <c r="C385"/>
  <c r="H385"/>
  <c r="A386" s="1"/>
  <c r="G385"/>
  <c r="F385"/>
  <c r="B496" i="2"/>
  <c r="F496"/>
  <c r="C496"/>
  <c r="D496" s="1"/>
  <c r="E496"/>
  <c r="G496"/>
  <c r="A497" s="1"/>
  <c r="C386" i="1" l="1"/>
  <c r="B386"/>
  <c r="G386"/>
  <c r="H386"/>
  <c r="A387" s="1"/>
  <c r="F386"/>
  <c r="C497" i="2"/>
  <c r="D497" s="1"/>
  <c r="E497"/>
  <c r="G497"/>
  <c r="A498" s="1"/>
  <c r="B497"/>
  <c r="F497"/>
  <c r="C387" i="1" l="1"/>
  <c r="H387"/>
  <c r="A388" s="1"/>
  <c r="G387"/>
  <c r="F387"/>
  <c r="B387"/>
  <c r="B498" i="2"/>
  <c r="F498"/>
  <c r="C498"/>
  <c r="D498" s="1"/>
  <c r="E498"/>
  <c r="G498"/>
  <c r="A499" s="1"/>
  <c r="C388" i="1" l="1"/>
  <c r="B388"/>
  <c r="G388"/>
  <c r="H388"/>
  <c r="A389" s="1"/>
  <c r="F388"/>
  <c r="C499" i="2"/>
  <c r="D499" s="1"/>
  <c r="E499"/>
  <c r="G499"/>
  <c r="A500" s="1"/>
  <c r="B499"/>
  <c r="F499"/>
  <c r="G389" i="1" l="1"/>
  <c r="F389"/>
  <c r="B389"/>
  <c r="C389"/>
  <c r="H389"/>
  <c r="A390" s="1"/>
  <c r="B500" i="2"/>
  <c r="F500"/>
  <c r="C500"/>
  <c r="D500" s="1"/>
  <c r="E500"/>
  <c r="G500"/>
  <c r="A501" s="1"/>
  <c r="G390" i="1" l="1"/>
  <c r="H390"/>
  <c r="A391" s="1"/>
  <c r="F390"/>
  <c r="C390"/>
  <c r="B390"/>
  <c r="C501" i="2"/>
  <c r="D501" s="1"/>
  <c r="E501"/>
  <c r="G501"/>
  <c r="A502" s="1"/>
  <c r="B501"/>
  <c r="F501"/>
  <c r="F391" i="1" l="1"/>
  <c r="B391"/>
  <c r="C391"/>
  <c r="H391"/>
  <c r="A392" s="1"/>
  <c r="G391"/>
  <c r="B502" i="2"/>
  <c r="F502"/>
  <c r="C502"/>
  <c r="D502" s="1"/>
  <c r="E502"/>
  <c r="G502"/>
  <c r="A503" s="1"/>
  <c r="C392" i="1" l="1"/>
  <c r="B392"/>
  <c r="G392"/>
  <c r="H392"/>
  <c r="A393" s="1"/>
  <c r="F392"/>
  <c r="C503" i="2"/>
  <c r="D503" s="1"/>
  <c r="E503"/>
  <c r="G503"/>
  <c r="A504" s="1"/>
  <c r="B503"/>
  <c r="F503"/>
  <c r="C393" i="1" l="1"/>
  <c r="H393"/>
  <c r="A394" s="1"/>
  <c r="G393"/>
  <c r="F393"/>
  <c r="B393"/>
  <c r="B504" i="2"/>
  <c r="F504"/>
  <c r="C504"/>
  <c r="D504" s="1"/>
  <c r="E504"/>
  <c r="G504"/>
  <c r="A505" s="1"/>
  <c r="C394" i="1" l="1"/>
  <c r="B394"/>
  <c r="G394"/>
  <c r="H394"/>
  <c r="A395" s="1"/>
  <c r="F394"/>
  <c r="C505" i="2"/>
  <c r="D505" s="1"/>
  <c r="E505"/>
  <c r="G505"/>
  <c r="A506" s="1"/>
  <c r="B505"/>
  <c r="F505"/>
  <c r="C395" i="1" l="1"/>
  <c r="G395"/>
  <c r="F395"/>
  <c r="B395"/>
  <c r="H395"/>
  <c r="A396" s="1"/>
  <c r="B506" i="2"/>
  <c r="F506"/>
  <c r="C506"/>
  <c r="D506" s="1"/>
  <c r="E506"/>
  <c r="G506"/>
  <c r="A507" s="1"/>
  <c r="C396" i="1" l="1"/>
  <c r="B396"/>
  <c r="G396"/>
  <c r="H396"/>
  <c r="A397" s="1"/>
  <c r="F396"/>
  <c r="C507" i="2"/>
  <c r="D507" s="1"/>
  <c r="E507"/>
  <c r="G507"/>
  <c r="A508" s="1"/>
  <c r="B507"/>
  <c r="F507"/>
  <c r="C397" i="1" l="1"/>
  <c r="H397"/>
  <c r="A398" s="1"/>
  <c r="G397"/>
  <c r="F397"/>
  <c r="B397"/>
  <c r="B508" i="2"/>
  <c r="F508"/>
  <c r="C508"/>
  <c r="D508" s="1"/>
  <c r="E508"/>
  <c r="G508"/>
  <c r="A509" s="1"/>
  <c r="H398" i="1" l="1"/>
  <c r="A399" s="1"/>
  <c r="F398"/>
  <c r="C398"/>
  <c r="B398"/>
  <c r="G398"/>
  <c r="C509" i="2"/>
  <c r="D509" s="1"/>
  <c r="E509"/>
  <c r="G509"/>
  <c r="A510" s="1"/>
  <c r="B509"/>
  <c r="F509"/>
  <c r="C399" i="1" l="1"/>
  <c r="H399"/>
  <c r="A400" s="1"/>
  <c r="G399"/>
  <c r="F399"/>
  <c r="B399"/>
  <c r="B510" i="2"/>
  <c r="F510"/>
  <c r="C510"/>
  <c r="D510" s="1"/>
  <c r="E510"/>
  <c r="G510"/>
  <c r="A511" s="1"/>
  <c r="C400" i="1" l="1"/>
  <c r="B400"/>
  <c r="G400"/>
  <c r="H400"/>
  <c r="A401" s="1"/>
  <c r="F400"/>
  <c r="C511" i="2"/>
  <c r="D511" s="1"/>
  <c r="E511"/>
  <c r="G511"/>
  <c r="A512" s="1"/>
  <c r="B511"/>
  <c r="F511"/>
  <c r="C401" i="1" l="1"/>
  <c r="H401"/>
  <c r="A402" s="1"/>
  <c r="G401"/>
  <c r="F401"/>
  <c r="B401"/>
  <c r="B512" i="2"/>
  <c r="F512"/>
  <c r="C512"/>
  <c r="D512" s="1"/>
  <c r="E512"/>
  <c r="G512"/>
  <c r="A513" s="1"/>
  <c r="C402" i="1" l="1"/>
  <c r="B402"/>
  <c r="G402"/>
  <c r="H402"/>
  <c r="A403" s="1"/>
  <c r="F402"/>
  <c r="C513" i="2"/>
  <c r="D513" s="1"/>
  <c r="E513"/>
  <c r="G513"/>
  <c r="A514" s="1"/>
  <c r="B513"/>
  <c r="F513"/>
  <c r="F403" i="1" l="1"/>
  <c r="B403"/>
  <c r="C403"/>
  <c r="H403"/>
  <c r="A404" s="1"/>
  <c r="G403"/>
  <c r="B514" i="2"/>
  <c r="F514"/>
  <c r="C514"/>
  <c r="D514" s="1"/>
  <c r="E514"/>
  <c r="G514"/>
  <c r="A515" s="1"/>
  <c r="C404" i="1" l="1"/>
  <c r="B404"/>
  <c r="G404"/>
  <c r="H404"/>
  <c r="A405" s="1"/>
  <c r="F404"/>
  <c r="C515" i="2"/>
  <c r="D515" s="1"/>
  <c r="E515"/>
  <c r="G515"/>
  <c r="A516" s="1"/>
  <c r="B515"/>
  <c r="F515"/>
  <c r="C405" i="1" l="1"/>
  <c r="H405"/>
  <c r="A406" s="1"/>
  <c r="G405"/>
  <c r="F405"/>
  <c r="B405"/>
  <c r="B516" i="2"/>
  <c r="F516"/>
  <c r="C516"/>
  <c r="D516" s="1"/>
  <c r="E516"/>
  <c r="G516"/>
  <c r="A517" s="1"/>
  <c r="G406" i="1" l="1"/>
  <c r="H406"/>
  <c r="A407" s="1"/>
  <c r="F406"/>
  <c r="C406"/>
  <c r="B406"/>
  <c r="C517" i="2"/>
  <c r="D517" s="1"/>
  <c r="E517"/>
  <c r="G517"/>
  <c r="A518" s="1"/>
  <c r="B517"/>
  <c r="F517"/>
  <c r="F407" i="1" l="1"/>
  <c r="B407"/>
  <c r="C407"/>
  <c r="H407"/>
  <c r="A408" s="1"/>
  <c r="G407"/>
  <c r="B518" i="2"/>
  <c r="F518"/>
  <c r="C518"/>
  <c r="D518" s="1"/>
  <c r="E518"/>
  <c r="G518"/>
  <c r="A519" s="1"/>
  <c r="H408" i="1" l="1"/>
  <c r="A409" s="1"/>
  <c r="F408"/>
  <c r="C408"/>
  <c r="B408"/>
  <c r="G408"/>
  <c r="C519" i="2"/>
  <c r="D519" s="1"/>
  <c r="E519"/>
  <c r="G519"/>
  <c r="A520" s="1"/>
  <c r="B519"/>
  <c r="F519"/>
  <c r="C409" i="1" l="1"/>
  <c r="H409"/>
  <c r="A410" s="1"/>
  <c r="G409"/>
  <c r="F409"/>
  <c r="B409"/>
  <c r="B520" i="2"/>
  <c r="F520"/>
  <c r="C520"/>
  <c r="D520" s="1"/>
  <c r="E520"/>
  <c r="G520"/>
  <c r="A521" s="1"/>
  <c r="C410" i="1" l="1"/>
  <c r="B410"/>
  <c r="G410"/>
  <c r="H410"/>
  <c r="A411" s="1"/>
  <c r="F410"/>
  <c r="C521" i="2"/>
  <c r="D521" s="1"/>
  <c r="E521"/>
  <c r="G521"/>
  <c r="A522" s="1"/>
  <c r="B521"/>
  <c r="F521"/>
  <c r="B411" i="1" l="1"/>
  <c r="C411"/>
  <c r="G411"/>
  <c r="H411"/>
  <c r="A412" s="1"/>
  <c r="F411"/>
  <c r="B522" i="2"/>
  <c r="F522"/>
  <c r="C522"/>
  <c r="D522" s="1"/>
  <c r="E522"/>
  <c r="G522"/>
  <c r="A523" s="1"/>
  <c r="H412" i="1" l="1"/>
  <c r="A413" s="1"/>
  <c r="F412"/>
  <c r="C412"/>
  <c r="B412"/>
  <c r="G412"/>
  <c r="C523" i="2"/>
  <c r="D523" s="1"/>
  <c r="E523"/>
  <c r="G523"/>
  <c r="A524" s="1"/>
  <c r="B523"/>
  <c r="F523"/>
  <c r="F413" i="1" l="1"/>
  <c r="B413"/>
  <c r="C413"/>
  <c r="H413"/>
  <c r="A414" s="1"/>
  <c r="G413"/>
  <c r="B524" i="2"/>
  <c r="F524"/>
  <c r="C524"/>
  <c r="D524" s="1"/>
  <c r="E524"/>
  <c r="G524"/>
  <c r="A525" s="1"/>
  <c r="H414" i="1" l="1"/>
  <c r="A415" s="1"/>
  <c r="F414"/>
  <c r="C414"/>
  <c r="B414"/>
  <c r="G414"/>
  <c r="C525" i="2"/>
  <c r="D525" s="1"/>
  <c r="E525"/>
  <c r="G525"/>
  <c r="A526" s="1"/>
  <c r="B525"/>
  <c r="F525"/>
  <c r="C415" i="1" l="1"/>
  <c r="H415"/>
  <c r="A416" s="1"/>
  <c r="G415"/>
  <c r="F415"/>
  <c r="B415"/>
  <c r="B526" i="2"/>
  <c r="F526"/>
  <c r="C526"/>
  <c r="D526" s="1"/>
  <c r="E526"/>
  <c r="G526"/>
  <c r="A527" s="1"/>
  <c r="H416" i="1" l="1"/>
  <c r="A417" s="1"/>
  <c r="F416"/>
  <c r="C416"/>
  <c r="B416"/>
  <c r="G416"/>
  <c r="C527" i="2"/>
  <c r="D527" s="1"/>
  <c r="E527"/>
  <c r="G527"/>
  <c r="A528" s="1"/>
  <c r="B527"/>
  <c r="F527"/>
  <c r="F417" i="1" l="1"/>
  <c r="B417"/>
  <c r="C417"/>
  <c r="H417"/>
  <c r="A418" s="1"/>
  <c r="G417"/>
  <c r="B528" i="2"/>
  <c r="F528"/>
  <c r="C528"/>
  <c r="D528" s="1"/>
  <c r="E528"/>
  <c r="G528"/>
  <c r="A529" s="1"/>
  <c r="C418" i="1" l="1"/>
  <c r="B418"/>
  <c r="G418"/>
  <c r="H418"/>
  <c r="A419" s="1"/>
  <c r="F418"/>
  <c r="C529" i="2"/>
  <c r="D529" s="1"/>
  <c r="E529"/>
  <c r="G529"/>
  <c r="A530" s="1"/>
  <c r="B529"/>
  <c r="F529"/>
  <c r="F419" i="1" l="1"/>
  <c r="B419"/>
  <c r="C419"/>
  <c r="H419"/>
  <c r="A420" s="1"/>
  <c r="G419"/>
  <c r="B530" i="2"/>
  <c r="F530"/>
  <c r="C530"/>
  <c r="D530" s="1"/>
  <c r="E530"/>
  <c r="G530"/>
  <c r="A531" s="1"/>
  <c r="H420" i="1" l="1"/>
  <c r="A421" s="1"/>
  <c r="F420"/>
  <c r="C420"/>
  <c r="B420"/>
  <c r="G420"/>
  <c r="C531" i="2"/>
  <c r="D531" s="1"/>
  <c r="E531"/>
  <c r="G531"/>
  <c r="A532" s="1"/>
  <c r="B531"/>
  <c r="F531"/>
  <c r="F421" i="1" l="1"/>
  <c r="B421"/>
  <c r="C421"/>
  <c r="H421"/>
  <c r="A422" s="1"/>
  <c r="G421"/>
  <c r="B532" i="2"/>
  <c r="F532"/>
  <c r="C532"/>
  <c r="D532" s="1"/>
  <c r="E532"/>
  <c r="G532"/>
  <c r="A533" s="1"/>
  <c r="C422" i="1" l="1"/>
  <c r="B422"/>
  <c r="G422"/>
  <c r="H422"/>
  <c r="A423" s="1"/>
  <c r="F422"/>
  <c r="C533" i="2"/>
  <c r="D533" s="1"/>
  <c r="E533"/>
  <c r="G533"/>
  <c r="A534" s="1"/>
  <c r="B533"/>
  <c r="F533"/>
  <c r="F423" i="1" l="1"/>
  <c r="B423"/>
  <c r="C423"/>
  <c r="H423"/>
  <c r="A424" s="1"/>
  <c r="G423"/>
  <c r="B534" i="2"/>
  <c r="F534"/>
  <c r="C534"/>
  <c r="D534" s="1"/>
  <c r="E534"/>
  <c r="G534"/>
  <c r="A535" s="1"/>
  <c r="C424" i="1" l="1"/>
  <c r="B424"/>
  <c r="G424"/>
  <c r="H424"/>
  <c r="A425" s="1"/>
  <c r="F424"/>
  <c r="C535" i="2"/>
  <c r="D535" s="1"/>
  <c r="E535"/>
  <c r="G535"/>
  <c r="A536" s="1"/>
  <c r="B535"/>
  <c r="F535"/>
  <c r="F425" i="1" l="1"/>
  <c r="B425"/>
  <c r="C425"/>
  <c r="H425"/>
  <c r="A426" s="1"/>
  <c r="G425"/>
  <c r="B536" i="2"/>
  <c r="F536"/>
  <c r="C536"/>
  <c r="D536" s="1"/>
  <c r="E536"/>
  <c r="G536"/>
  <c r="A537" s="1"/>
  <c r="C426" i="1" l="1"/>
  <c r="B426"/>
  <c r="G426"/>
  <c r="H426"/>
  <c r="A427" s="1"/>
  <c r="F426"/>
  <c r="C537" i="2"/>
  <c r="D537" s="1"/>
  <c r="E537"/>
  <c r="G537"/>
  <c r="A538" s="1"/>
  <c r="B537"/>
  <c r="F537"/>
  <c r="F427" i="1" l="1"/>
  <c r="B427"/>
  <c r="C427"/>
  <c r="H427"/>
  <c r="A428" s="1"/>
  <c r="G427"/>
  <c r="B538" i="2"/>
  <c r="F538"/>
  <c r="C538"/>
  <c r="D538" s="1"/>
  <c r="E538"/>
  <c r="G538"/>
  <c r="A539" s="1"/>
  <c r="G428" i="1" l="1"/>
  <c r="C428"/>
  <c r="B428"/>
  <c r="H428"/>
  <c r="A429" s="1"/>
  <c r="F428"/>
  <c r="C539" i="2"/>
  <c r="D539" s="1"/>
  <c r="E539"/>
  <c r="G539"/>
  <c r="A540" s="1"/>
  <c r="B539"/>
  <c r="F539"/>
  <c r="F429" i="1" l="1"/>
  <c r="B429"/>
  <c r="C429"/>
  <c r="H429"/>
  <c r="A430" s="1"/>
  <c r="G429"/>
  <c r="B540" i="2"/>
  <c r="F540"/>
  <c r="C540"/>
  <c r="D540" s="1"/>
  <c r="E540"/>
  <c r="G540"/>
  <c r="A541" s="1"/>
  <c r="C430" i="1" l="1"/>
  <c r="B430"/>
  <c r="G430"/>
  <c r="H430"/>
  <c r="A431" s="1"/>
  <c r="F430"/>
  <c r="C541" i="2"/>
  <c r="D541" s="1"/>
  <c r="E541"/>
  <c r="G541"/>
  <c r="A542" s="1"/>
  <c r="B541"/>
  <c r="F541"/>
  <c r="C431" i="1" l="1"/>
  <c r="H431"/>
  <c r="A432" s="1"/>
  <c r="G431"/>
  <c r="F431"/>
  <c r="B431"/>
  <c r="B542" i="2"/>
  <c r="F542"/>
  <c r="C542"/>
  <c r="D542" s="1"/>
  <c r="E542"/>
  <c r="G542"/>
  <c r="A543" s="1"/>
  <c r="H432" i="1" l="1"/>
  <c r="A433" s="1"/>
  <c r="F432"/>
  <c r="C432"/>
  <c r="B432"/>
  <c r="G432"/>
  <c r="C543" i="2"/>
  <c r="D543" s="1"/>
  <c r="E543"/>
  <c r="G543"/>
  <c r="A544" s="1"/>
  <c r="B543"/>
  <c r="F543"/>
  <c r="F433" i="1" l="1"/>
  <c r="B433"/>
  <c r="C433"/>
  <c r="H433"/>
  <c r="A434" s="1"/>
  <c r="G433"/>
  <c r="B544" i="2"/>
  <c r="F544"/>
  <c r="C544"/>
  <c r="D544" s="1"/>
  <c r="E544"/>
  <c r="G544"/>
  <c r="A545" s="1"/>
  <c r="C434" i="1" l="1"/>
  <c r="B434"/>
  <c r="G434"/>
  <c r="H434"/>
  <c r="A435" s="1"/>
  <c r="F434"/>
  <c r="C545" i="2"/>
  <c r="D545" s="1"/>
  <c r="E545"/>
  <c r="G545"/>
  <c r="A546" s="1"/>
  <c r="B545"/>
  <c r="F545"/>
  <c r="F435" i="1" l="1"/>
  <c r="B435"/>
  <c r="C435"/>
  <c r="H435"/>
  <c r="A436" s="1"/>
  <c r="G435"/>
  <c r="B546" i="2"/>
  <c r="F546"/>
  <c r="C546"/>
  <c r="D546" s="1"/>
  <c r="E546"/>
  <c r="G546"/>
  <c r="A547" s="1"/>
  <c r="C436" i="1" l="1"/>
  <c r="B436"/>
  <c r="G436"/>
  <c r="H436"/>
  <c r="A437" s="1"/>
  <c r="F436"/>
  <c r="C547" i="2"/>
  <c r="D547" s="1"/>
  <c r="E547"/>
  <c r="G547"/>
  <c r="A548" s="1"/>
  <c r="B547"/>
  <c r="F547"/>
  <c r="F437" i="1" l="1"/>
  <c r="B437"/>
  <c r="C437"/>
  <c r="H437"/>
  <c r="A438" s="1"/>
  <c r="G437"/>
  <c r="B548" i="2"/>
  <c r="F548"/>
  <c r="C548"/>
  <c r="D548" s="1"/>
  <c r="E548"/>
  <c r="G548"/>
  <c r="A549" s="1"/>
  <c r="C438" i="1" l="1"/>
  <c r="B438"/>
  <c r="G438"/>
  <c r="H438"/>
  <c r="A439" s="1"/>
  <c r="F438"/>
  <c r="C549" i="2"/>
  <c r="D549" s="1"/>
  <c r="E549"/>
  <c r="G549"/>
  <c r="A550" s="1"/>
  <c r="B549"/>
  <c r="F549"/>
  <c r="F439" i="1" l="1"/>
  <c r="B439"/>
  <c r="C439"/>
  <c r="H439"/>
  <c r="A440" s="1"/>
  <c r="G439"/>
  <c r="B550" i="2"/>
  <c r="F550"/>
  <c r="C550"/>
  <c r="D550" s="1"/>
  <c r="E550"/>
  <c r="G550"/>
  <c r="A551" s="1"/>
  <c r="G440" i="1" l="1"/>
  <c r="H440"/>
  <c r="A441" s="1"/>
  <c r="F440"/>
  <c r="C440"/>
  <c r="B440"/>
  <c r="C551" i="2"/>
  <c r="D551" s="1"/>
  <c r="E551"/>
  <c r="G551"/>
  <c r="A552" s="1"/>
  <c r="B551"/>
  <c r="F551"/>
  <c r="G441" i="1" l="1"/>
  <c r="F441"/>
  <c r="B441"/>
  <c r="C441"/>
  <c r="H441"/>
  <c r="A442" s="1"/>
  <c r="B552" i="2"/>
  <c r="F552"/>
  <c r="C552"/>
  <c r="D552" s="1"/>
  <c r="E552"/>
  <c r="G552"/>
  <c r="A553" s="1"/>
  <c r="C442" i="1" l="1"/>
  <c r="H442"/>
  <c r="A443" s="1"/>
  <c r="F442"/>
  <c r="B442"/>
  <c r="G442"/>
  <c r="C553" i="2"/>
  <c r="D553" s="1"/>
  <c r="E553"/>
  <c r="G553"/>
  <c r="A554" s="1"/>
  <c r="B553"/>
  <c r="F553"/>
  <c r="C443" i="1" l="1"/>
  <c r="H443"/>
  <c r="A444" s="1"/>
  <c r="G443"/>
  <c r="F443"/>
  <c r="B443"/>
  <c r="B554" i="2"/>
  <c r="F554"/>
  <c r="C554"/>
  <c r="D554" s="1"/>
  <c r="E554"/>
  <c r="G554"/>
  <c r="A555" s="1"/>
  <c r="G444" i="1" l="1"/>
  <c r="H444"/>
  <c r="A445" s="1"/>
  <c r="F444"/>
  <c r="C444"/>
  <c r="B444"/>
  <c r="C555" i="2"/>
  <c r="D555" s="1"/>
  <c r="E555"/>
  <c r="G555"/>
  <c r="A556" s="1"/>
  <c r="B555"/>
  <c r="F555"/>
  <c r="G445" i="1" l="1"/>
  <c r="F445"/>
  <c r="B445"/>
  <c r="C445"/>
  <c r="H445"/>
  <c r="A446" s="1"/>
  <c r="B556" i="2"/>
  <c r="F556"/>
  <c r="C556"/>
  <c r="D556" s="1"/>
  <c r="E556"/>
  <c r="G556"/>
  <c r="A557" s="1"/>
  <c r="C446" i="1" l="1"/>
  <c r="B446"/>
  <c r="G446"/>
  <c r="H446"/>
  <c r="A447" s="1"/>
  <c r="F446"/>
  <c r="C557" i="2"/>
  <c r="D557" s="1"/>
  <c r="E557"/>
  <c r="G557"/>
  <c r="A558" s="1"/>
  <c r="B557"/>
  <c r="F557"/>
  <c r="C447" i="1" l="1"/>
  <c r="H447"/>
  <c r="A448" s="1"/>
  <c r="G447"/>
  <c r="F447"/>
  <c r="B447"/>
  <c r="B558" i="2"/>
  <c r="F558"/>
  <c r="C558"/>
  <c r="D558" s="1"/>
  <c r="E558"/>
  <c r="G558"/>
  <c r="A559" s="1"/>
  <c r="C448" i="1" l="1"/>
  <c r="B448"/>
  <c r="G448"/>
  <c r="H448"/>
  <c r="A449" s="1"/>
  <c r="F448"/>
  <c r="C559" i="2"/>
  <c r="D559" s="1"/>
  <c r="E559"/>
  <c r="G559"/>
  <c r="A560" s="1"/>
  <c r="B559"/>
  <c r="F559"/>
  <c r="C449" i="1" l="1"/>
  <c r="H449"/>
  <c r="A450" s="1"/>
  <c r="G449"/>
  <c r="F449"/>
  <c r="B449"/>
  <c r="B560" i="2"/>
  <c r="F560"/>
  <c r="C560"/>
  <c r="D560" s="1"/>
  <c r="E560"/>
  <c r="G560"/>
  <c r="A561" s="1"/>
  <c r="C450" i="1" l="1"/>
  <c r="B450"/>
  <c r="G450"/>
  <c r="H450"/>
  <c r="A451" s="1"/>
  <c r="F450"/>
  <c r="C561" i="2"/>
  <c r="D561" s="1"/>
  <c r="E561"/>
  <c r="G561"/>
  <c r="A562" s="1"/>
  <c r="B561"/>
  <c r="F561"/>
  <c r="G451" i="1" l="1"/>
  <c r="F451"/>
  <c r="B451"/>
  <c r="C451"/>
  <c r="H451"/>
  <c r="A452" s="1"/>
  <c r="B562" i="2"/>
  <c r="F562"/>
  <c r="C562"/>
  <c r="D562" s="1"/>
  <c r="E562"/>
  <c r="G562"/>
  <c r="A563" s="1"/>
  <c r="C452" i="1" l="1"/>
  <c r="B452"/>
  <c r="G452"/>
  <c r="H452"/>
  <c r="A453" s="1"/>
  <c r="F452"/>
  <c r="C563" i="2"/>
  <c r="D563" s="1"/>
  <c r="E563"/>
  <c r="G563"/>
  <c r="A564" s="1"/>
  <c r="B563"/>
  <c r="F563"/>
  <c r="C453" i="1" l="1"/>
  <c r="H453"/>
  <c r="A454" s="1"/>
  <c r="G453"/>
  <c r="F453"/>
  <c r="B453"/>
  <c r="B564" i="2"/>
  <c r="F564"/>
  <c r="C564"/>
  <c r="D564" s="1"/>
  <c r="E564"/>
  <c r="G564"/>
  <c r="A565" s="1"/>
  <c r="G454" i="1" l="1"/>
  <c r="H454"/>
  <c r="A455" s="1"/>
  <c r="F454"/>
  <c r="C454"/>
  <c r="B454"/>
  <c r="C565" i="2"/>
  <c r="D565" s="1"/>
  <c r="E565"/>
  <c r="G565"/>
  <c r="A566" s="1"/>
  <c r="B565"/>
  <c r="F565"/>
  <c r="C455" i="1" l="1"/>
  <c r="H455"/>
  <c r="A456" s="1"/>
  <c r="G455"/>
  <c r="F455"/>
  <c r="B455"/>
  <c r="B566" i="2"/>
  <c r="F566"/>
  <c r="C566"/>
  <c r="D566" s="1"/>
  <c r="E566"/>
  <c r="G566"/>
  <c r="A567" s="1"/>
  <c r="C456" i="1" l="1"/>
  <c r="B456"/>
  <c r="G456"/>
  <c r="H456"/>
  <c r="A457" s="1"/>
  <c r="F456"/>
  <c r="C567" i="2"/>
  <c r="D567" s="1"/>
  <c r="E567"/>
  <c r="G567"/>
  <c r="A568" s="1"/>
  <c r="B567"/>
  <c r="F567"/>
  <c r="G457" i="1" l="1"/>
  <c r="F457"/>
  <c r="B457"/>
  <c r="C457"/>
  <c r="H457"/>
  <c r="A458" s="1"/>
  <c r="B568" i="2"/>
  <c r="F568"/>
  <c r="C568"/>
  <c r="D568" s="1"/>
  <c r="E568"/>
  <c r="G568"/>
  <c r="A569" s="1"/>
  <c r="C458" i="1" l="1"/>
  <c r="B458"/>
  <c r="G458"/>
  <c r="H458"/>
  <c r="A459" s="1"/>
  <c r="F458"/>
  <c r="C569" i="2"/>
  <c r="D569" s="1"/>
  <c r="E569"/>
  <c r="G569"/>
  <c r="A570" s="1"/>
  <c r="B569"/>
  <c r="F569"/>
  <c r="G459" i="1" l="1"/>
  <c r="F459"/>
  <c r="B459"/>
  <c r="C459"/>
  <c r="H459"/>
  <c r="A460" s="1"/>
  <c r="B570" i="2"/>
  <c r="F570"/>
  <c r="C570"/>
  <c r="D570" s="1"/>
  <c r="E570"/>
  <c r="G570"/>
  <c r="A571" s="1"/>
  <c r="C460" i="1" l="1"/>
  <c r="B460"/>
  <c r="G460"/>
  <c r="H460"/>
  <c r="A461" s="1"/>
  <c r="F460"/>
  <c r="C571" i="2"/>
  <c r="D571" s="1"/>
  <c r="E571"/>
  <c r="G571"/>
  <c r="A572" s="1"/>
  <c r="B571"/>
  <c r="F571"/>
  <c r="G461" i="1" l="1"/>
  <c r="F461"/>
  <c r="B461"/>
  <c r="C461"/>
  <c r="H461"/>
  <c r="A462" s="1"/>
  <c r="B572" i="2"/>
  <c r="F572"/>
  <c r="C572"/>
  <c r="D572" s="1"/>
  <c r="E572"/>
  <c r="G572"/>
  <c r="A573" s="1"/>
  <c r="C462" i="1" l="1"/>
  <c r="F462"/>
  <c r="B462"/>
  <c r="G462"/>
  <c r="H462"/>
  <c r="A463" s="1"/>
  <c r="C573" i="2"/>
  <c r="D573" s="1"/>
  <c r="E573"/>
  <c r="G573"/>
  <c r="A574" s="1"/>
  <c r="B573"/>
  <c r="F573"/>
  <c r="C463" i="1" l="1"/>
  <c r="H463"/>
  <c r="A464" s="1"/>
  <c r="G463"/>
  <c r="F463"/>
  <c r="B463"/>
  <c r="B574" i="2"/>
  <c r="F574"/>
  <c r="C574"/>
  <c r="D574" s="1"/>
  <c r="E574"/>
  <c r="G574"/>
  <c r="A575" s="1"/>
  <c r="C464" i="1" l="1"/>
  <c r="B464"/>
  <c r="G464"/>
  <c r="H464"/>
  <c r="A465" s="1"/>
  <c r="F464"/>
  <c r="C575" i="2"/>
  <c r="D575" s="1"/>
  <c r="E575"/>
  <c r="G575"/>
  <c r="A576" s="1"/>
  <c r="B575"/>
  <c r="F575"/>
  <c r="C465" i="1" l="1"/>
  <c r="H465"/>
  <c r="A466" s="1"/>
  <c r="G465"/>
  <c r="F465"/>
  <c r="B465"/>
  <c r="B576" i="2"/>
  <c r="F576"/>
  <c r="C576"/>
  <c r="D576" s="1"/>
  <c r="E576"/>
  <c r="G576"/>
  <c r="A577" s="1"/>
  <c r="C466" i="1" l="1"/>
  <c r="B466"/>
  <c r="G466"/>
  <c r="H466"/>
  <c r="A467" s="1"/>
  <c r="F466"/>
  <c r="C577" i="2"/>
  <c r="D577" s="1"/>
  <c r="E577"/>
  <c r="G577"/>
  <c r="A578" s="1"/>
  <c r="B577"/>
  <c r="F577"/>
  <c r="C467" i="1" l="1"/>
  <c r="H467"/>
  <c r="A468" s="1"/>
  <c r="G467"/>
  <c r="F467"/>
  <c r="B467"/>
  <c r="B578" i="2"/>
  <c r="F578"/>
  <c r="C578"/>
  <c r="D578" s="1"/>
  <c r="E578"/>
  <c r="G578"/>
  <c r="A579" s="1"/>
  <c r="C468" i="1" l="1"/>
  <c r="B468"/>
  <c r="G468"/>
  <c r="H468"/>
  <c r="A469" s="1"/>
  <c r="F468"/>
  <c r="C579" i="2"/>
  <c r="D579" s="1"/>
  <c r="E579"/>
  <c r="G579"/>
  <c r="A580" s="1"/>
  <c r="B579"/>
  <c r="F579"/>
  <c r="G469" i="1" l="1"/>
  <c r="F469"/>
  <c r="B469"/>
  <c r="C469"/>
  <c r="H469"/>
  <c r="A470" s="1"/>
  <c r="B580" i="2"/>
  <c r="F580"/>
  <c r="C580"/>
  <c r="D580" s="1"/>
  <c r="E580"/>
  <c r="G580"/>
  <c r="A581" s="1"/>
  <c r="C470" i="1" l="1"/>
  <c r="B470"/>
  <c r="G470"/>
  <c r="H470"/>
  <c r="A471" s="1"/>
  <c r="F470"/>
  <c r="C581" i="2"/>
  <c r="D581" s="1"/>
  <c r="E581"/>
  <c r="G581"/>
  <c r="A582" s="1"/>
  <c r="B581"/>
  <c r="F581"/>
  <c r="C471" i="1" l="1"/>
  <c r="H471"/>
  <c r="A472" s="1"/>
  <c r="G471"/>
  <c r="F471"/>
  <c r="B471"/>
  <c r="B582" i="2"/>
  <c r="F582"/>
  <c r="C582"/>
  <c r="D582" s="1"/>
  <c r="E582"/>
  <c r="G582"/>
  <c r="A583" s="1"/>
  <c r="C472" i="1" l="1"/>
  <c r="B472"/>
  <c r="G472"/>
  <c r="H472"/>
  <c r="A473" s="1"/>
  <c r="F472"/>
  <c r="C583" i="2"/>
  <c r="D583" s="1"/>
  <c r="E583"/>
  <c r="G583"/>
  <c r="A584" s="1"/>
  <c r="B583"/>
  <c r="F583"/>
  <c r="C473" i="1" l="1"/>
  <c r="H473"/>
  <c r="A474" s="1"/>
  <c r="G473"/>
  <c r="F473"/>
  <c r="B473"/>
  <c r="B584" i="2"/>
  <c r="F584"/>
  <c r="C584"/>
  <c r="D584" s="1"/>
  <c r="E584"/>
  <c r="G584"/>
  <c r="A585" s="1"/>
  <c r="G474" i="1" l="1"/>
  <c r="H474"/>
  <c r="A475" s="1"/>
  <c r="F474"/>
  <c r="C474"/>
  <c r="B474"/>
  <c r="C585" i="2"/>
  <c r="D585" s="1"/>
  <c r="E585"/>
  <c r="G585"/>
  <c r="A586" s="1"/>
  <c r="B585"/>
  <c r="F585"/>
  <c r="C475" i="1" l="1"/>
  <c r="H475"/>
  <c r="A476" s="1"/>
  <c r="G475"/>
  <c r="F475"/>
  <c r="B475"/>
  <c r="B586" i="2"/>
  <c r="F586"/>
  <c r="C586"/>
  <c r="D586" s="1"/>
  <c r="E586"/>
  <c r="G586"/>
  <c r="A587" s="1"/>
  <c r="G476" i="1" l="1"/>
  <c r="H476"/>
  <c r="A477" s="1"/>
  <c r="F476"/>
  <c r="C476"/>
  <c r="B476"/>
  <c r="C587" i="2"/>
  <c r="D587" s="1"/>
  <c r="E587"/>
  <c r="G587"/>
  <c r="A588" s="1"/>
  <c r="B587"/>
  <c r="F587"/>
  <c r="C477" i="1" l="1"/>
  <c r="H477"/>
  <c r="A478" s="1"/>
  <c r="G477"/>
  <c r="F477"/>
  <c r="B477"/>
  <c r="B588" i="2"/>
  <c r="F588"/>
  <c r="C588"/>
  <c r="D588" s="1"/>
  <c r="E588"/>
  <c r="G588"/>
  <c r="A589" s="1"/>
  <c r="G478" i="1" l="1"/>
  <c r="B478"/>
  <c r="H478"/>
  <c r="A479" s="1"/>
  <c r="F478"/>
  <c r="C478"/>
  <c r="C589" i="2"/>
  <c r="D589" s="1"/>
  <c r="E589"/>
  <c r="G589"/>
  <c r="A590" s="1"/>
  <c r="B589"/>
  <c r="F589"/>
  <c r="G479" i="1" l="1"/>
  <c r="H479"/>
  <c r="A480" s="1"/>
  <c r="F479"/>
  <c r="B479"/>
  <c r="C479"/>
  <c r="B590" i="2"/>
  <c r="F590"/>
  <c r="C590"/>
  <c r="D590" s="1"/>
  <c r="E590"/>
  <c r="G590"/>
  <c r="A591" s="1"/>
  <c r="C480" i="1" l="1"/>
  <c r="B480"/>
  <c r="G480"/>
  <c r="H480"/>
  <c r="A481" s="1"/>
  <c r="F480"/>
  <c r="C591" i="2"/>
  <c r="D591" s="1"/>
  <c r="E591"/>
  <c r="G591"/>
  <c r="A592" s="1"/>
  <c r="B591"/>
  <c r="F591"/>
  <c r="C481" i="1" l="1"/>
  <c r="H481"/>
  <c r="A482" s="1"/>
  <c r="G481"/>
  <c r="F481"/>
  <c r="B481"/>
  <c r="B592" i="2"/>
  <c r="F592"/>
  <c r="C592"/>
  <c r="D592" s="1"/>
  <c r="E592"/>
  <c r="G592"/>
  <c r="A593" s="1"/>
  <c r="C482" i="1" l="1"/>
  <c r="B482"/>
  <c r="G482"/>
  <c r="H482"/>
  <c r="A483" s="1"/>
  <c r="F482"/>
  <c r="C593" i="2"/>
  <c r="D593" s="1"/>
  <c r="E593"/>
  <c r="G593"/>
  <c r="A594" s="1"/>
  <c r="B593"/>
  <c r="F593"/>
  <c r="G483" i="1" l="1"/>
  <c r="F483"/>
  <c r="B483"/>
  <c r="C483"/>
  <c r="H483"/>
  <c r="A484" s="1"/>
  <c r="B594" i="2"/>
  <c r="F594"/>
  <c r="C594"/>
  <c r="D594" s="1"/>
  <c r="E594"/>
  <c r="G594"/>
  <c r="A595" s="1"/>
  <c r="C484" i="1" l="1"/>
  <c r="B484"/>
  <c r="G484"/>
  <c r="H484"/>
  <c r="A485" s="1"/>
  <c r="F484"/>
  <c r="C595" i="2"/>
  <c r="D595" s="1"/>
  <c r="E595"/>
  <c r="G595"/>
  <c r="A596" s="1"/>
  <c r="B595"/>
  <c r="F595"/>
  <c r="G485" i="1" l="1"/>
  <c r="F485"/>
  <c r="B485"/>
  <c r="C485"/>
  <c r="H485"/>
  <c r="A486" s="1"/>
  <c r="B596" i="2"/>
  <c r="F596"/>
  <c r="C596"/>
  <c r="D596" s="1"/>
  <c r="E596"/>
  <c r="G596"/>
  <c r="A597" s="1"/>
  <c r="C486" i="1" l="1"/>
  <c r="B486"/>
  <c r="G486"/>
  <c r="H486"/>
  <c r="A487" s="1"/>
  <c r="F486"/>
  <c r="C597" i="2"/>
  <c r="D597" s="1"/>
  <c r="E597"/>
  <c r="G597"/>
  <c r="A598" s="1"/>
  <c r="B597"/>
  <c r="F597"/>
  <c r="C487" i="1" l="1"/>
  <c r="H487"/>
  <c r="A488" s="1"/>
  <c r="G487"/>
  <c r="F487"/>
  <c r="B487"/>
  <c r="B598" i="2"/>
  <c r="F598"/>
  <c r="C598"/>
  <c r="D598" s="1"/>
  <c r="E598"/>
  <c r="G598"/>
  <c r="A599" s="1"/>
  <c r="C488" i="1" l="1"/>
  <c r="B488"/>
  <c r="G488"/>
  <c r="H488"/>
  <c r="A489" s="1"/>
  <c r="F488"/>
  <c r="C599" i="2"/>
  <c r="D599" s="1"/>
  <c r="E599"/>
  <c r="G599"/>
  <c r="A600" s="1"/>
  <c r="B599"/>
  <c r="F599"/>
  <c r="C489" i="1" l="1"/>
  <c r="H489"/>
  <c r="A490" s="1"/>
  <c r="G489"/>
  <c r="F489"/>
  <c r="B489"/>
  <c r="B600" i="2"/>
  <c r="F600"/>
  <c r="C600"/>
  <c r="D600" s="1"/>
  <c r="E600"/>
  <c r="G600"/>
  <c r="A601" s="1"/>
  <c r="C490" i="1" l="1"/>
  <c r="H490"/>
  <c r="A491" s="1"/>
  <c r="F490"/>
  <c r="B490"/>
  <c r="G490"/>
  <c r="C601" i="2"/>
  <c r="D601" s="1"/>
  <c r="E601"/>
  <c r="G601"/>
  <c r="A602" s="1"/>
  <c r="B601"/>
  <c r="F601"/>
  <c r="C491" i="1" l="1"/>
  <c r="H491"/>
  <c r="A492" s="1"/>
  <c r="G491"/>
  <c r="F491"/>
  <c r="B491"/>
  <c r="B602" i="2"/>
  <c r="F602"/>
  <c r="C602"/>
  <c r="D602" s="1"/>
  <c r="E602"/>
  <c r="G602"/>
  <c r="A603" s="1"/>
  <c r="G492" i="1" l="1"/>
  <c r="B492"/>
  <c r="H492"/>
  <c r="A493" s="1"/>
  <c r="F492"/>
  <c r="C492"/>
  <c r="C603" i="2"/>
  <c r="D603" s="1"/>
  <c r="E603"/>
  <c r="G603"/>
  <c r="A604" s="1"/>
  <c r="B603"/>
  <c r="F603"/>
  <c r="G493" i="1" l="1"/>
  <c r="F493"/>
  <c r="B493"/>
  <c r="C493"/>
  <c r="H493"/>
  <c r="A494" s="1"/>
  <c r="B604" i="2"/>
  <c r="F604"/>
  <c r="C604"/>
  <c r="D604" s="1"/>
  <c r="E604"/>
  <c r="G604"/>
  <c r="A605" s="1"/>
  <c r="C494" i="1" l="1"/>
  <c r="B494"/>
  <c r="G494"/>
  <c r="H494"/>
  <c r="A495" s="1"/>
  <c r="F494"/>
  <c r="C605" i="2"/>
  <c r="D605" s="1"/>
  <c r="E605"/>
  <c r="G605"/>
  <c r="A606" s="1"/>
  <c r="B605"/>
  <c r="F605"/>
  <c r="G495" i="1" l="1"/>
  <c r="F495"/>
  <c r="B495"/>
  <c r="C495"/>
  <c r="H495"/>
  <c r="A496" s="1"/>
  <c r="B606" i="2"/>
  <c r="F606"/>
  <c r="C606"/>
  <c r="D606" s="1"/>
  <c r="E606"/>
  <c r="G606"/>
  <c r="A607" s="1"/>
  <c r="C496" i="1" l="1"/>
  <c r="B496"/>
  <c r="G496"/>
  <c r="H496"/>
  <c r="A497" s="1"/>
  <c r="F496"/>
  <c r="C607" i="2"/>
  <c r="D607" s="1"/>
  <c r="E607"/>
  <c r="G607"/>
  <c r="A608" s="1"/>
  <c r="B607"/>
  <c r="F607"/>
  <c r="C497" i="1" l="1"/>
  <c r="H497"/>
  <c r="A498" s="1"/>
  <c r="G497"/>
  <c r="F497"/>
  <c r="B497"/>
  <c r="B608" i="2"/>
  <c r="F608"/>
  <c r="C608"/>
  <c r="D608" s="1"/>
  <c r="E608"/>
  <c r="G608"/>
  <c r="A609" s="1"/>
  <c r="C498" i="1" l="1"/>
  <c r="B498"/>
  <c r="G498"/>
  <c r="H498"/>
  <c r="A499" s="1"/>
  <c r="F498"/>
  <c r="C609" i="2"/>
  <c r="D609" s="1"/>
  <c r="E609"/>
  <c r="G609"/>
  <c r="A610" s="1"/>
  <c r="B609"/>
  <c r="F609"/>
  <c r="C499" i="1" l="1"/>
  <c r="H499"/>
  <c r="A500" s="1"/>
  <c r="G499"/>
  <c r="F499"/>
  <c r="B499"/>
  <c r="B610" i="2"/>
  <c r="F610"/>
  <c r="C610"/>
  <c r="D610" s="1"/>
  <c r="E610"/>
  <c r="G610"/>
  <c r="A611" s="1"/>
  <c r="C500" i="1" l="1"/>
  <c r="B500"/>
  <c r="G500"/>
  <c r="H500"/>
  <c r="A501" s="1"/>
  <c r="F500"/>
  <c r="C611" i="2"/>
  <c r="D611" s="1"/>
  <c r="E611"/>
  <c r="G611"/>
  <c r="A612" s="1"/>
  <c r="B611"/>
  <c r="F611"/>
  <c r="C501" i="1" l="1"/>
  <c r="H501"/>
  <c r="A502" s="1"/>
  <c r="G501"/>
  <c r="F501"/>
  <c r="B501"/>
  <c r="B612" i="2"/>
  <c r="F612"/>
  <c r="C612"/>
  <c r="D612" s="1"/>
  <c r="E612"/>
  <c r="G612"/>
  <c r="A613" s="1"/>
  <c r="C502" i="1" l="1"/>
  <c r="B502"/>
  <c r="G502"/>
  <c r="H502"/>
  <c r="A503" s="1"/>
  <c r="F502"/>
  <c r="C613" i="2"/>
  <c r="D613" s="1"/>
  <c r="E613"/>
  <c r="G613"/>
  <c r="A614" s="1"/>
  <c r="B613"/>
  <c r="F613"/>
  <c r="C503" i="1" l="1"/>
  <c r="H503"/>
  <c r="A504" s="1"/>
  <c r="G503"/>
  <c r="F503"/>
  <c r="B503"/>
  <c r="B614" i="2"/>
  <c r="F614"/>
  <c r="C614"/>
  <c r="D614" s="1"/>
  <c r="E614"/>
  <c r="G614"/>
  <c r="A615" s="1"/>
  <c r="C504" i="1" l="1"/>
  <c r="B504"/>
  <c r="G504"/>
  <c r="H504"/>
  <c r="A505" s="1"/>
  <c r="F504"/>
  <c r="C615" i="2"/>
  <c r="D615" s="1"/>
  <c r="E615"/>
  <c r="G615"/>
  <c r="A616" s="1"/>
  <c r="B615"/>
  <c r="F615"/>
  <c r="C505" i="1" l="1"/>
  <c r="H505"/>
  <c r="A506" s="1"/>
  <c r="G505"/>
  <c r="F505"/>
  <c r="B505"/>
  <c r="B616" i="2"/>
  <c r="F616"/>
  <c r="C616"/>
  <c r="D616" s="1"/>
  <c r="E616"/>
  <c r="G616"/>
  <c r="A617" s="1"/>
  <c r="C506" i="1" l="1"/>
  <c r="B506"/>
  <c r="G506"/>
  <c r="H506"/>
  <c r="A507" s="1"/>
  <c r="F506"/>
  <c r="C617" i="2"/>
  <c r="D617" s="1"/>
  <c r="E617"/>
  <c r="G617"/>
  <c r="A618" s="1"/>
  <c r="B617"/>
  <c r="F617"/>
  <c r="C507" i="1" l="1"/>
  <c r="H507"/>
  <c r="A508" s="1"/>
  <c r="G507"/>
  <c r="F507"/>
  <c r="B507"/>
  <c r="B618" i="2"/>
  <c r="F618"/>
  <c r="C618"/>
  <c r="D618" s="1"/>
  <c r="E618"/>
  <c r="G618"/>
  <c r="A619" s="1"/>
  <c r="G508" i="1" l="1"/>
  <c r="H508"/>
  <c r="A509" s="1"/>
  <c r="F508"/>
  <c r="C508"/>
  <c r="B508"/>
  <c r="C619" i="2"/>
  <c r="D619" s="1"/>
  <c r="E619"/>
  <c r="G619"/>
  <c r="A620" s="1"/>
  <c r="B619"/>
  <c r="F619"/>
  <c r="F509" i="1" l="1"/>
  <c r="C509"/>
  <c r="H509"/>
  <c r="A510" s="1"/>
  <c r="G509"/>
  <c r="B509"/>
  <c r="B620" i="2"/>
  <c r="F620"/>
  <c r="C620"/>
  <c r="D620" s="1"/>
  <c r="E620"/>
  <c r="G620"/>
  <c r="A621" s="1"/>
  <c r="C510" i="1" l="1"/>
  <c r="B510"/>
  <c r="G510"/>
  <c r="H510"/>
  <c r="A511" s="1"/>
  <c r="F510"/>
  <c r="C621" i="2"/>
  <c r="D621" s="1"/>
  <c r="E621"/>
  <c r="G621"/>
  <c r="A622" s="1"/>
  <c r="B621"/>
  <c r="F621"/>
  <c r="G511" i="1" l="1"/>
  <c r="F511"/>
  <c r="B511"/>
  <c r="C511"/>
  <c r="H511"/>
  <c r="A512" s="1"/>
  <c r="B622" i="2"/>
  <c r="F622"/>
  <c r="C622"/>
  <c r="D622" s="1"/>
  <c r="E622"/>
  <c r="G622"/>
  <c r="A623" s="1"/>
  <c r="C512" i="1" l="1"/>
  <c r="B512"/>
  <c r="G512"/>
  <c r="H512"/>
  <c r="A513" s="1"/>
  <c r="F512"/>
  <c r="C623" i="2"/>
  <c r="D623" s="1"/>
  <c r="E623"/>
  <c r="G623"/>
  <c r="A624" s="1"/>
  <c r="B623"/>
  <c r="F623"/>
  <c r="G513" i="1" l="1"/>
  <c r="F513"/>
  <c r="B513"/>
  <c r="C513"/>
  <c r="H513"/>
  <c r="A514" s="1"/>
  <c r="B624" i="2"/>
  <c r="F624"/>
  <c r="C624"/>
  <c r="D624" s="1"/>
  <c r="E624"/>
  <c r="G624"/>
  <c r="A625" s="1"/>
  <c r="C514" i="1" l="1"/>
  <c r="B514"/>
  <c r="G514"/>
  <c r="H514"/>
  <c r="A515" s="1"/>
  <c r="F514"/>
  <c r="C625" i="2"/>
  <c r="D625" s="1"/>
  <c r="E625"/>
  <c r="G625"/>
  <c r="A626" s="1"/>
  <c r="B625"/>
  <c r="F625"/>
  <c r="G515" i="1" l="1"/>
  <c r="F515"/>
  <c r="B515"/>
  <c r="C515"/>
  <c r="H515"/>
  <c r="A516" s="1"/>
  <c r="B626" i="2"/>
  <c r="F626"/>
  <c r="C626"/>
  <c r="D626" s="1"/>
  <c r="E626"/>
  <c r="G626"/>
  <c r="A627" s="1"/>
  <c r="B516" i="1" l="1"/>
  <c r="H516"/>
  <c r="A517" s="1"/>
  <c r="F516"/>
  <c r="C516"/>
  <c r="G516"/>
  <c r="C627" i="2"/>
  <c r="D627" s="1"/>
  <c r="E627"/>
  <c r="G627"/>
  <c r="A628" s="1"/>
  <c r="B627"/>
  <c r="F627"/>
  <c r="C517" i="1" l="1"/>
  <c r="G517"/>
  <c r="F517"/>
  <c r="B517"/>
  <c r="H517"/>
  <c r="A518" s="1"/>
  <c r="B628" i="2"/>
  <c r="F628"/>
  <c r="C628"/>
  <c r="D628" s="1"/>
  <c r="E628"/>
  <c r="G628"/>
  <c r="A629" s="1"/>
  <c r="G518" i="1" l="1"/>
  <c r="B518"/>
  <c r="H518"/>
  <c r="A519" s="1"/>
  <c r="F518"/>
  <c r="C518"/>
  <c r="C629" i="2"/>
  <c r="D629" s="1"/>
  <c r="E629"/>
  <c r="G629"/>
  <c r="A630" s="1"/>
  <c r="B629"/>
  <c r="F629"/>
  <c r="C519" i="1" l="1"/>
  <c r="H519"/>
  <c r="A520" s="1"/>
  <c r="G519"/>
  <c r="F519"/>
  <c r="B519"/>
  <c r="B630" i="2"/>
  <c r="F630"/>
  <c r="C630"/>
  <c r="D630" s="1"/>
  <c r="E630"/>
  <c r="G630"/>
  <c r="A631" s="1"/>
  <c r="C520" i="1" l="1"/>
  <c r="B520"/>
  <c r="G520"/>
  <c r="H520"/>
  <c r="A521" s="1"/>
  <c r="F520"/>
  <c r="C631" i="2"/>
  <c r="D631" s="1"/>
  <c r="E631"/>
  <c r="G631"/>
  <c r="A632" s="1"/>
  <c r="B631"/>
  <c r="F631"/>
  <c r="G521" i="1" l="1"/>
  <c r="F521"/>
  <c r="C521"/>
  <c r="H521"/>
  <c r="A522" s="1"/>
  <c r="B521"/>
  <c r="B632" i="2"/>
  <c r="F632"/>
  <c r="C632"/>
  <c r="D632" s="1"/>
  <c r="E632"/>
  <c r="G632"/>
  <c r="A633" s="1"/>
  <c r="H522" i="1" l="1"/>
  <c r="A523" s="1"/>
  <c r="F522"/>
  <c r="C522"/>
  <c r="B522"/>
  <c r="G522"/>
  <c r="C633" i="2"/>
  <c r="D633" s="1"/>
  <c r="E633"/>
  <c r="G633"/>
  <c r="A634" s="1"/>
  <c r="B633"/>
  <c r="F633"/>
  <c r="H523" i="1" l="1"/>
  <c r="A524" s="1"/>
  <c r="G523"/>
  <c r="F523"/>
  <c r="B523"/>
  <c r="C523"/>
  <c r="B634" i="2"/>
  <c r="F634"/>
  <c r="C634"/>
  <c r="D634" s="1"/>
  <c r="E634"/>
  <c r="G634"/>
  <c r="A635" s="1"/>
  <c r="C524" i="1" l="1"/>
  <c r="B524"/>
  <c r="G524"/>
  <c r="H524"/>
  <c r="A525" s="1"/>
  <c r="F524"/>
  <c r="C635" i="2"/>
  <c r="D635" s="1"/>
  <c r="E635"/>
  <c r="G635"/>
  <c r="A636" s="1"/>
  <c r="B635"/>
  <c r="F635"/>
  <c r="C525" i="1" l="1"/>
  <c r="G525"/>
  <c r="F525"/>
  <c r="B525"/>
  <c r="H525"/>
  <c r="A526" s="1"/>
  <c r="B636" i="2"/>
  <c r="F636"/>
  <c r="C636"/>
  <c r="D636" s="1"/>
  <c r="E636"/>
  <c r="G636"/>
  <c r="A637" s="1"/>
  <c r="H526" i="1" l="1"/>
  <c r="A527" s="1"/>
  <c r="C526"/>
  <c r="B526"/>
  <c r="G526"/>
  <c r="F526"/>
  <c r="C637" i="2"/>
  <c r="D637" s="1"/>
  <c r="E637"/>
  <c r="G637"/>
  <c r="A638" s="1"/>
  <c r="B637"/>
  <c r="F637"/>
  <c r="G527" i="1" l="1"/>
  <c r="F527"/>
  <c r="B527"/>
  <c r="C527"/>
  <c r="H527"/>
  <c r="A528" s="1"/>
  <c r="B638" i="2"/>
  <c r="F638"/>
  <c r="C638"/>
  <c r="D638" s="1"/>
  <c r="E638"/>
  <c r="G638"/>
  <c r="A639" s="1"/>
  <c r="C528" i="1" l="1"/>
  <c r="B528"/>
  <c r="G528"/>
  <c r="H528"/>
  <c r="A529" s="1"/>
  <c r="F528"/>
  <c r="C639" i="2"/>
  <c r="D639" s="1"/>
  <c r="E639"/>
  <c r="G639"/>
  <c r="A640" s="1"/>
  <c r="B639"/>
  <c r="F639"/>
  <c r="G529" i="1" l="1"/>
  <c r="F529"/>
  <c r="B529"/>
  <c r="C529"/>
  <c r="H529"/>
  <c r="A530" s="1"/>
  <c r="B640" i="2"/>
  <c r="F640"/>
  <c r="C640"/>
  <c r="D640" s="1"/>
  <c r="E640"/>
  <c r="G640"/>
  <c r="A641" s="1"/>
  <c r="C530" i="1" l="1"/>
  <c r="B530"/>
  <c r="G530"/>
  <c r="H530"/>
  <c r="A531" s="1"/>
  <c r="F530"/>
  <c r="C641" i="2"/>
  <c r="D641" s="1"/>
  <c r="E641"/>
  <c r="G641"/>
  <c r="A642" s="1"/>
  <c r="B641"/>
  <c r="F641"/>
  <c r="G531" i="1" l="1"/>
  <c r="F531"/>
  <c r="H531"/>
  <c r="A532" s="1"/>
  <c r="C531"/>
  <c r="B531"/>
  <c r="B642" i="2"/>
  <c r="F642"/>
  <c r="C642"/>
  <c r="D642" s="1"/>
  <c r="E642"/>
  <c r="G642"/>
  <c r="A643" s="1"/>
  <c r="C532" i="1" l="1"/>
  <c r="H532"/>
  <c r="A533" s="1"/>
  <c r="F532"/>
  <c r="B532"/>
  <c r="G532"/>
  <c r="C643" i="2"/>
  <c r="D643" s="1"/>
  <c r="E643"/>
  <c r="G643"/>
  <c r="A644" s="1"/>
  <c r="B643"/>
  <c r="F643"/>
  <c r="G533" i="1" l="1"/>
  <c r="F533"/>
  <c r="B533"/>
  <c r="C533"/>
  <c r="H533"/>
  <c r="A534" s="1"/>
  <c r="B644" i="2"/>
  <c r="F644"/>
  <c r="C644"/>
  <c r="D644" s="1"/>
  <c r="E644"/>
  <c r="G644"/>
  <c r="A645" s="1"/>
  <c r="F534" i="1" l="1"/>
  <c r="B534"/>
  <c r="G534"/>
  <c r="H534"/>
  <c r="A535" s="1"/>
  <c r="C534"/>
  <c r="C645" i="2"/>
  <c r="D645" s="1"/>
  <c r="E645"/>
  <c r="G645"/>
  <c r="A646" s="1"/>
  <c r="B645"/>
  <c r="F645"/>
  <c r="G535" i="1" l="1"/>
  <c r="F535"/>
  <c r="B535"/>
  <c r="C535"/>
  <c r="H535"/>
  <c r="A536" s="1"/>
  <c r="B646" i="2"/>
  <c r="F646"/>
  <c r="C646"/>
  <c r="D646" s="1"/>
  <c r="E646"/>
  <c r="G646"/>
  <c r="A647" s="1"/>
  <c r="C536" i="1" l="1"/>
  <c r="B536"/>
  <c r="G536"/>
  <c r="H536"/>
  <c r="A537" s="1"/>
  <c r="F536"/>
  <c r="C647" i="2"/>
  <c r="D647" s="1"/>
  <c r="E647"/>
  <c r="G647"/>
  <c r="A648" s="1"/>
  <c r="B647"/>
  <c r="F647"/>
  <c r="C537" i="1" l="1"/>
  <c r="H537"/>
  <c r="A538" s="1"/>
  <c r="G537"/>
  <c r="F537"/>
  <c r="B537"/>
  <c r="B648" i="2"/>
  <c r="F648"/>
  <c r="C648"/>
  <c r="D648" s="1"/>
  <c r="E648"/>
  <c r="G648"/>
  <c r="A649" s="1"/>
  <c r="C538" i="1" l="1"/>
  <c r="B538"/>
  <c r="G538"/>
  <c r="H538"/>
  <c r="A539" s="1"/>
  <c r="F538"/>
  <c r="C649" i="2"/>
  <c r="D649" s="1"/>
  <c r="E649"/>
  <c r="G649"/>
  <c r="A650" s="1"/>
  <c r="B649"/>
  <c r="F649"/>
  <c r="G539" i="1" l="1"/>
  <c r="F539"/>
  <c r="B539"/>
  <c r="C539"/>
  <c r="H539"/>
  <c r="A540" s="1"/>
  <c r="B650" i="2"/>
  <c r="F650"/>
  <c r="C650"/>
  <c r="D650" s="1"/>
  <c r="E650"/>
  <c r="G650"/>
  <c r="A651" s="1"/>
  <c r="C540" i="1" l="1"/>
  <c r="G540"/>
  <c r="H540"/>
  <c r="A541" s="1"/>
  <c r="F540"/>
  <c r="B540"/>
  <c r="C651" i="2"/>
  <c r="D651" s="1"/>
  <c r="E651"/>
  <c r="G651"/>
  <c r="A652" s="1"/>
  <c r="B651"/>
  <c r="F651"/>
  <c r="C541" i="1" l="1"/>
  <c r="H541"/>
  <c r="A542" s="1"/>
  <c r="F541"/>
  <c r="B541"/>
  <c r="G541"/>
  <c r="B652" i="2"/>
  <c r="F652"/>
  <c r="C652"/>
  <c r="D652" s="1"/>
  <c r="E652"/>
  <c r="G652"/>
  <c r="A653" s="1"/>
  <c r="C542" i="1" l="1"/>
  <c r="B542"/>
  <c r="G542"/>
  <c r="H542"/>
  <c r="A543" s="1"/>
  <c r="F542"/>
  <c r="C653" i="2"/>
  <c r="D653" s="1"/>
  <c r="E653"/>
  <c r="G653"/>
  <c r="A654" s="1"/>
  <c r="B653"/>
  <c r="F653"/>
  <c r="C543" i="1" l="1"/>
  <c r="H543"/>
  <c r="A544" s="1"/>
  <c r="G543"/>
  <c r="F543"/>
  <c r="B543"/>
  <c r="B654" i="2"/>
  <c r="F654"/>
  <c r="C654"/>
  <c r="D654" s="1"/>
  <c r="E654"/>
  <c r="G654"/>
  <c r="A655" s="1"/>
  <c r="C544" i="1" l="1"/>
  <c r="B544"/>
  <c r="G544"/>
  <c r="H544"/>
  <c r="A545" s="1"/>
  <c r="F544"/>
  <c r="C655" i="2"/>
  <c r="D655" s="1"/>
  <c r="E655"/>
  <c r="G655"/>
  <c r="A656" s="1"/>
  <c r="B655"/>
  <c r="F655"/>
  <c r="G545" i="1" l="1"/>
  <c r="F545"/>
  <c r="B545"/>
  <c r="C545"/>
  <c r="H545"/>
  <c r="A546" s="1"/>
  <c r="B656" i="2"/>
  <c r="F656"/>
  <c r="C656"/>
  <c r="D656" s="1"/>
  <c r="E656"/>
  <c r="G656"/>
  <c r="A657" s="1"/>
  <c r="C546" i="1" l="1"/>
  <c r="B546"/>
  <c r="G546"/>
  <c r="H546"/>
  <c r="A547" s="1"/>
  <c r="F546"/>
  <c r="C657" i="2"/>
  <c r="D657" s="1"/>
  <c r="E657"/>
  <c r="G657"/>
  <c r="A658" s="1"/>
  <c r="B657"/>
  <c r="F657"/>
  <c r="G547" i="1" l="1"/>
  <c r="F547"/>
  <c r="B547"/>
  <c r="C547"/>
  <c r="H547"/>
  <c r="A548" s="1"/>
  <c r="B658" i="2"/>
  <c r="F658"/>
  <c r="C658"/>
  <c r="D658" s="1"/>
  <c r="E658"/>
  <c r="G658"/>
  <c r="A659" s="1"/>
  <c r="G548" i="1" l="1"/>
  <c r="H548"/>
  <c r="A549" s="1"/>
  <c r="F548"/>
  <c r="C548"/>
  <c r="B548"/>
  <c r="C659" i="2"/>
  <c r="D659" s="1"/>
  <c r="E659"/>
  <c r="G659"/>
  <c r="A660" s="1"/>
  <c r="B659"/>
  <c r="F659"/>
  <c r="C549" i="1" l="1"/>
  <c r="H549"/>
  <c r="A550" s="1"/>
  <c r="G549"/>
  <c r="F549"/>
  <c r="B549"/>
  <c r="B660" i="2"/>
  <c r="F660"/>
  <c r="C660"/>
  <c r="D660" s="1"/>
  <c r="E660"/>
  <c r="G660"/>
  <c r="A661" s="1"/>
  <c r="G550" i="1" l="1"/>
  <c r="H550"/>
  <c r="A551" s="1"/>
  <c r="F550"/>
  <c r="C550"/>
  <c r="B550"/>
  <c r="C661" i="2"/>
  <c r="D661" s="1"/>
  <c r="E661"/>
  <c r="G661"/>
  <c r="A662" s="1"/>
  <c r="B661"/>
  <c r="F661"/>
  <c r="G551" i="1" l="1"/>
  <c r="F551"/>
  <c r="B551"/>
  <c r="C551"/>
  <c r="H551"/>
  <c r="A552" s="1"/>
  <c r="B662" i="2"/>
  <c r="F662"/>
  <c r="C662"/>
  <c r="D662" s="1"/>
  <c r="E662"/>
  <c r="G662"/>
  <c r="A663" s="1"/>
  <c r="C552" i="1" l="1"/>
  <c r="B552"/>
  <c r="G552"/>
  <c r="H552"/>
  <c r="A553" s="1"/>
  <c r="F552"/>
  <c r="C663" i="2"/>
  <c r="D663" s="1"/>
  <c r="E663"/>
  <c r="G663"/>
  <c r="A664" s="1"/>
  <c r="B663"/>
  <c r="F663"/>
  <c r="C553" i="1" l="1"/>
  <c r="H553"/>
  <c r="A554" s="1"/>
  <c r="G553"/>
  <c r="F553"/>
  <c r="B553"/>
  <c r="B664" i="2"/>
  <c r="F664"/>
  <c r="C664"/>
  <c r="D664" s="1"/>
  <c r="E664"/>
  <c r="G664"/>
  <c r="A665" s="1"/>
  <c r="F554" i="1" l="1"/>
  <c r="H554"/>
  <c r="A555" s="1"/>
  <c r="C554"/>
  <c r="B554"/>
  <c r="G554"/>
  <c r="C665" i="2"/>
  <c r="D665" s="1"/>
  <c r="E665"/>
  <c r="G665"/>
  <c r="A666" s="1"/>
  <c r="B665"/>
  <c r="F665"/>
  <c r="C555" i="1" l="1"/>
  <c r="H555"/>
  <c r="A556" s="1"/>
  <c r="G555"/>
  <c r="F555"/>
  <c r="B555"/>
  <c r="B666" i="2"/>
  <c r="F666"/>
  <c r="C666"/>
  <c r="D666" s="1"/>
  <c r="E666"/>
  <c r="G666"/>
  <c r="A667" s="1"/>
  <c r="G556" i="1" l="1"/>
  <c r="B556"/>
  <c r="H556"/>
  <c r="A557" s="1"/>
  <c r="F556"/>
  <c r="C556"/>
  <c r="C667" i="2"/>
  <c r="D667" s="1"/>
  <c r="E667"/>
  <c r="G667"/>
  <c r="A668" s="1"/>
  <c r="B667"/>
  <c r="F667"/>
  <c r="C557" i="1" l="1"/>
  <c r="H557"/>
  <c r="A558" s="1"/>
  <c r="G557"/>
  <c r="F557"/>
  <c r="B557"/>
  <c r="B668" i="2"/>
  <c r="F668"/>
  <c r="C668"/>
  <c r="D668" s="1"/>
  <c r="E668"/>
  <c r="G668"/>
  <c r="A669" s="1"/>
  <c r="G558" i="1" l="1"/>
  <c r="H558"/>
  <c r="A559" s="1"/>
  <c r="F558"/>
  <c r="C558"/>
  <c r="B558"/>
  <c r="C669" i="2"/>
  <c r="D669" s="1"/>
  <c r="E669"/>
  <c r="G669"/>
  <c r="A670" s="1"/>
  <c r="B669"/>
  <c r="F669"/>
  <c r="C559" i="1" l="1"/>
  <c r="H559"/>
  <c r="A560" s="1"/>
  <c r="G559"/>
  <c r="F559"/>
  <c r="B559"/>
  <c r="B670" i="2"/>
  <c r="F670"/>
  <c r="C670"/>
  <c r="D670" s="1"/>
  <c r="E670"/>
  <c r="G670"/>
  <c r="A671" s="1"/>
  <c r="C560" i="1" l="1"/>
  <c r="B560"/>
  <c r="G560"/>
  <c r="H560"/>
  <c r="A561" s="1"/>
  <c r="F560"/>
  <c r="C671" i="2"/>
  <c r="D671" s="1"/>
  <c r="E671"/>
  <c r="G671"/>
  <c r="A672" s="1"/>
  <c r="B671"/>
  <c r="F671"/>
  <c r="C561" i="1" l="1"/>
  <c r="H561"/>
  <c r="A562" s="1"/>
  <c r="G561"/>
  <c r="F561"/>
  <c r="B561"/>
  <c r="B672" i="2"/>
  <c r="F672"/>
  <c r="C672"/>
  <c r="D672" s="1"/>
  <c r="E672"/>
  <c r="G672"/>
  <c r="A673" s="1"/>
  <c r="G562" i="1" l="1"/>
  <c r="H562"/>
  <c r="A563" s="1"/>
  <c r="F562"/>
  <c r="C562"/>
  <c r="B562"/>
  <c r="C673" i="2"/>
  <c r="D673" s="1"/>
  <c r="E673"/>
  <c r="G673"/>
  <c r="A674" s="1"/>
  <c r="B673"/>
  <c r="F673"/>
  <c r="C563" i="1" l="1"/>
  <c r="H563"/>
  <c r="A564" s="1"/>
  <c r="G563"/>
  <c r="F563"/>
  <c r="B563"/>
  <c r="B674" i="2"/>
  <c r="F674"/>
  <c r="C674"/>
  <c r="D674" s="1"/>
  <c r="E674"/>
  <c r="G674"/>
  <c r="A675" s="1"/>
  <c r="C564" i="1" l="1"/>
  <c r="B564"/>
  <c r="G564"/>
  <c r="H564"/>
  <c r="A565" s="1"/>
  <c r="F564"/>
  <c r="C675" i="2"/>
  <c r="D675" s="1"/>
  <c r="E675"/>
  <c r="G675"/>
  <c r="A676" s="1"/>
  <c r="B675"/>
  <c r="F675"/>
  <c r="G565" i="1" l="1"/>
  <c r="H565"/>
  <c r="A566" s="1"/>
  <c r="F565"/>
  <c r="B565"/>
  <c r="C565"/>
  <c r="B676" i="2"/>
  <c r="F676"/>
  <c r="C676"/>
  <c r="D676" s="1"/>
  <c r="E676"/>
  <c r="G676"/>
  <c r="A677" s="1"/>
  <c r="C566" i="1" l="1"/>
  <c r="B566"/>
  <c r="G566"/>
  <c r="H566"/>
  <c r="A567" s="1"/>
  <c r="F566"/>
  <c r="C677" i="2"/>
  <c r="D677" s="1"/>
  <c r="E677"/>
  <c r="G677"/>
  <c r="A678" s="1"/>
  <c r="B677"/>
  <c r="F677"/>
  <c r="C567" i="1" l="1"/>
  <c r="H567"/>
  <c r="A568" s="1"/>
  <c r="G567"/>
  <c r="F567"/>
  <c r="B567"/>
  <c r="B678" i="2"/>
  <c r="F678"/>
  <c r="C678"/>
  <c r="D678" s="1"/>
  <c r="E678"/>
  <c r="G678"/>
  <c r="A679" s="1"/>
  <c r="C568" i="1" l="1"/>
  <c r="B568"/>
  <c r="G568"/>
  <c r="H568"/>
  <c r="A569" s="1"/>
  <c r="F568"/>
  <c r="C679" i="2"/>
  <c r="D679" s="1"/>
  <c r="E679"/>
  <c r="G679"/>
  <c r="A680" s="1"/>
  <c r="B679"/>
  <c r="F679"/>
  <c r="G569" i="1" l="1"/>
  <c r="F569"/>
  <c r="B569"/>
  <c r="C569"/>
  <c r="H569"/>
  <c r="A570" s="1"/>
  <c r="B680" i="2"/>
  <c r="F680"/>
  <c r="C680"/>
  <c r="D680" s="1"/>
  <c r="E680"/>
  <c r="G680"/>
  <c r="A681" s="1"/>
  <c r="H570" i="1" l="1"/>
  <c r="A571" s="1"/>
  <c r="F570"/>
  <c r="C570"/>
  <c r="B570"/>
  <c r="G570"/>
  <c r="C681" i="2"/>
  <c r="D681" s="1"/>
  <c r="E681"/>
  <c r="G681"/>
  <c r="A682" s="1"/>
  <c r="B681"/>
  <c r="F681"/>
  <c r="G571" i="1" l="1"/>
  <c r="F571"/>
  <c r="B571"/>
  <c r="C571"/>
  <c r="H571"/>
  <c r="A572" s="1"/>
  <c r="B682" i="2"/>
  <c r="F682"/>
  <c r="C682"/>
  <c r="D682" s="1"/>
  <c r="E682"/>
  <c r="G682"/>
  <c r="A683" s="1"/>
  <c r="H572" i="1" l="1"/>
  <c r="A573" s="1"/>
  <c r="F572"/>
  <c r="C572"/>
  <c r="B572"/>
  <c r="G572"/>
  <c r="C683" i="2"/>
  <c r="D683" s="1"/>
  <c r="E683"/>
  <c r="G683"/>
  <c r="A684" s="1"/>
  <c r="B683"/>
  <c r="F683"/>
  <c r="F573" i="1" l="1"/>
  <c r="B573"/>
  <c r="C573"/>
  <c r="H573"/>
  <c r="A574" s="1"/>
  <c r="G573"/>
  <c r="B684" i="2"/>
  <c r="F684"/>
  <c r="C684"/>
  <c r="D684" s="1"/>
  <c r="E684"/>
  <c r="G684"/>
  <c r="A685" s="1"/>
  <c r="C574" i="1" l="1"/>
  <c r="B574"/>
  <c r="G574"/>
  <c r="H574"/>
  <c r="A575" s="1"/>
  <c r="F574"/>
  <c r="C685" i="2"/>
  <c r="D685" s="1"/>
  <c r="E685"/>
  <c r="G685"/>
  <c r="A686" s="1"/>
  <c r="B685"/>
  <c r="F685"/>
  <c r="F575" i="1" l="1"/>
  <c r="B575"/>
  <c r="C575"/>
  <c r="H575"/>
  <c r="A576" s="1"/>
  <c r="G575"/>
  <c r="B686" i="2"/>
  <c r="F686"/>
  <c r="C686"/>
  <c r="D686" s="1"/>
  <c r="E686"/>
  <c r="G686"/>
  <c r="A687" s="1"/>
  <c r="H576" i="1" l="1"/>
  <c r="A577" s="1"/>
  <c r="F576"/>
  <c r="C576"/>
  <c r="B576"/>
  <c r="G576"/>
  <c r="C687" i="2"/>
  <c r="D687" s="1"/>
  <c r="E687"/>
  <c r="G687"/>
  <c r="A688" s="1"/>
  <c r="B687"/>
  <c r="F687"/>
  <c r="F577" i="1" l="1"/>
  <c r="B577"/>
  <c r="C577"/>
  <c r="H577"/>
  <c r="A578" s="1"/>
  <c r="G577"/>
  <c r="B688" i="2"/>
  <c r="F688"/>
  <c r="C688"/>
  <c r="D688" s="1"/>
  <c r="E688"/>
  <c r="G688"/>
  <c r="A689" s="1"/>
  <c r="C578" i="1" l="1"/>
  <c r="B578"/>
  <c r="G578"/>
  <c r="H578"/>
  <c r="A579" s="1"/>
  <c r="F578"/>
  <c r="C689" i="2"/>
  <c r="D689" s="1"/>
  <c r="E689"/>
  <c r="B689"/>
  <c r="F689"/>
  <c r="G689"/>
  <c r="A690" s="1"/>
  <c r="F579" i="1" l="1"/>
  <c r="B579"/>
  <c r="C579"/>
  <c r="H579"/>
  <c r="A580" s="1"/>
  <c r="G579"/>
  <c r="C690" i="2"/>
  <c r="D690" s="1"/>
  <c r="E690"/>
  <c r="G690"/>
  <c r="A691" s="1"/>
  <c r="B690"/>
  <c r="F690"/>
  <c r="C580" i="1" l="1"/>
  <c r="B580"/>
  <c r="G580"/>
  <c r="H580"/>
  <c r="A581" s="1"/>
  <c r="F580"/>
  <c r="B691" i="2"/>
  <c r="F691"/>
  <c r="C691"/>
  <c r="D691" s="1"/>
  <c r="G691"/>
  <c r="A692" s="1"/>
  <c r="E691"/>
  <c r="H581" i="1" l="1"/>
  <c r="A582" s="1"/>
  <c r="B581"/>
  <c r="C581"/>
  <c r="F581"/>
  <c r="G581"/>
  <c r="C692" i="2"/>
  <c r="D692" s="1"/>
  <c r="E692"/>
  <c r="G692"/>
  <c r="A693" s="1"/>
  <c r="B692"/>
  <c r="F692"/>
  <c r="G582" i="1" l="1"/>
  <c r="H582"/>
  <c r="A583" s="1"/>
  <c r="B582"/>
  <c r="C582"/>
  <c r="F582"/>
  <c r="B693" i="2"/>
  <c r="F693"/>
  <c r="E693"/>
  <c r="C693"/>
  <c r="D693" s="1"/>
  <c r="G693"/>
  <c r="A694" s="1"/>
  <c r="C583" i="1" l="1"/>
  <c r="F583"/>
  <c r="G583"/>
  <c r="H583"/>
  <c r="A584" s="1"/>
  <c r="B583"/>
  <c r="C694" i="2"/>
  <c r="D694" s="1"/>
  <c r="E694"/>
  <c r="G694"/>
  <c r="A695" s="1"/>
  <c r="B694"/>
  <c r="F694"/>
  <c r="H584" i="1" l="1"/>
  <c r="A585" s="1"/>
  <c r="B584"/>
  <c r="C584"/>
  <c r="F584"/>
  <c r="G584"/>
  <c r="B695" i="2"/>
  <c r="F695"/>
  <c r="C695"/>
  <c r="D695" s="1"/>
  <c r="G695"/>
  <c r="A696" s="1"/>
  <c r="E695"/>
  <c r="C585" i="1" l="1"/>
  <c r="F585"/>
  <c r="G585"/>
  <c r="H585"/>
  <c r="A586" s="1"/>
  <c r="B585"/>
  <c r="C696" i="2"/>
  <c r="D696" s="1"/>
  <c r="E696"/>
  <c r="G696"/>
  <c r="A697" s="1"/>
  <c r="B696"/>
  <c r="F696"/>
  <c r="C586" i="1" l="1"/>
  <c r="F586"/>
  <c r="G586"/>
  <c r="H586"/>
  <c r="A587" s="1"/>
  <c r="B586"/>
  <c r="B697" i="2"/>
  <c r="F697"/>
  <c r="E697"/>
  <c r="C697"/>
  <c r="D697" s="1"/>
  <c r="G697"/>
  <c r="A698" s="1"/>
  <c r="H587" i="1" l="1"/>
  <c r="A588" s="1"/>
  <c r="B587"/>
  <c r="C587"/>
  <c r="F587"/>
  <c r="G587"/>
  <c r="C698" i="2"/>
  <c r="D698" s="1"/>
  <c r="E698"/>
  <c r="G698"/>
  <c r="A699" s="1"/>
  <c r="B698"/>
  <c r="F698"/>
  <c r="C588" i="1" l="1"/>
  <c r="F588"/>
  <c r="G588"/>
  <c r="H588"/>
  <c r="A589" s="1"/>
  <c r="B588"/>
  <c r="B699" i="2"/>
  <c r="F699"/>
  <c r="C699"/>
  <c r="D699" s="1"/>
  <c r="G699"/>
  <c r="A700" s="1"/>
  <c r="E699"/>
  <c r="B589" i="1" l="1"/>
  <c r="C589"/>
  <c r="G589"/>
  <c r="F589"/>
  <c r="H589"/>
  <c r="A590" s="1"/>
  <c r="C700" i="2"/>
  <c r="D700" s="1"/>
  <c r="E700"/>
  <c r="G700"/>
  <c r="A701" s="1"/>
  <c r="B700"/>
  <c r="F700"/>
  <c r="H590" i="1" l="1"/>
  <c r="A591" s="1"/>
  <c r="B590"/>
  <c r="C590"/>
  <c r="F590"/>
  <c r="G590"/>
  <c r="B701" i="2"/>
  <c r="F701"/>
  <c r="E701"/>
  <c r="C701"/>
  <c r="D701" s="1"/>
  <c r="G701"/>
  <c r="A702" s="1"/>
  <c r="H591" i="1" l="1"/>
  <c r="A592" s="1"/>
  <c r="B591"/>
  <c r="C591"/>
  <c r="F591"/>
  <c r="G591"/>
  <c r="C702" i="2"/>
  <c r="D702" s="1"/>
  <c r="E702"/>
  <c r="G702"/>
  <c r="A703" s="1"/>
  <c r="B702"/>
  <c r="F702"/>
  <c r="H592" i="1" l="1"/>
  <c r="A593" s="1"/>
  <c r="B592"/>
  <c r="C592"/>
  <c r="F592"/>
  <c r="G592"/>
  <c r="B703" i="2"/>
  <c r="F703"/>
  <c r="C703"/>
  <c r="D703" s="1"/>
  <c r="G703"/>
  <c r="A704" s="1"/>
  <c r="E703"/>
  <c r="C593" i="1" l="1"/>
  <c r="F593"/>
  <c r="G593"/>
  <c r="H593"/>
  <c r="A594" s="1"/>
  <c r="B593"/>
  <c r="C704" i="2"/>
  <c r="D704" s="1"/>
  <c r="E704"/>
  <c r="G704"/>
  <c r="A705" s="1"/>
  <c r="B704"/>
  <c r="F704"/>
  <c r="H594" i="1" l="1"/>
  <c r="A595" s="1"/>
  <c r="B594"/>
  <c r="C594"/>
  <c r="F594"/>
  <c r="G594"/>
  <c r="B705" i="2"/>
  <c r="F705"/>
  <c r="E705"/>
  <c r="C705"/>
  <c r="D705" s="1"/>
  <c r="G705"/>
  <c r="A706" s="1"/>
  <c r="H595" i="1" l="1"/>
  <c r="A596" s="1"/>
  <c r="B595"/>
  <c r="C595"/>
  <c r="F595"/>
  <c r="G595"/>
  <c r="C706" i="2"/>
  <c r="D706" s="1"/>
  <c r="E706"/>
  <c r="G706"/>
  <c r="A707" s="1"/>
  <c r="B706"/>
  <c r="F706"/>
  <c r="C596" i="1" l="1"/>
  <c r="F596"/>
  <c r="G596"/>
  <c r="H596"/>
  <c r="A597" s="1"/>
  <c r="B596"/>
  <c r="B707" i="2"/>
  <c r="F707"/>
  <c r="C707"/>
  <c r="D707" s="1"/>
  <c r="G707"/>
  <c r="A708" s="1"/>
  <c r="E707"/>
  <c r="H597" i="1" l="1"/>
  <c r="A598" s="1"/>
  <c r="B597"/>
  <c r="C597"/>
  <c r="F597"/>
  <c r="G597"/>
  <c r="C708" i="2"/>
  <c r="D708" s="1"/>
  <c r="E708"/>
  <c r="G708"/>
  <c r="A709" s="1"/>
  <c r="B708"/>
  <c r="F708"/>
  <c r="H598" i="1" l="1"/>
  <c r="A599" s="1"/>
  <c r="B598"/>
  <c r="C598"/>
  <c r="F598"/>
  <c r="G598"/>
  <c r="B709" i="2"/>
  <c r="F709"/>
  <c r="E709"/>
  <c r="C709"/>
  <c r="D709" s="1"/>
  <c r="G709"/>
  <c r="A710" s="1"/>
  <c r="C599" i="1" l="1"/>
  <c r="H599"/>
  <c r="A600" s="1"/>
  <c r="B599"/>
  <c r="F599"/>
  <c r="G599"/>
  <c r="C710" i="2"/>
  <c r="D710" s="1"/>
  <c r="B710"/>
  <c r="E710"/>
  <c r="G710"/>
  <c r="A711" s="1"/>
  <c r="F710"/>
  <c r="H600" i="1" l="1"/>
  <c r="A601" s="1"/>
  <c r="B600"/>
  <c r="C600"/>
  <c r="F600"/>
  <c r="G600"/>
  <c r="B711" i="2"/>
  <c r="F711"/>
  <c r="C711"/>
  <c r="D711" s="1"/>
  <c r="E711"/>
  <c r="G711"/>
  <c r="A712" s="1"/>
  <c r="G601" i="1" l="1"/>
  <c r="F601"/>
  <c r="H601"/>
  <c r="A602" s="1"/>
  <c r="B601"/>
  <c r="C601"/>
  <c r="C712" i="2"/>
  <c r="D712" s="1"/>
  <c r="E712"/>
  <c r="G712"/>
  <c r="A713" s="1"/>
  <c r="B712"/>
  <c r="F712"/>
  <c r="C602" i="1" l="1"/>
  <c r="F602"/>
  <c r="G602"/>
  <c r="H602"/>
  <c r="A603" s="1"/>
  <c r="B602"/>
  <c r="B713" i="2"/>
  <c r="F713"/>
  <c r="C713"/>
  <c r="D713" s="1"/>
  <c r="E713"/>
  <c r="G713"/>
  <c r="A714" s="1"/>
  <c r="C603" i="1" l="1"/>
  <c r="F603"/>
  <c r="G603"/>
  <c r="H603"/>
  <c r="A604" s="1"/>
  <c r="B603"/>
  <c r="C714" i="2"/>
  <c r="D714" s="1"/>
  <c r="E714"/>
  <c r="G714"/>
  <c r="A715" s="1"/>
  <c r="B714"/>
  <c r="F714"/>
  <c r="C604" i="1" l="1"/>
  <c r="F604"/>
  <c r="G604"/>
  <c r="H604"/>
  <c r="A605" s="1"/>
  <c r="B604"/>
  <c r="B715" i="2"/>
  <c r="F715"/>
  <c r="C715"/>
  <c r="D715" s="1"/>
  <c r="E715"/>
  <c r="G715"/>
  <c r="A716" s="1"/>
  <c r="C605" i="1" l="1"/>
  <c r="F605"/>
  <c r="G605"/>
  <c r="H605"/>
  <c r="A606" s="1"/>
  <c r="B605"/>
  <c r="C716" i="2"/>
  <c r="D716" s="1"/>
  <c r="E716"/>
  <c r="G716"/>
  <c r="A717" s="1"/>
  <c r="B716"/>
  <c r="F716"/>
  <c r="C606" i="1" l="1"/>
  <c r="F606"/>
  <c r="G606"/>
  <c r="H606"/>
  <c r="A607" s="1"/>
  <c r="B606"/>
  <c r="B717" i="2"/>
  <c r="F717"/>
  <c r="C717"/>
  <c r="D717" s="1"/>
  <c r="E717"/>
  <c r="G717"/>
  <c r="A718" s="1"/>
  <c r="C607" i="1" l="1"/>
  <c r="F607"/>
  <c r="G607"/>
  <c r="H607"/>
  <c r="A608" s="1"/>
  <c r="B607"/>
  <c r="C718" i="2"/>
  <c r="D718" s="1"/>
  <c r="E718"/>
  <c r="G718"/>
  <c r="A719" s="1"/>
  <c r="B718"/>
  <c r="F718"/>
  <c r="C608" i="1" l="1"/>
  <c r="F608"/>
  <c r="G608"/>
  <c r="H608"/>
  <c r="A609" s="1"/>
  <c r="B608"/>
  <c r="B719" i="2"/>
  <c r="F719"/>
  <c r="C719"/>
  <c r="D719" s="1"/>
  <c r="E719"/>
  <c r="G719"/>
  <c r="A720" s="1"/>
  <c r="C609" i="1" l="1"/>
  <c r="G609"/>
  <c r="H609"/>
  <c r="A610" s="1"/>
  <c r="B609"/>
  <c r="F609"/>
  <c r="C720" i="2"/>
  <c r="D720" s="1"/>
  <c r="E720"/>
  <c r="G720"/>
  <c r="A721" s="1"/>
  <c r="B720"/>
  <c r="F720"/>
  <c r="G610" i="1" l="1"/>
  <c r="H610"/>
  <c r="A611" s="1"/>
  <c r="B610"/>
  <c r="C610"/>
  <c r="F610"/>
  <c r="B721" i="2"/>
  <c r="F721"/>
  <c r="C721"/>
  <c r="D721" s="1"/>
  <c r="E721"/>
  <c r="G721"/>
  <c r="A722" s="1"/>
  <c r="G611" i="1" l="1"/>
  <c r="H611"/>
  <c r="A612" s="1"/>
  <c r="B611"/>
  <c r="C611"/>
  <c r="F611"/>
  <c r="C722" i="2"/>
  <c r="D722" s="1"/>
  <c r="E722"/>
  <c r="G722"/>
  <c r="A723" s="1"/>
  <c r="B722"/>
  <c r="F722"/>
  <c r="H612" i="1" l="1"/>
  <c r="A613" s="1"/>
  <c r="B612"/>
  <c r="C612"/>
  <c r="F612"/>
  <c r="G612"/>
  <c r="B723" i="2"/>
  <c r="F723"/>
  <c r="C723"/>
  <c r="D723" s="1"/>
  <c r="E723"/>
  <c r="G723"/>
  <c r="A724" s="1"/>
  <c r="F613" i="1" l="1"/>
  <c r="G613"/>
  <c r="C613"/>
  <c r="H613"/>
  <c r="A614" s="1"/>
  <c r="B613"/>
  <c r="C724" i="2"/>
  <c r="D724" s="1"/>
  <c r="E724"/>
  <c r="G724"/>
  <c r="A725" s="1"/>
  <c r="B724"/>
  <c r="F724"/>
  <c r="G614" i="1" l="1"/>
  <c r="C614"/>
  <c r="F614"/>
  <c r="H614"/>
  <c r="A615" s="1"/>
  <c r="B614"/>
  <c r="B725" i="2"/>
  <c r="F725"/>
  <c r="C725"/>
  <c r="D725" s="1"/>
  <c r="E725"/>
  <c r="G725"/>
  <c r="A726" s="1"/>
  <c r="H615" i="1" l="1"/>
  <c r="A616" s="1"/>
  <c r="B615"/>
  <c r="C615"/>
  <c r="F615"/>
  <c r="G615"/>
  <c r="C726" i="2"/>
  <c r="D726" s="1"/>
  <c r="E726"/>
  <c r="G726"/>
  <c r="A727" s="1"/>
  <c r="B726"/>
  <c r="F726"/>
  <c r="C616" i="1" l="1"/>
  <c r="F616"/>
  <c r="G616"/>
  <c r="H616"/>
  <c r="A617" s="1"/>
  <c r="B616"/>
  <c r="B727" i="2"/>
  <c r="F727"/>
  <c r="C727"/>
  <c r="D727" s="1"/>
  <c r="E727"/>
  <c r="G727"/>
  <c r="A728" s="1"/>
  <c r="G617" i="1" l="1"/>
  <c r="H617"/>
  <c r="A618" s="1"/>
  <c r="B617"/>
  <c r="C617"/>
  <c r="F617"/>
  <c r="C728" i="2"/>
  <c r="D728" s="1"/>
  <c r="E728"/>
  <c r="G728"/>
  <c r="A729" s="1"/>
  <c r="B728"/>
  <c r="F728"/>
  <c r="C618" i="1" l="1"/>
  <c r="F618"/>
  <c r="G618"/>
  <c r="H618"/>
  <c r="A619" s="1"/>
  <c r="B618"/>
  <c r="B729" i="2"/>
  <c r="F729"/>
  <c r="C729"/>
  <c r="D729" s="1"/>
  <c r="E729"/>
  <c r="G729"/>
  <c r="A730" s="1"/>
  <c r="C619" i="1" l="1"/>
  <c r="F619"/>
  <c r="G619"/>
  <c r="H619"/>
  <c r="A620" s="1"/>
  <c r="B619"/>
  <c r="C730" i="2"/>
  <c r="D730" s="1"/>
  <c r="E730"/>
  <c r="G730"/>
  <c r="A731" s="1"/>
  <c r="B730"/>
  <c r="F730"/>
  <c r="G620" i="1" l="1"/>
  <c r="B620"/>
  <c r="C620"/>
  <c r="F620"/>
  <c r="H620"/>
  <c r="A621" s="1"/>
  <c r="B731" i="2"/>
  <c r="F731"/>
  <c r="C731"/>
  <c r="D731" s="1"/>
  <c r="E731"/>
  <c r="G731"/>
  <c r="A732" s="1"/>
  <c r="F621" i="1" l="1"/>
  <c r="B621"/>
  <c r="C621"/>
  <c r="G621"/>
  <c r="H621"/>
  <c r="A622" s="1"/>
  <c r="C732" i="2"/>
  <c r="D732" s="1"/>
  <c r="E732"/>
  <c r="G732"/>
  <c r="A733" s="1"/>
  <c r="B732"/>
  <c r="F732"/>
  <c r="C622" i="1" l="1"/>
  <c r="F622"/>
  <c r="G622"/>
  <c r="H622"/>
  <c r="A623" s="1"/>
  <c r="B622"/>
  <c r="B733" i="2"/>
  <c r="F733"/>
  <c r="C733"/>
  <c r="D733" s="1"/>
  <c r="E733"/>
  <c r="G733"/>
  <c r="A734" s="1"/>
  <c r="C623" i="1" l="1"/>
  <c r="F623"/>
  <c r="G623"/>
  <c r="H623"/>
  <c r="A624" s="1"/>
  <c r="B623"/>
  <c r="C734" i="2"/>
  <c r="D734" s="1"/>
  <c r="E734"/>
  <c r="G734"/>
  <c r="A735" s="1"/>
  <c r="B734"/>
  <c r="F734"/>
  <c r="C624" i="1" l="1"/>
  <c r="F624"/>
  <c r="G624"/>
  <c r="H624"/>
  <c r="A625" s="1"/>
  <c r="B624"/>
  <c r="B735" i="2"/>
  <c r="F735"/>
  <c r="C735"/>
  <c r="D735" s="1"/>
  <c r="E735"/>
  <c r="G735"/>
  <c r="A736" s="1"/>
  <c r="C625" i="1" l="1"/>
  <c r="F625"/>
  <c r="G625"/>
  <c r="H625"/>
  <c r="A626" s="1"/>
  <c r="B625"/>
  <c r="C736" i="2"/>
  <c r="D736" s="1"/>
  <c r="E736"/>
  <c r="G736"/>
  <c r="A737" s="1"/>
  <c r="B736"/>
  <c r="F736"/>
  <c r="C626" i="1" l="1"/>
  <c r="F626"/>
  <c r="G626"/>
  <c r="H626"/>
  <c r="A627" s="1"/>
  <c r="B626"/>
  <c r="B737" i="2"/>
  <c r="F737"/>
  <c r="C737"/>
  <c r="D737" s="1"/>
  <c r="E737"/>
  <c r="G737"/>
  <c r="A738" s="1"/>
  <c r="C627" i="1" l="1"/>
  <c r="F627"/>
  <c r="G627"/>
  <c r="H627"/>
  <c r="A628" s="1"/>
  <c r="B627"/>
  <c r="C738" i="2"/>
  <c r="D738" s="1"/>
  <c r="E738"/>
  <c r="G738"/>
  <c r="A739" s="1"/>
  <c r="B738"/>
  <c r="F738"/>
  <c r="B628" i="1" l="1"/>
  <c r="H628"/>
  <c r="A629" s="1"/>
  <c r="C628"/>
  <c r="F628"/>
  <c r="G628"/>
  <c r="B739" i="2"/>
  <c r="F739"/>
  <c r="C739"/>
  <c r="D739" s="1"/>
  <c r="E739"/>
  <c r="G739"/>
  <c r="A740" s="1"/>
  <c r="C629" i="1" l="1"/>
  <c r="H629"/>
  <c r="A630" s="1"/>
  <c r="B629"/>
  <c r="F629"/>
  <c r="G629"/>
  <c r="C740" i="2"/>
  <c r="D740" s="1"/>
  <c r="E740"/>
  <c r="G740"/>
  <c r="A741" s="1"/>
  <c r="B740"/>
  <c r="F740"/>
  <c r="C630" i="1" l="1"/>
  <c r="G630"/>
  <c r="H630"/>
  <c r="A631" s="1"/>
  <c r="B630"/>
  <c r="F630"/>
  <c r="B741" i="2"/>
  <c r="F741"/>
  <c r="C741"/>
  <c r="D741" s="1"/>
  <c r="E741"/>
  <c r="G741"/>
  <c r="A742" s="1"/>
  <c r="C631" i="1" l="1"/>
  <c r="F631"/>
  <c r="G631"/>
  <c r="H631"/>
  <c r="A632" s="1"/>
  <c r="B631"/>
  <c r="C742" i="2"/>
  <c r="D742" s="1"/>
  <c r="E742"/>
  <c r="G742"/>
  <c r="A743" s="1"/>
  <c r="B742"/>
  <c r="F742"/>
  <c r="G632" i="1" l="1"/>
  <c r="H632"/>
  <c r="A633" s="1"/>
  <c r="B632"/>
  <c r="C632"/>
  <c r="F632"/>
  <c r="B743" i="2"/>
  <c r="F743"/>
  <c r="C743"/>
  <c r="D743" s="1"/>
  <c r="E743"/>
  <c r="G743"/>
  <c r="A744" s="1"/>
  <c r="C633" i="1" l="1"/>
  <c r="F633"/>
  <c r="G633"/>
  <c r="H633"/>
  <c r="A634" s="1"/>
  <c r="B633"/>
  <c r="C744" i="2"/>
  <c r="D744" s="1"/>
  <c r="E744"/>
  <c r="G744"/>
  <c r="A745" s="1"/>
  <c r="B744"/>
  <c r="F744"/>
  <c r="H634" i="1" l="1"/>
  <c r="A635" s="1"/>
  <c r="B634"/>
  <c r="C634"/>
  <c r="F634"/>
  <c r="G634"/>
  <c r="B745" i="2"/>
  <c r="F745"/>
  <c r="C745"/>
  <c r="D745" s="1"/>
  <c r="E745"/>
  <c r="G745"/>
  <c r="A746" s="1"/>
  <c r="C635" i="1" l="1"/>
  <c r="H635"/>
  <c r="A636" s="1"/>
  <c r="B635"/>
  <c r="F635"/>
  <c r="G635"/>
  <c r="C746" i="2"/>
  <c r="D746" s="1"/>
  <c r="E746"/>
  <c r="G746"/>
  <c r="A747" s="1"/>
  <c r="B746"/>
  <c r="F746"/>
  <c r="C636" i="1" l="1"/>
  <c r="F636"/>
  <c r="G636"/>
  <c r="H636"/>
  <c r="A637" s="1"/>
  <c r="B636"/>
  <c r="B747" i="2"/>
  <c r="F747"/>
  <c r="C747"/>
  <c r="D747" s="1"/>
  <c r="E747"/>
  <c r="G747"/>
  <c r="A748" s="1"/>
  <c r="C637" i="1" l="1"/>
  <c r="B637"/>
  <c r="F637"/>
  <c r="G637"/>
  <c r="H637"/>
  <c r="A638" s="1"/>
  <c r="C748" i="2"/>
  <c r="D748" s="1"/>
  <c r="E748"/>
  <c r="G748"/>
  <c r="A749" s="1"/>
  <c r="B748"/>
  <c r="F748"/>
  <c r="C638" i="1" l="1"/>
  <c r="F638"/>
  <c r="G638"/>
  <c r="H638"/>
  <c r="A639" s="1"/>
  <c r="B638"/>
  <c r="B749" i="2"/>
  <c r="F749"/>
  <c r="C749"/>
  <c r="D749" s="1"/>
  <c r="E749"/>
  <c r="G749"/>
  <c r="A750" s="1"/>
  <c r="C639" i="1" l="1"/>
  <c r="F639"/>
  <c r="G639"/>
  <c r="H639"/>
  <c r="A640" s="1"/>
  <c r="B639"/>
  <c r="C750" i="2"/>
  <c r="D750" s="1"/>
  <c r="E750"/>
  <c r="G750"/>
  <c r="A751" s="1"/>
  <c r="B750"/>
  <c r="F750"/>
  <c r="C640" i="1" l="1"/>
  <c r="F640"/>
  <c r="G640"/>
  <c r="H640"/>
  <c r="A641" s="1"/>
  <c r="B640"/>
  <c r="B751" i="2"/>
  <c r="F751"/>
  <c r="C751"/>
  <c r="D751" s="1"/>
  <c r="E751"/>
  <c r="G751"/>
  <c r="A752" s="1"/>
  <c r="C641" i="1" l="1"/>
  <c r="F641"/>
  <c r="H641"/>
  <c r="A642" s="1"/>
  <c r="B641"/>
  <c r="G641"/>
  <c r="C752" i="2"/>
  <c r="D752" s="1"/>
  <c r="E752"/>
  <c r="G752"/>
  <c r="A753" s="1"/>
  <c r="B752"/>
  <c r="F752"/>
  <c r="H642" i="1" l="1"/>
  <c r="A643" s="1"/>
  <c r="B642"/>
  <c r="C642"/>
  <c r="F642"/>
  <c r="G642"/>
  <c r="B753" i="2"/>
  <c r="F753"/>
  <c r="C753"/>
  <c r="D753" s="1"/>
  <c r="E753"/>
  <c r="G753"/>
  <c r="A754" s="1"/>
  <c r="H643" i="1" l="1"/>
  <c r="A644" s="1"/>
  <c r="B643"/>
  <c r="C643"/>
  <c r="F643"/>
  <c r="G643"/>
  <c r="C754" i="2"/>
  <c r="D754" s="1"/>
  <c r="E754"/>
  <c r="G754"/>
  <c r="A755" s="1"/>
  <c r="B754"/>
  <c r="F754"/>
  <c r="H644" i="1" l="1"/>
  <c r="A645" s="1"/>
  <c r="B644"/>
  <c r="C644"/>
  <c r="F644"/>
  <c r="G644"/>
  <c r="B755" i="2"/>
  <c r="F755"/>
  <c r="C755"/>
  <c r="D755" s="1"/>
  <c r="E755"/>
  <c r="G755"/>
  <c r="A756" s="1"/>
  <c r="G645" i="1" l="1"/>
  <c r="H645"/>
  <c r="A646" s="1"/>
  <c r="B645"/>
  <c r="C645"/>
  <c r="F645"/>
  <c r="C756" i="2"/>
  <c r="D756" s="1"/>
  <c r="E756"/>
  <c r="G756"/>
  <c r="A757" s="1"/>
  <c r="B756"/>
  <c r="F756"/>
  <c r="C646" i="1" l="1"/>
  <c r="F646"/>
  <c r="G646"/>
  <c r="H646"/>
  <c r="A647" s="1"/>
  <c r="B646"/>
  <c r="B757" i="2"/>
  <c r="F757"/>
  <c r="C757"/>
  <c r="D757" s="1"/>
  <c r="E757"/>
  <c r="G757"/>
  <c r="A758" s="1"/>
  <c r="F647" i="1" l="1"/>
  <c r="H647"/>
  <c r="A648" s="1"/>
  <c r="B647"/>
  <c r="C647"/>
  <c r="G647"/>
  <c r="C758" i="2"/>
  <c r="D758" s="1"/>
  <c r="E758"/>
  <c r="G758"/>
  <c r="A759" s="1"/>
  <c r="B758"/>
  <c r="F758"/>
  <c r="C648" i="1" l="1"/>
  <c r="F648"/>
  <c r="G648"/>
  <c r="H648"/>
  <c r="A649" s="1"/>
  <c r="B648"/>
  <c r="B759" i="2"/>
  <c r="F759"/>
  <c r="C759"/>
  <c r="D759" s="1"/>
  <c r="E759"/>
  <c r="G759"/>
  <c r="A760" s="1"/>
  <c r="C649" i="1" l="1"/>
  <c r="H649"/>
  <c r="A650" s="1"/>
  <c r="B649"/>
  <c r="F649"/>
  <c r="G649"/>
  <c r="C760" i="2"/>
  <c r="D760" s="1"/>
  <c r="E760"/>
  <c r="G760"/>
  <c r="A761" s="1"/>
  <c r="B760"/>
  <c r="F760"/>
  <c r="C650" i="1" l="1"/>
  <c r="F650"/>
  <c r="G650"/>
  <c r="H650"/>
  <c r="A651" s="1"/>
  <c r="B650"/>
  <c r="B761" i="2"/>
  <c r="F761"/>
  <c r="C761"/>
  <c r="D761" s="1"/>
  <c r="E761"/>
  <c r="G761"/>
  <c r="A762" s="1"/>
  <c r="F651" i="1" l="1"/>
  <c r="H651"/>
  <c r="A652" s="1"/>
  <c r="B651"/>
  <c r="C651"/>
  <c r="G651"/>
  <c r="C762" i="2"/>
  <c r="D762" s="1"/>
  <c r="E762"/>
  <c r="G762"/>
  <c r="A763" s="1"/>
  <c r="B762"/>
  <c r="F762"/>
  <c r="C652" i="1" l="1"/>
  <c r="F652"/>
  <c r="G652"/>
  <c r="H652"/>
  <c r="A653" s="1"/>
  <c r="B652"/>
  <c r="B763" i="2"/>
  <c r="F763"/>
  <c r="C763"/>
  <c r="D763" s="1"/>
  <c r="E763"/>
  <c r="G763"/>
  <c r="A764" s="1"/>
  <c r="C653" i="1" l="1"/>
  <c r="F653"/>
  <c r="G653"/>
  <c r="H653"/>
  <c r="A654" s="1"/>
  <c r="B653"/>
  <c r="C764" i="2"/>
  <c r="D764" s="1"/>
  <c r="E764"/>
  <c r="G764"/>
  <c r="A765" s="1"/>
  <c r="B764"/>
  <c r="F764"/>
  <c r="C654" i="1" l="1"/>
  <c r="H654"/>
  <c r="A655" s="1"/>
  <c r="B654"/>
  <c r="F654"/>
  <c r="G654"/>
  <c r="B765" i="2"/>
  <c r="F765"/>
  <c r="C765"/>
  <c r="D765" s="1"/>
  <c r="E765"/>
  <c r="G765"/>
  <c r="A766" s="1"/>
  <c r="C655" i="1" l="1"/>
  <c r="F655"/>
  <c r="G655"/>
  <c r="H655"/>
  <c r="A656" s="1"/>
  <c r="B655"/>
  <c r="C766" i="2"/>
  <c r="D766" s="1"/>
  <c r="E766"/>
  <c r="G766"/>
  <c r="A767" s="1"/>
  <c r="B766"/>
  <c r="F766"/>
  <c r="C656" i="1" l="1"/>
  <c r="F656"/>
  <c r="G656"/>
  <c r="H656"/>
  <c r="A657" s="1"/>
  <c r="B656"/>
  <c r="B767" i="2"/>
  <c r="F767"/>
  <c r="C767"/>
  <c r="D767" s="1"/>
  <c r="E767"/>
  <c r="G767"/>
  <c r="A768" s="1"/>
  <c r="C657" i="1" l="1"/>
  <c r="F657"/>
  <c r="G657"/>
  <c r="H657"/>
  <c r="A658" s="1"/>
  <c r="B657"/>
  <c r="C768" i="2"/>
  <c r="D768" s="1"/>
  <c r="E768"/>
  <c r="G768"/>
  <c r="A769" s="1"/>
  <c r="B768"/>
  <c r="F768"/>
  <c r="C658" i="1" l="1"/>
  <c r="F658"/>
  <c r="G658"/>
  <c r="H658"/>
  <c r="A659" s="1"/>
  <c r="B658"/>
  <c r="B769" i="2"/>
  <c r="F769"/>
  <c r="C769"/>
  <c r="D769" s="1"/>
  <c r="E769"/>
  <c r="G769"/>
  <c r="A770" s="1"/>
  <c r="C659" i="1" l="1"/>
  <c r="H659"/>
  <c r="A660" s="1"/>
  <c r="B659"/>
  <c r="F659"/>
  <c r="G659"/>
  <c r="C770" i="2"/>
  <c r="D770" s="1"/>
  <c r="E770"/>
  <c r="G770"/>
  <c r="A771" s="1"/>
  <c r="B770"/>
  <c r="F770"/>
  <c r="C660" i="1" l="1"/>
  <c r="H660"/>
  <c r="A661" s="1"/>
  <c r="B660"/>
  <c r="F660"/>
  <c r="G660"/>
  <c r="B771" i="2"/>
  <c r="F771"/>
  <c r="C771"/>
  <c r="D771" s="1"/>
  <c r="E771"/>
  <c r="G771"/>
  <c r="A772" s="1"/>
  <c r="C661" i="1" l="1"/>
  <c r="G661"/>
  <c r="H661"/>
  <c r="A662" s="1"/>
  <c r="B661"/>
  <c r="F661"/>
  <c r="C772" i="2"/>
  <c r="D772" s="1"/>
  <c r="E772"/>
  <c r="G772"/>
  <c r="A773" s="1"/>
  <c r="B772"/>
  <c r="F772"/>
  <c r="B662" i="1" l="1"/>
  <c r="H662"/>
  <c r="A663" s="1"/>
  <c r="C662"/>
  <c r="F662"/>
  <c r="G662"/>
  <c r="B773" i="2"/>
  <c r="F773"/>
  <c r="C773"/>
  <c r="D773" s="1"/>
  <c r="E773"/>
  <c r="G773"/>
  <c r="A774" s="1"/>
  <c r="C663" i="1" l="1"/>
  <c r="F663"/>
  <c r="G663"/>
  <c r="H663"/>
  <c r="A664" s="1"/>
  <c r="B663"/>
  <c r="C774" i="2"/>
  <c r="D774" s="1"/>
  <c r="E774"/>
  <c r="G774"/>
  <c r="A775" s="1"/>
  <c r="B774"/>
  <c r="F774"/>
  <c r="F664" i="1" l="1"/>
  <c r="H664"/>
  <c r="A665" s="1"/>
  <c r="B664"/>
  <c r="C664"/>
  <c r="G664"/>
  <c r="B775" i="2"/>
  <c r="F775"/>
  <c r="C775"/>
  <c r="D775" s="1"/>
  <c r="E775"/>
  <c r="G775"/>
  <c r="A776" s="1"/>
  <c r="C665" i="1" l="1"/>
  <c r="F665"/>
  <c r="G665"/>
  <c r="H665"/>
  <c r="A666" s="1"/>
  <c r="B665"/>
  <c r="C776" i="2"/>
  <c r="D776" s="1"/>
  <c r="E776"/>
  <c r="G776"/>
  <c r="A777" s="1"/>
  <c r="B776"/>
  <c r="F776"/>
  <c r="C666" i="1" l="1"/>
  <c r="H666"/>
  <c r="A667" s="1"/>
  <c r="B666"/>
  <c r="F666"/>
  <c r="G666"/>
  <c r="B777" i="2"/>
  <c r="F777"/>
  <c r="C777"/>
  <c r="D777" s="1"/>
  <c r="E777"/>
  <c r="G777"/>
  <c r="A778" s="1"/>
  <c r="C667" i="1" l="1"/>
  <c r="H667"/>
  <c r="A668" s="1"/>
  <c r="B667"/>
  <c r="F667"/>
  <c r="G667"/>
  <c r="C778" i="2"/>
  <c r="D778" s="1"/>
  <c r="E778"/>
  <c r="G778"/>
  <c r="A779" s="1"/>
  <c r="B778"/>
  <c r="F778"/>
  <c r="C668" i="1" l="1"/>
  <c r="H668"/>
  <c r="A669" s="1"/>
  <c r="B668"/>
  <c r="F668"/>
  <c r="G668"/>
  <c r="B779" i="2"/>
  <c r="F779"/>
  <c r="C779"/>
  <c r="D779" s="1"/>
  <c r="E779"/>
  <c r="G779"/>
  <c r="A780" s="1"/>
  <c r="H669" i="1" l="1"/>
  <c r="A670" s="1"/>
  <c r="B669"/>
  <c r="C669"/>
  <c r="F669"/>
  <c r="G669"/>
  <c r="C780" i="2"/>
  <c r="D780" s="1"/>
  <c r="E780"/>
  <c r="G780"/>
  <c r="A781" s="1"/>
  <c r="B780"/>
  <c r="F780"/>
  <c r="G670" i="1" l="1"/>
  <c r="H670"/>
  <c r="A671" s="1"/>
  <c r="B670"/>
  <c r="C670"/>
  <c r="F670"/>
  <c r="B781" i="2"/>
  <c r="F781"/>
  <c r="C781"/>
  <c r="D781" s="1"/>
  <c r="E781"/>
  <c r="G781"/>
  <c r="A782" s="1"/>
  <c r="H671" i="1" l="1"/>
  <c r="A672" s="1"/>
  <c r="B671"/>
  <c r="C671"/>
  <c r="F671"/>
  <c r="G671"/>
  <c r="C782" i="2"/>
  <c r="D782" s="1"/>
  <c r="E782"/>
  <c r="G782"/>
  <c r="A783" s="1"/>
  <c r="B782"/>
  <c r="F782"/>
  <c r="C672" i="1" l="1"/>
  <c r="F672"/>
  <c r="G672"/>
  <c r="H672"/>
  <c r="A673" s="1"/>
  <c r="B672"/>
  <c r="B783" i="2"/>
  <c r="F783"/>
  <c r="C783"/>
  <c r="D783" s="1"/>
  <c r="E783"/>
  <c r="G783"/>
  <c r="A784" s="1"/>
  <c r="C673" i="1" l="1"/>
  <c r="F673"/>
  <c r="G673"/>
  <c r="H673"/>
  <c r="A674" s="1"/>
  <c r="B673"/>
  <c r="C784" i="2"/>
  <c r="D784" s="1"/>
  <c r="E784"/>
  <c r="G784"/>
  <c r="A785" s="1"/>
  <c r="B784"/>
  <c r="F784"/>
  <c r="C674" i="1" l="1"/>
  <c r="F674"/>
  <c r="G674"/>
  <c r="H674"/>
  <c r="A675" s="1"/>
  <c r="B674"/>
  <c r="B785" i="2"/>
  <c r="F785"/>
  <c r="C785"/>
  <c r="D785" s="1"/>
  <c r="E785"/>
  <c r="G785"/>
  <c r="A786" s="1"/>
  <c r="C675" i="1" l="1"/>
  <c r="F675"/>
  <c r="G675"/>
  <c r="H675"/>
  <c r="A676" s="1"/>
  <c r="B675"/>
  <c r="C786" i="2"/>
  <c r="D786" s="1"/>
  <c r="E786"/>
  <c r="G786"/>
  <c r="A787" s="1"/>
  <c r="B786"/>
  <c r="F786"/>
  <c r="C676" i="1" l="1"/>
  <c r="F676"/>
  <c r="G676"/>
  <c r="H676"/>
  <c r="A677" s="1"/>
  <c r="B676"/>
  <c r="B787" i="2"/>
  <c r="F787"/>
  <c r="C787"/>
  <c r="D787" s="1"/>
  <c r="E787"/>
  <c r="G787"/>
  <c r="A788" s="1"/>
  <c r="C677" i="1" l="1"/>
  <c r="F677"/>
  <c r="G677"/>
  <c r="H677"/>
  <c r="A678" s="1"/>
  <c r="B677"/>
  <c r="C788" i="2"/>
  <c r="D788" s="1"/>
  <c r="E788"/>
  <c r="G788"/>
  <c r="A789" s="1"/>
  <c r="B788"/>
  <c r="F788"/>
  <c r="C678" i="1" l="1"/>
  <c r="F678"/>
  <c r="G678"/>
  <c r="H678"/>
  <c r="A679" s="1"/>
  <c r="B678"/>
  <c r="B789" i="2"/>
  <c r="F789"/>
  <c r="C789"/>
  <c r="D789" s="1"/>
  <c r="E789"/>
  <c r="G789"/>
  <c r="A790" s="1"/>
  <c r="C679" i="1" l="1"/>
  <c r="F679"/>
  <c r="G679"/>
  <c r="H679"/>
  <c r="A680" s="1"/>
  <c r="B679"/>
  <c r="C790" i="2"/>
  <c r="D790" s="1"/>
  <c r="E790"/>
  <c r="G790"/>
  <c r="A791" s="1"/>
  <c r="B790"/>
  <c r="F790"/>
  <c r="C680" i="1" l="1"/>
  <c r="F680"/>
  <c r="G680"/>
  <c r="H680"/>
  <c r="A681" s="1"/>
  <c r="B680"/>
  <c r="B791" i="2"/>
  <c r="F791"/>
  <c r="C791"/>
  <c r="D791" s="1"/>
  <c r="E791"/>
  <c r="G791"/>
  <c r="A792" s="1"/>
  <c r="C681" i="1" l="1"/>
  <c r="F681"/>
  <c r="G681"/>
  <c r="H681"/>
  <c r="A682" s="1"/>
  <c r="B681"/>
  <c r="C792" i="2"/>
  <c r="D792" s="1"/>
  <c r="E792"/>
  <c r="G792"/>
  <c r="A793" s="1"/>
  <c r="B792"/>
  <c r="F792"/>
  <c r="C682" i="1" l="1"/>
  <c r="F682"/>
  <c r="G682"/>
  <c r="H682"/>
  <c r="A683" s="1"/>
  <c r="B682"/>
  <c r="B793" i="2"/>
  <c r="F793"/>
  <c r="C793"/>
  <c r="D793" s="1"/>
  <c r="E793"/>
  <c r="G793"/>
  <c r="A794" s="1"/>
  <c r="C683" i="1" l="1"/>
  <c r="G683"/>
  <c r="H683"/>
  <c r="A684" s="1"/>
  <c r="B683"/>
  <c r="F683"/>
  <c r="C794" i="2"/>
  <c r="D794" s="1"/>
  <c r="E794"/>
  <c r="G794"/>
  <c r="A795" s="1"/>
  <c r="B794"/>
  <c r="F794"/>
  <c r="C684" i="1" l="1"/>
  <c r="F684"/>
  <c r="G684"/>
  <c r="H684"/>
  <c r="A685" s="1"/>
  <c r="B684"/>
  <c r="B795" i="2"/>
  <c r="F795"/>
  <c r="C795"/>
  <c r="D795" s="1"/>
  <c r="E795"/>
  <c r="G795"/>
  <c r="A796" s="1"/>
  <c r="C685" i="1" l="1"/>
  <c r="F685"/>
  <c r="G685"/>
  <c r="H685"/>
  <c r="A686" s="1"/>
  <c r="B685"/>
  <c r="C796" i="2"/>
  <c r="D796" s="1"/>
  <c r="E796"/>
  <c r="G796"/>
  <c r="A797" s="1"/>
  <c r="B796"/>
  <c r="F796"/>
  <c r="C686" i="1" l="1"/>
  <c r="F686"/>
  <c r="G686"/>
  <c r="H686"/>
  <c r="A687" s="1"/>
  <c r="B686"/>
  <c r="B797" i="2"/>
  <c r="F797"/>
  <c r="C797"/>
  <c r="D797" s="1"/>
  <c r="E797"/>
  <c r="G797"/>
  <c r="A798" s="1"/>
  <c r="C687" i="1" l="1"/>
  <c r="F687"/>
  <c r="G687"/>
  <c r="H687"/>
  <c r="A688" s="1"/>
  <c r="B687"/>
  <c r="C798" i="2"/>
  <c r="D798" s="1"/>
  <c r="E798"/>
  <c r="G798"/>
  <c r="A799" s="1"/>
  <c r="B798"/>
  <c r="F798"/>
  <c r="C688" i="1" l="1"/>
  <c r="F688"/>
  <c r="G688"/>
  <c r="H688"/>
  <c r="A689" s="1"/>
  <c r="B688"/>
  <c r="B799" i="2"/>
  <c r="F799"/>
  <c r="C799"/>
  <c r="D799" s="1"/>
  <c r="E799"/>
  <c r="G799"/>
  <c r="A800" s="1"/>
  <c r="C689" i="1" l="1"/>
  <c r="F689"/>
  <c r="G689"/>
  <c r="H689"/>
  <c r="A690" s="1"/>
  <c r="B689"/>
  <c r="C800" i="2"/>
  <c r="D800" s="1"/>
  <c r="E800"/>
  <c r="G800"/>
  <c r="A801" s="1"/>
  <c r="B800"/>
  <c r="F800"/>
  <c r="H690" i="1" l="1"/>
  <c r="A691" s="1"/>
  <c r="B690"/>
  <c r="C690"/>
  <c r="F690"/>
  <c r="G690"/>
  <c r="B801" i="2"/>
  <c r="F801"/>
  <c r="C801"/>
  <c r="D801" s="1"/>
  <c r="E801"/>
  <c r="G801"/>
  <c r="D18" s="1"/>
  <c r="D11"/>
  <c r="B691" i="1" l="1"/>
  <c r="C691"/>
  <c r="F691"/>
  <c r="G691"/>
  <c r="H691"/>
  <c r="A692" s="1"/>
  <c r="D15" i="2"/>
  <c r="D16"/>
  <c r="D17" s="1"/>
  <c r="G692" i="1" l="1"/>
  <c r="H692"/>
  <c r="A693" s="1"/>
  <c r="B692"/>
  <c r="C692"/>
  <c r="F692"/>
  <c r="F693" l="1"/>
  <c r="H693"/>
  <c r="A694" s="1"/>
  <c r="B693"/>
  <c r="C693"/>
  <c r="G693"/>
  <c r="C694" l="1"/>
  <c r="F694"/>
  <c r="G694"/>
  <c r="H694"/>
  <c r="A695" s="1"/>
  <c r="B694"/>
  <c r="C695" l="1"/>
  <c r="F695"/>
  <c r="G695"/>
  <c r="H695"/>
  <c r="A696" s="1"/>
  <c r="B695"/>
  <c r="C696" l="1"/>
  <c r="F696"/>
  <c r="G696"/>
  <c r="H696"/>
  <c r="A697" s="1"/>
  <c r="B696"/>
  <c r="C697" l="1"/>
  <c r="B697"/>
  <c r="F697"/>
  <c r="G697"/>
  <c r="H697"/>
  <c r="A698" s="1"/>
  <c r="G698" l="1"/>
  <c r="B698"/>
  <c r="C698"/>
  <c r="F698"/>
  <c r="H698"/>
  <c r="A699" s="1"/>
  <c r="F699" l="1"/>
  <c r="G699"/>
  <c r="B699"/>
  <c r="C699"/>
  <c r="H699"/>
  <c r="A700" s="1"/>
  <c r="G700" l="1"/>
  <c r="H700"/>
  <c r="A701" s="1"/>
  <c r="B700"/>
  <c r="C700"/>
  <c r="F700"/>
  <c r="G701" l="1"/>
  <c r="C701"/>
  <c r="F701"/>
  <c r="H701"/>
  <c r="A702" s="1"/>
  <c r="B701"/>
  <c r="C702" l="1"/>
  <c r="F702"/>
  <c r="G702"/>
  <c r="H702"/>
  <c r="A703" s="1"/>
  <c r="B702"/>
  <c r="C703" l="1"/>
  <c r="F703"/>
  <c r="G703"/>
  <c r="H703"/>
  <c r="A704" s="1"/>
  <c r="B703"/>
  <c r="C704" l="1"/>
  <c r="F704"/>
  <c r="H704"/>
  <c r="A705" s="1"/>
  <c r="B704"/>
  <c r="G704"/>
  <c r="C705" l="1"/>
  <c r="F705"/>
  <c r="G705"/>
  <c r="H705"/>
  <c r="A706" s="1"/>
  <c r="B705"/>
  <c r="G706" l="1"/>
  <c r="C706"/>
  <c r="F706"/>
  <c r="H706"/>
  <c r="A707" s="1"/>
  <c r="B706"/>
  <c r="C707" l="1"/>
  <c r="F707"/>
  <c r="G707"/>
  <c r="H707"/>
  <c r="A708" s="1"/>
  <c r="B707"/>
  <c r="C708" l="1"/>
  <c r="H708"/>
  <c r="A709" s="1"/>
  <c r="B708"/>
  <c r="F708"/>
  <c r="G708"/>
  <c r="C709" l="1"/>
  <c r="F709"/>
  <c r="G709"/>
  <c r="H709"/>
  <c r="A710" s="1"/>
  <c r="B709"/>
  <c r="H710" l="1"/>
  <c r="A711" s="1"/>
  <c r="B710"/>
  <c r="C710"/>
  <c r="F710"/>
  <c r="G710"/>
  <c r="F711" l="1"/>
  <c r="H711"/>
  <c r="A712" s="1"/>
  <c r="B711"/>
  <c r="C711"/>
  <c r="G711"/>
  <c r="F712" l="1"/>
  <c r="H712"/>
  <c r="A713" s="1"/>
  <c r="B712"/>
  <c r="C712"/>
  <c r="G712"/>
  <c r="C713" l="1"/>
  <c r="F713"/>
  <c r="G713"/>
  <c r="H713"/>
  <c r="A714" s="1"/>
  <c r="B713"/>
  <c r="C714" l="1"/>
  <c r="F714"/>
  <c r="G714"/>
  <c r="H714"/>
  <c r="A715" s="1"/>
  <c r="B714"/>
  <c r="C715" l="1"/>
  <c r="F715"/>
  <c r="G715"/>
  <c r="H715"/>
  <c r="A716" s="1"/>
  <c r="B715"/>
  <c r="C716" l="1"/>
  <c r="F716"/>
  <c r="G716"/>
  <c r="H716"/>
  <c r="A717" s="1"/>
  <c r="B716"/>
  <c r="H717" l="1"/>
  <c r="A718" s="1"/>
  <c r="B717"/>
  <c r="C717"/>
  <c r="F717"/>
  <c r="G717"/>
  <c r="H718" l="1"/>
  <c r="A719" s="1"/>
  <c r="B718"/>
  <c r="C718"/>
  <c r="F718"/>
  <c r="G718"/>
  <c r="C719" l="1"/>
  <c r="F719"/>
  <c r="H719"/>
  <c r="A720" s="1"/>
  <c r="B719"/>
  <c r="G719"/>
  <c r="C720" l="1"/>
  <c r="F720"/>
  <c r="G720"/>
  <c r="H720"/>
  <c r="A721" s="1"/>
  <c r="B720"/>
  <c r="C721" l="1"/>
  <c r="H721"/>
  <c r="A722" s="1"/>
  <c r="B721"/>
  <c r="F721"/>
  <c r="G721"/>
  <c r="G722" l="1"/>
  <c r="H722"/>
  <c r="A723" s="1"/>
  <c r="B722"/>
  <c r="C722"/>
  <c r="F722"/>
  <c r="C723" l="1"/>
  <c r="F723"/>
  <c r="H723"/>
  <c r="A724" s="1"/>
  <c r="B723"/>
  <c r="G723"/>
  <c r="C724" l="1"/>
  <c r="F724"/>
  <c r="G724"/>
  <c r="H724"/>
  <c r="A725" s="1"/>
  <c r="B724"/>
  <c r="C725" l="1"/>
  <c r="G725"/>
  <c r="F725"/>
  <c r="H725"/>
  <c r="A726" s="1"/>
  <c r="B725"/>
  <c r="C726" l="1"/>
  <c r="F726"/>
  <c r="G726"/>
  <c r="H726"/>
  <c r="A727" s="1"/>
  <c r="B726"/>
  <c r="C727" l="1"/>
  <c r="F727"/>
  <c r="G727"/>
  <c r="H727"/>
  <c r="A728" s="1"/>
  <c r="B727"/>
  <c r="C728" l="1"/>
  <c r="F728"/>
  <c r="G728"/>
  <c r="H728"/>
  <c r="A729" s="1"/>
  <c r="B728"/>
  <c r="C729" l="1"/>
  <c r="F729"/>
  <c r="G729"/>
  <c r="H729"/>
  <c r="A730" s="1"/>
  <c r="B729"/>
  <c r="C730" l="1"/>
  <c r="H730"/>
  <c r="A731" s="1"/>
  <c r="B730"/>
  <c r="F730"/>
  <c r="G730"/>
  <c r="C731" l="1"/>
  <c r="F731"/>
  <c r="G731"/>
  <c r="H731"/>
  <c r="A732" s="1"/>
  <c r="B731"/>
  <c r="C732" l="1"/>
  <c r="F732"/>
  <c r="H732"/>
  <c r="A733" s="1"/>
  <c r="B732"/>
  <c r="G732"/>
  <c r="C733" l="1"/>
  <c r="F733"/>
  <c r="H733"/>
  <c r="A734" s="1"/>
  <c r="B733"/>
  <c r="G733"/>
  <c r="C734" l="1"/>
  <c r="F734"/>
  <c r="G734"/>
  <c r="H734"/>
  <c r="A735" s="1"/>
  <c r="B734"/>
  <c r="C735" l="1"/>
  <c r="F735"/>
  <c r="H735"/>
  <c r="A736" s="1"/>
  <c r="B735"/>
  <c r="G735"/>
  <c r="C736" l="1"/>
  <c r="F736"/>
  <c r="G736"/>
  <c r="H736"/>
  <c r="A737" s="1"/>
  <c r="B736"/>
  <c r="C737" l="1"/>
  <c r="F737"/>
  <c r="G737"/>
  <c r="H737"/>
  <c r="A738" s="1"/>
  <c r="B737"/>
  <c r="F738" l="1"/>
  <c r="H738"/>
  <c r="A739" s="1"/>
  <c r="B738"/>
  <c r="C738"/>
  <c r="G738"/>
  <c r="C739" l="1"/>
  <c r="H739"/>
  <c r="A740" s="1"/>
  <c r="B739"/>
  <c r="F739"/>
  <c r="G739"/>
  <c r="C740" l="1"/>
  <c r="F740"/>
  <c r="G740"/>
  <c r="H740"/>
  <c r="A741" s="1"/>
  <c r="B740"/>
  <c r="C741" l="1"/>
  <c r="F741"/>
  <c r="G741"/>
  <c r="H741"/>
  <c r="A742" s="1"/>
  <c r="B741"/>
  <c r="G742" l="1"/>
  <c r="H742"/>
  <c r="A743" s="1"/>
  <c r="B742"/>
  <c r="C742"/>
  <c r="F742"/>
  <c r="C743" l="1"/>
  <c r="H743"/>
  <c r="A744" s="1"/>
  <c r="B743"/>
  <c r="F743"/>
  <c r="G743"/>
  <c r="C744" l="1"/>
  <c r="G744"/>
  <c r="H744"/>
  <c r="A745" s="1"/>
  <c r="B744"/>
  <c r="F744"/>
  <c r="C745" l="1"/>
  <c r="H745"/>
  <c r="A746" s="1"/>
  <c r="B745"/>
  <c r="F745"/>
  <c r="G745"/>
  <c r="C746" l="1"/>
  <c r="H746"/>
  <c r="A747" s="1"/>
  <c r="B746"/>
  <c r="F746"/>
  <c r="G746"/>
  <c r="C747" l="1"/>
  <c r="F747"/>
  <c r="G747"/>
  <c r="H747"/>
  <c r="A748" s="1"/>
  <c r="B747"/>
  <c r="G748" l="1"/>
  <c r="H748"/>
  <c r="A749" s="1"/>
  <c r="C748"/>
  <c r="F748"/>
  <c r="B748"/>
  <c r="C749" l="1"/>
  <c r="H749"/>
  <c r="A750" s="1"/>
  <c r="B749"/>
  <c r="F749"/>
  <c r="G749"/>
  <c r="C750" l="1"/>
  <c r="G750"/>
  <c r="H750"/>
  <c r="A751" s="1"/>
  <c r="B750"/>
  <c r="F750"/>
  <c r="G751" l="1"/>
  <c r="B751"/>
  <c r="C751"/>
  <c r="F751"/>
  <c r="H751"/>
  <c r="A752" s="1"/>
  <c r="C752" l="1"/>
  <c r="H752"/>
  <c r="A753" s="1"/>
  <c r="B752"/>
  <c r="F752"/>
  <c r="G752"/>
  <c r="C753" l="1"/>
  <c r="G753"/>
  <c r="H753"/>
  <c r="A754" s="1"/>
  <c r="B753"/>
  <c r="F753"/>
  <c r="C754" l="1"/>
  <c r="F754"/>
  <c r="G754"/>
  <c r="H754"/>
  <c r="A755" s="1"/>
  <c r="B754"/>
  <c r="G755" l="1"/>
  <c r="C755"/>
  <c r="F755"/>
  <c r="H755"/>
  <c r="A756" s="1"/>
  <c r="B755"/>
  <c r="G756" l="1"/>
  <c r="H756"/>
  <c r="A757" s="1"/>
  <c r="C756"/>
  <c r="F756"/>
  <c r="B756"/>
  <c r="C757" l="1"/>
  <c r="F757"/>
  <c r="G757"/>
  <c r="H757"/>
  <c r="A758" s="1"/>
  <c r="B757"/>
  <c r="G758" l="1"/>
  <c r="F758"/>
  <c r="H758"/>
  <c r="A759" s="1"/>
  <c r="B758"/>
  <c r="C758"/>
  <c r="C759" l="1"/>
  <c r="F759"/>
  <c r="G759"/>
  <c r="H759"/>
  <c r="A760" s="1"/>
  <c r="B759"/>
  <c r="G760" l="1"/>
  <c r="H760"/>
  <c r="A761" s="1"/>
  <c r="B760"/>
  <c r="C760"/>
  <c r="F760"/>
  <c r="C761" l="1"/>
  <c r="F761"/>
  <c r="G761"/>
  <c r="H761"/>
  <c r="A762" s="1"/>
  <c r="B761"/>
  <c r="C762" l="1"/>
  <c r="G762"/>
  <c r="H762"/>
  <c r="A763" s="1"/>
  <c r="B762"/>
  <c r="F762"/>
  <c r="C763" l="1"/>
  <c r="H763"/>
  <c r="A764" s="1"/>
  <c r="B763"/>
  <c r="F763"/>
  <c r="G763"/>
  <c r="C764" l="1"/>
  <c r="H764"/>
  <c r="A765" s="1"/>
  <c r="B764"/>
  <c r="F764"/>
  <c r="G764"/>
  <c r="C765" l="1"/>
  <c r="G765"/>
  <c r="H765"/>
  <c r="A766" s="1"/>
  <c r="B765"/>
  <c r="F765"/>
  <c r="G766" l="1"/>
  <c r="H766"/>
  <c r="A767" s="1"/>
  <c r="B766"/>
  <c r="C766"/>
  <c r="F766"/>
  <c r="H767" l="1"/>
  <c r="A768" s="1"/>
  <c r="B767"/>
  <c r="C767"/>
  <c r="F767"/>
  <c r="G767"/>
  <c r="C768" l="1"/>
  <c r="F768"/>
  <c r="G768"/>
  <c r="H768"/>
  <c r="A769" s="1"/>
  <c r="B768"/>
  <c r="G769" l="1"/>
  <c r="H769"/>
  <c r="A770" s="1"/>
  <c r="B769"/>
  <c r="C769"/>
  <c r="F769"/>
  <c r="H770" l="1"/>
  <c r="A771" s="1"/>
  <c r="B770"/>
  <c r="C770"/>
  <c r="F770"/>
  <c r="G770"/>
  <c r="C771" l="1"/>
  <c r="F771"/>
  <c r="H771"/>
  <c r="A772" s="1"/>
  <c r="B771"/>
  <c r="G771"/>
  <c r="H772" l="1"/>
  <c r="A773" s="1"/>
  <c r="B772"/>
  <c r="C772"/>
  <c r="F772"/>
  <c r="G772"/>
  <c r="C773" l="1"/>
  <c r="H773"/>
  <c r="A774" s="1"/>
  <c r="B773"/>
  <c r="F773"/>
  <c r="G773"/>
  <c r="C774" l="1"/>
  <c r="G774"/>
  <c r="H774"/>
  <c r="A775" s="1"/>
  <c r="B774"/>
  <c r="F774"/>
  <c r="C775" l="1"/>
  <c r="G775"/>
  <c r="H775"/>
  <c r="A776" s="1"/>
  <c r="B775"/>
  <c r="F775"/>
  <c r="C776" l="1"/>
  <c r="F776"/>
  <c r="G776"/>
  <c r="H776"/>
  <c r="A777" s="1"/>
  <c r="B776"/>
  <c r="B777" l="1"/>
  <c r="C777"/>
  <c r="F777"/>
  <c r="G777"/>
  <c r="H777"/>
  <c r="A778" s="1"/>
  <c r="C778" l="1"/>
  <c r="H778"/>
  <c r="A779" s="1"/>
  <c r="B778"/>
  <c r="F778"/>
  <c r="G778"/>
  <c r="C779" l="1"/>
  <c r="F779"/>
  <c r="G779"/>
  <c r="H779"/>
  <c r="A780" s="1"/>
  <c r="B779"/>
  <c r="H780" l="1"/>
  <c r="A781" s="1"/>
  <c r="B780"/>
  <c r="C780"/>
  <c r="F780"/>
  <c r="G780"/>
  <c r="C781" l="1"/>
  <c r="F781"/>
  <c r="G781"/>
  <c r="H781"/>
  <c r="A782" s="1"/>
  <c r="B781"/>
  <c r="G782" l="1"/>
  <c r="B782"/>
  <c r="C782"/>
  <c r="F782"/>
  <c r="H782"/>
  <c r="A783" s="1"/>
  <c r="H783" l="1"/>
  <c r="A784" s="1"/>
  <c r="B783"/>
  <c r="C783"/>
  <c r="F783"/>
  <c r="G783"/>
  <c r="H784" l="1"/>
  <c r="A785" s="1"/>
  <c r="B784"/>
  <c r="C784"/>
  <c r="G784"/>
  <c r="F784"/>
  <c r="C785" l="1"/>
  <c r="H785"/>
  <c r="A786" s="1"/>
  <c r="B785"/>
  <c r="F785"/>
  <c r="G785"/>
  <c r="C786" l="1"/>
  <c r="F786"/>
  <c r="G786"/>
  <c r="H786"/>
  <c r="A787" s="1"/>
  <c r="B786"/>
  <c r="G787" l="1"/>
  <c r="H787"/>
  <c r="A788" s="1"/>
  <c r="B787"/>
  <c r="C787"/>
  <c r="F787"/>
  <c r="G788" l="1"/>
  <c r="C788"/>
  <c r="F788"/>
  <c r="H788"/>
  <c r="A789" s="1"/>
  <c r="B788"/>
  <c r="H789" l="1"/>
  <c r="A790" s="1"/>
  <c r="B789"/>
  <c r="C789"/>
  <c r="F789"/>
  <c r="G789"/>
  <c r="B790" l="1"/>
  <c r="C790"/>
  <c r="G790"/>
  <c r="F790"/>
  <c r="H790"/>
  <c r="A791" s="1"/>
  <c r="G791" l="1"/>
  <c r="B791"/>
  <c r="C791"/>
  <c r="F791"/>
  <c r="H791"/>
  <c r="A792" s="1"/>
  <c r="C792" l="1"/>
  <c r="F792"/>
  <c r="G792"/>
  <c r="H792"/>
  <c r="A793" s="1"/>
  <c r="B792"/>
  <c r="C793" l="1"/>
  <c r="H793"/>
  <c r="A794" s="1"/>
  <c r="B793"/>
  <c r="F793"/>
  <c r="G793"/>
  <c r="F794" l="1"/>
  <c r="H794"/>
  <c r="A795" s="1"/>
  <c r="B794"/>
  <c r="C794"/>
  <c r="G794"/>
  <c r="C795" l="1"/>
  <c r="H795"/>
  <c r="A796" s="1"/>
  <c r="B795"/>
  <c r="F795"/>
  <c r="G795"/>
  <c r="H796" l="1"/>
  <c r="A797" s="1"/>
  <c r="B796"/>
  <c r="C796"/>
  <c r="F796"/>
  <c r="G796"/>
  <c r="G797" l="1"/>
  <c r="H797"/>
  <c r="H10" s="1"/>
  <c r="B797"/>
  <c r="C797"/>
  <c r="F797"/>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
</t>
        </r>
      </text>
    </comment>
    <comment ref="C9" authorId="1">
      <text>
        <r>
          <rPr>
            <b/>
            <sz val="8"/>
            <color indexed="81"/>
            <rFont val="Tahoma"/>
            <family val="2"/>
          </rPr>
          <t>Payment Frequency:</t>
        </r>
        <r>
          <rPr>
            <sz val="8"/>
            <color indexed="81"/>
            <rFont val="Tahoma"/>
            <family val="2"/>
          </rPr>
          <t xml:space="preserve">
This defines the Payment Period, or the number of payments per year.</t>
        </r>
      </text>
    </comment>
    <comment ref="G9" authorId="2">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family val="2"/>
          </rPr>
          <t xml:space="preserve"> mortgages are compounded </t>
        </r>
        <r>
          <rPr>
            <b/>
            <sz val="8"/>
            <color indexed="81"/>
            <rFont val="Tahoma"/>
            <family val="2"/>
          </rPr>
          <t>semi-annually</t>
        </r>
        <r>
          <rPr>
            <sz val="8"/>
            <color indexed="81"/>
            <rFont val="Tahoma"/>
            <family val="2"/>
          </rPr>
          <t xml:space="preserve">.
</t>
        </r>
        <r>
          <rPr>
            <b/>
            <sz val="8"/>
            <color indexed="81"/>
            <rFont val="Tahoma"/>
            <family val="2"/>
          </rPr>
          <t>US</t>
        </r>
        <r>
          <rPr>
            <sz val="8"/>
            <color indexed="81"/>
            <rFont val="Tahoma"/>
            <family val="2"/>
          </rPr>
          <t xml:space="preserve"> mortgages are compounded </t>
        </r>
        <r>
          <rPr>
            <b/>
            <sz val="8"/>
            <color indexed="81"/>
            <rFont val="Tahoma"/>
            <family val="2"/>
          </rPr>
          <t>monthly</t>
        </r>
        <r>
          <rPr>
            <sz val="8"/>
            <color indexed="81"/>
            <rFont val="Tahoma"/>
            <family val="2"/>
          </rPr>
          <t xml:space="preserve">.
The default is to set the compound period EQUAL to the payment frequency.
</t>
        </r>
        <r>
          <rPr>
            <b/>
            <sz val="8"/>
            <color indexed="10"/>
            <rFont val="Tahoma"/>
            <family val="2"/>
          </rPr>
          <t>WARNING</t>
        </r>
        <r>
          <rPr>
            <sz val="8"/>
            <color indexed="81"/>
            <rFont val="Tahoma"/>
            <family val="2"/>
          </rPr>
          <t>:Choosing a compound period that is shorter than the payment period results in negative amortization.</t>
        </r>
      </text>
    </comment>
    <comment ref="C11" authorId="1">
      <text>
        <r>
          <rPr>
            <b/>
            <sz val="8"/>
            <color indexed="81"/>
            <rFont val="Tahoma"/>
            <family val="2"/>
          </rPr>
          <t>Payment Type:</t>
        </r>
        <r>
          <rPr>
            <sz val="8"/>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<sst xmlns="http://schemas.openxmlformats.org/spreadsheetml/2006/main" count="51" uniqueCount="34">
  <si>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Amortization Schedule</t>
  </si>
  <si>
    <t>HELP</t>
  </si>
  <si>
    <t>� 2008 Vertex42 LLC</t>
  </si>
  <si>
    <t>Loan Information</t>
  </si>
  <si>
    <t>[42]</t>
  </si>
  <si>
    <t>Summary</t>
  </si>
  <si>
    <t>Loan Amount</t>
  </si>
  <si>
    <t>Rate (per period)</t>
  </si>
  <si>
    <t>Annual Interest Rate</t>
  </si>
  <si>
    <t>Number of Payments</t>
  </si>
  <si>
    <t>Term of Loan in Years</t>
  </si>
  <si>
    <t>Total Payments</t>
  </si>
  <si>
    <t>First Payment Date</t>
  </si>
  <si>
    <t>Total Interest</t>
  </si>
  <si>
    <t>Payment Frequency</t>
  </si>
  <si>
    <t>Est. Interest Savings</t>
  </si>
  <si>
    <t>Compound Period</t>
  </si>
  <si>
    <t>Payment Type</t>
  </si>
  <si>
    <t>End of Period</t>
  </si>
  <si>
    <t>Amortization Schedule</t>
  </si>
  <si>
    <t>No.</t>
  </si>
  <si>
    <t>Due Date</t>
  </si>
  <si>
    <t>Payment</t>
  </si>
  <si>
    <t>Additional Payment</t>
  </si>
  <si>
    <t>Interest</t>
  </si>
  <si>
    <t>Principal</t>
  </si>
  <si>
    <t>Balance</t>
  </si>
  <si>
    <t>End</t>
  </si>
  <si>
    <t>Loan Payment Schedule</t>
  </si>
  <si>
    <t>Payment (per period)</t>
  </si>
  <si>
    <t>Payment Schedule</t>
  </si>
  <si>
    <t>Payment Due</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</si>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</sst>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6" formatCode="_(&quot;$&quot;* #,##0_);_(&quot;$&quot;* \(#,##0\);_(&quot;$&quot;* &quot;-&quot;??_);_(@_)"/>
    <numFmt numFmtId="176" formatCode="0.000%"/>
    <numFmt numFmtId="194" formatCode="0.00000%"/>
    <numFmt numFmtId="202" formatCode="m/d/yy;@"/>
  </numFmts>
  <fonts count="26">
    <font>
      <sz val="10"/>
      <name val="Arial"/>
      <family val="2"/>
    </font>
    <font>
      <sz val="10"/>
      <name val="Arial"/>
    </font>
    <font>
      <u/>
      <sz val="10"/>
      <color indexed="12"/>
      <name val="Tahoma"/>
      <family val="2"/>
    </font>
    <font>
      <b/>
      <sz val="8"/>
      <color indexed="81"/>
      <name val="Tahoma"/>
      <family val="2"/>
    </font>
    <font>
      <sz val="8"/>
      <color indexed="81"/>
      <name val="Tahoma"/>
      <family val="2"/>
    </font>
    <font>
      <sz val="8"/>
      <color indexed="81"/>
      <name val="Tahoma"/>
      <family val="2"/>
    </font>
    <font>
      <b/>
      <u/>
      <sz val="8"/>
      <color indexed="81"/>
      <name val="Tahoma"/>
      <family val="2"/>
    </font>
    <font>
      <sz val="8"/>
      <name val="Arial"/>
      <family val="2"/>
    </font>
    <font>
      <b/>
      <sz val="8"/>
      <color indexed="81"/>
      <name val="Tahoma"/>
      <family val="2"/>
    </font>
    <font>
      <b/>
      <sz val="12"/>
      <name val="Tahoma"/>
      <family val="2"/>
    </font>
    <font>
      <b/>
      <sz val="12"/>
      <name val="Arial"/>
      <family val="2"/>
    </font>
    <font>
      <sz val="18"/>
      <color indexed="60"/>
      <name val="Arial"/>
      <family val="2"/>
    </font>
    <font>
      <sz val="10"/>
      <color indexed="9"/>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b/>
      <sz val="18"/>
      <name val="Arial"/>
      <family val="2"/>
    </font>
    <font>
      <sz val="18"/>
      <name val="Arial"/>
      <family val="2"/>
    </font>
    <font>
      <sz val="12"/>
      <name val="Arial"/>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72">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7" fillId="3" borderId="0" xfId="0" applyNumberFormat="1" applyFont="1" applyFill="1" applyAlignment="1" applyProtection="1">
      <alignment horizontal="right"/>
    </xf>
    <xf numFmtId="0" fontId="9" fillId="0" borderId="0" xfId="0" applyFont="1" applyAlignment="1" applyProtection="1">
      <alignment horizontal="center"/>
    </xf>
    <xf numFmtId="176" fontId="0" fillId="0" borderId="0" xfId="4" applyNumberFormat="1" applyFont="1" applyProtection="1"/>
    <xf numFmtId="0" fontId="15" fillId="0" borderId="0" xfId="0" applyFont="1" applyAlignment="1" applyProtection="1">
      <alignment horizontal="right" indent="1"/>
    </xf>
    <xf numFmtId="0" fontId="0" fillId="0" borderId="0" xfId="0" applyFont="1" applyAlignment="1" applyProtection="1">
      <alignment horizontal="right" indent="1"/>
    </xf>
    <xf numFmtId="0" fontId="15" fillId="0" borderId="0" xfId="0" applyFont="1" applyFill="1" applyBorder="1" applyAlignment="1" applyProtection="1">
      <alignment horizontal="right" indent="1"/>
    </xf>
    <xf numFmtId="176" fontId="15" fillId="0" borderId="0" xfId="4" applyNumberFormat="1" applyFont="1" applyProtection="1"/>
    <xf numFmtId="0" fontId="13" fillId="0" borderId="0" xfId="0" applyFont="1" applyAlignment="1" applyProtection="1">
      <alignment horizontal="right" indent="1"/>
    </xf>
    <xf numFmtId="0" fontId="15" fillId="0" borderId="0" xfId="0" applyFont="1" applyProtection="1"/>
    <xf numFmtId="0" fontId="7" fillId="3" borderId="0" xfId="0" applyFont="1" applyFill="1" applyAlignment="1" applyProtection="1">
      <alignment horizontal="center"/>
    </xf>
    <xf numFmtId="0" fontId="7" fillId="0" borderId="0" xfId="0" applyFont="1" applyAlignment="1" applyProtection="1">
      <alignment horizontal="center"/>
    </xf>
    <xf numFmtId="4" fontId="7" fillId="0" borderId="0" xfId="0" applyNumberFormat="1" applyFont="1" applyAlignment="1" applyProtection="1">
      <alignment horizontal="right"/>
    </xf>
    <xf numFmtId="202" fontId="7" fillId="0" borderId="0" xfId="0" applyNumberFormat="1" applyFont="1" applyAlignment="1" applyProtection="1">
      <alignment horizontal="right"/>
    </xf>
    <xf numFmtId="0" fontId="13" fillId="4" borderId="1" xfId="0" applyFont="1" applyFill="1" applyBorder="1" applyAlignment="1" applyProtection="1">
      <alignment horizontal="center"/>
    </xf>
    <xf numFmtId="0" fontId="13" fillId="4" borderId="1" xfId="0" applyFont="1" applyFill="1" applyBorder="1" applyAlignment="1" applyProtection="1">
      <alignment horizontal="right" wrapText="1"/>
    </xf>
    <xf numFmtId="0" fontId="17" fillId="0" borderId="0" xfId="0" applyFont="1" applyProtection="1"/>
    <xf numFmtId="0" fontId="17" fillId="0" borderId="0" xfId="0" applyFont="1" applyAlignment="1" applyProtection="1">
      <alignment horizontal="right" indent="1"/>
    </xf>
    <xf numFmtId="166" fontId="17" fillId="0" borderId="0" xfId="2" applyNumberFormat="1" applyFont="1" applyFill="1" applyBorder="1" applyProtection="1"/>
    <xf numFmtId="10" fontId="17" fillId="0" borderId="0" xfId="4" applyNumberFormat="1" applyFont="1" applyFill="1" applyBorder="1" applyProtection="1"/>
    <xf numFmtId="14" fontId="17" fillId="0" borderId="0" xfId="0" applyNumberFormat="1" applyFont="1" applyFill="1" applyBorder="1" applyAlignment="1" applyProtection="1">
      <alignment horizontal="right"/>
    </xf>
    <xf numFmtId="0" fontId="17" fillId="0" borderId="0" xfId="0" applyFont="1" applyFill="1" applyBorder="1" applyProtection="1"/>
    <xf numFmtId="0" fontId="17" fillId="0" borderId="0" xfId="0" applyFont="1" applyFill="1" applyBorder="1" applyAlignment="1" applyProtection="1">
      <alignment horizontal="right" indent="1"/>
    </xf>
    <xf numFmtId="176" fontId="17" fillId="0" borderId="0" xfId="4" applyNumberFormat="1" applyFont="1" applyProtection="1"/>
    <xf numFmtId="8" fontId="17" fillId="0" borderId="0" xfId="0" applyNumberFormat="1" applyFont="1" applyFill="1" applyProtection="1"/>
    <xf numFmtId="0" fontId="16" fillId="0" borderId="0" xfId="0" applyFont="1" applyAlignment="1" applyProtection="1">
      <alignment horizontal="right"/>
    </xf>
    <xf numFmtId="44" fontId="15" fillId="0" borderId="0" xfId="0" applyNumberFormat="1" applyFont="1" applyFill="1" applyProtection="1"/>
    <xf numFmtId="0" fontId="17" fillId="0" borderId="0" xfId="0" applyNumberFormat="1" applyFont="1" applyFill="1" applyBorder="1" applyAlignment="1" applyProtection="1">
      <alignment horizontal="right"/>
    </xf>
    <xf numFmtId="194" fontId="0" fillId="0" borderId="0" xfId="4" applyNumberFormat="1" applyFont="1" applyProtection="1"/>
    <xf numFmtId="0" fontId="0" fillId="3" borderId="0" xfId="0" applyFont="1" applyFill="1" applyProtection="1"/>
    <xf numFmtId="0" fontId="15" fillId="3" borderId="0" xfId="0" applyFont="1" applyFill="1" applyAlignment="1" applyProtection="1">
      <alignment horizontal="right" indent="1"/>
    </xf>
    <xf numFmtId="0" fontId="15" fillId="4" borderId="1" xfId="0" applyFont="1" applyFill="1" applyBorder="1" applyAlignment="1" applyProtection="1">
      <alignment horizontal="center"/>
    </xf>
    <xf numFmtId="0" fontId="15" fillId="4" borderId="1" xfId="0" applyFont="1" applyFill="1" applyBorder="1" applyAlignment="1" applyProtection="1">
      <alignment horizontal="right" wrapText="1"/>
    </xf>
    <xf numFmtId="0" fontId="18" fillId="4" borderId="2" xfId="0" applyFont="1" applyFill="1" applyBorder="1" applyAlignment="1" applyProtection="1">
      <alignment vertical="center"/>
    </xf>
    <xf numFmtId="0" fontId="19" fillId="4" borderId="2" xfId="0" applyFont="1" applyFill="1" applyBorder="1" applyProtection="1"/>
    <xf numFmtId="0" fontId="12" fillId="4" borderId="2" xfId="0" applyFont="1" applyFill="1" applyBorder="1" applyProtection="1"/>
    <xf numFmtId="0" fontId="11" fillId="4" borderId="2" xfId="0" applyFont="1" applyFill="1" applyBorder="1" applyProtection="1"/>
    <xf numFmtId="10" fontId="15" fillId="0" borderId="3" xfId="4" applyNumberFormat="1" applyFont="1" applyFill="1" applyBorder="1" applyProtection="1">
      <protection locked="0"/>
    </xf>
    <xf numFmtId="0" fontId="15" fillId="0" borderId="3" xfId="0" applyFont="1" applyFill="1" applyBorder="1" applyProtection="1">
      <protection locked="0"/>
    </xf>
    <xf numFmtId="14" fontId="15" fillId="0" borderId="3" xfId="0" applyNumberFormat="1" applyFont="1" applyFill="1" applyBorder="1" applyAlignment="1" applyProtection="1">
      <alignment horizontal="right"/>
      <protection locked="0"/>
    </xf>
    <xf numFmtId="0" fontId="0" fillId="2" borderId="0" xfId="0" applyFont="1" applyFill="1" applyAlignment="1" applyProtection="1">
      <alignment horizontal="center"/>
    </xf>
    <xf numFmtId="0" fontId="15" fillId="4" borderId="4" xfId="0" applyFont="1" applyFill="1" applyBorder="1" applyAlignment="1" applyProtection="1">
      <alignment horizontal="left" vertical="center" indent="1"/>
    </xf>
    <xf numFmtId="0" fontId="14" fillId="4" borderId="4" xfId="0" applyFont="1" applyFill="1" applyBorder="1" applyAlignment="1" applyProtection="1">
      <alignment horizontal="left" vertical="center" indent="1"/>
    </xf>
    <xf numFmtId="0" fontId="14" fillId="4" borderId="4" xfId="0" applyFont="1" applyFill="1" applyBorder="1" applyAlignment="1" applyProtection="1">
      <alignment horizontal="center" wrapText="1"/>
    </xf>
    <xf numFmtId="0" fontId="0" fillId="0" borderId="0" xfId="4" applyNumberFormat="1" applyFont="1" applyProtection="1"/>
    <xf numFmtId="0" fontId="21" fillId="0" borderId="0" xfId="0" applyFont="1" applyAlignment="1" applyProtection="1">
      <alignment horizontal="right"/>
    </xf>
    <xf numFmtId="0" fontId="2" fillId="0" borderId="0" xfId="3" applyAlignment="1" applyProtection="1">
      <alignment horizontal="left"/>
    </xf>
    <xf numFmtId="43" fontId="15" fillId="0" borderId="5" xfId="1" applyFont="1" applyFill="1" applyBorder="1" applyProtection="1">
      <protection locked="0"/>
    </xf>
    <xf numFmtId="43" fontId="15" fillId="0" borderId="0" xfId="1" applyFont="1" applyFill="1" applyProtection="1"/>
    <xf numFmtId="43" fontId="10" fillId="0" borderId="0" xfId="1" applyFont="1" applyFill="1" applyProtection="1"/>
    <xf numFmtId="0" fontId="7" fillId="0" borderId="0" xfId="0" applyFont="1" applyProtection="1"/>
    <xf numFmtId="14" fontId="24" fillId="3" borderId="3" xfId="0" applyNumberFormat="1" applyFont="1" applyFill="1" applyBorder="1" applyAlignment="1" applyProtection="1">
      <alignment horizontal="right"/>
      <protection locked="0"/>
    </xf>
    <xf numFmtId="0" fontId="23" fillId="0" borderId="0" xfId="0" applyFont="1" applyAlignment="1" applyProtection="1">
      <alignment horizontal="right"/>
      <protection locked="0"/>
    </xf>
    <xf numFmtId="4" fontId="7" fillId="5" borderId="0" xfId="0" applyNumberFormat="1" applyFont="1" applyFill="1" applyAlignment="1" applyProtection="1">
      <alignment horizontal="right"/>
      <protection locked="0"/>
    </xf>
    <xf numFmtId="0" fontId="7" fillId="0" borderId="0" xfId="0" applyFont="1" applyFill="1" applyBorder="1" applyAlignment="1">
      <alignment horizontal="right"/>
    </xf>
    <xf numFmtId="0" fontId="20" fillId="0" borderId="0" xfId="0" applyFont="1"/>
    <xf numFmtId="0" fontId="25" fillId="0" borderId="0" xfId="0" applyFont="1" applyProtection="1"/>
    <xf numFmtId="0" fontId="20" fillId="0" borderId="0" xfId="0" applyFont="1" applyAlignment="1" applyProtection="1"/>
    <xf numFmtId="0" fontId="25" fillId="0" borderId="0" xfId="0" applyFont="1" applyAlignment="1" applyProtection="1">
      <alignment horizontal="right"/>
    </xf>
    <xf numFmtId="0" fontId="0" fillId="0" borderId="0" xfId="0" applyNumberFormat="1" applyFont="1" applyProtection="1"/>
    <xf numFmtId="4" fontId="7" fillId="0" borderId="6" xfId="0" applyNumberFormat="1" applyFont="1" applyFill="1" applyBorder="1" applyAlignment="1" applyProtection="1">
      <alignment horizontal="right"/>
      <protection locked="0"/>
    </xf>
    <xf numFmtId="4" fontId="7" fillId="5" borderId="6" xfId="0" applyNumberFormat="1" applyFont="1" applyFill="1" applyBorder="1" applyAlignment="1" applyProtection="1">
      <alignment horizontal="right"/>
      <protection locked="0"/>
    </xf>
    <xf numFmtId="4" fontId="7" fillId="0" borderId="7" xfId="0" applyNumberFormat="1" applyFont="1" applyBorder="1" applyAlignment="1" applyProtection="1">
      <alignment horizontal="right"/>
      <protection locked="0"/>
    </xf>
    <xf numFmtId="4" fontId="7" fillId="0" borderId="8" xfId="0" applyNumberFormat="1" applyFont="1" applyBorder="1" applyAlignment="1" applyProtection="1">
      <alignment horizontal="right"/>
      <protection locked="0"/>
    </xf>
    <xf numFmtId="4" fontId="7" fillId="0" borderId="9" xfId="0" applyNumberFormat="1" applyFont="1" applyBorder="1" applyAlignment="1" applyProtection="1">
      <alignment horizontal="right"/>
      <protection locked="0"/>
    </xf>
    <xf numFmtId="0" fontId="20" fillId="0" borderId="0" xfId="0" applyFont="1" applyAlignment="1" applyProtection="1">
      <alignment horizontal="left"/>
    </xf>
  </cellXfs>
  <cellStyles count="3">
    <cellStyle name="Comma" xfId="1" builtinId="3"/>
    <cellStyle name="Currency"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676275</xdr:colOff>
      <xdr:row>0</xdr:row>
      <xdr:rowOff>9525</xdr:rowOff>
    </xdr:from>
    <xdr:to>
      <xdr:col>6</xdr:col>
      <xdr:colOff>1019175</xdr:colOff>
      <xdr:row>0</xdr:row>
      <xdr:rowOff>276225</xdr:rowOff>
    </xdr:to>
    <xdr:pic>
      <xdr:nvPicPr>
        <xdr:cNvPr id="5642" name="Picture 52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IV798"/>
  <sheetViews>
    <sheetView showGridLines="0" tabSelected="1" topLeftCell="A4" workbookViewId="0">
      <selection activeCell="H16" sqref="H16"/>
    </sheetView>
  </sheetViews>
  <sheetFormatPr defaultRowHeight="12.75"/>
  <cols>
    <col min="1" max="1" width="5.7109375" style="2" bestFit="1" customWidth="1"/>
    <col min="2" max="2" width="11.7109375" style="2" bestFit="1" customWidth="1"/>
    <col min="3" max="3" width="12.140625" style="2" bestFit="1" customWidth="1"/>
    <col min="4" max="4" width="16.42578125" style="2" bestFit="1" customWidth="1"/>
    <col min="5" max="5" width="3.7109375" style="2" bestFit="1" customWidth="1"/>
    <col min="6" max="6" width="10.7109375" style="2" bestFit="1" customWidth="1"/>
    <col min="7" max="7" width="11.85546875" style="2" bestFit="1" customWidth="1"/>
    <col min="8" max="8" width="15.7109375" style="2" bestFit="1" customWidth="1"/>
    <col min="9" max="9" width="2.42578125" style="2" bestFit="1" customWidth="1"/>
    <col min="10" max="10" width="12.140625" style="2" bestFit="1" customWidth="1"/>
    <col min="11" max="11" width="10.85546875" style="2" bestFit="1" customWidth="1"/>
    <col min="12" max="13" width="11.85546875" style="2" bestFit="1" customWidth="1"/>
    <col min="14" max="256" width="9.140625" style="2" bestFit="1" customWidth="1"/>
  </cols>
  <sheetData>
    <row r="1" spans="1:10" ht="24" customHeight="1">
      <c r="A1" s="39" t="s">
        <v>0</v>
      </c>
      <c r="B1" s="40"/>
      <c r="C1" s="40"/>
      <c r="D1" s="40"/>
      <c r="E1" s="40"/>
      <c r="F1" s="40"/>
      <c r="G1" s="41"/>
      <c r="H1" s="41"/>
    </row>
    <row r="2" spans="1:10">
      <c r="A2" s="52" t="s">
        <v>1</v>
      </c>
      <c r="H2" s="60" t="s">
        <v>2</v>
      </c>
    </row>
    <row r="4" spans="1:10" ht="14.25">
      <c r="A4" s="47" t="s">
        <v>3</v>
      </c>
      <c r="B4" s="48"/>
      <c r="C4" s="48"/>
      <c r="D4" s="48"/>
      <c r="E4" s="62" t="s">
        <v>4</v>
      </c>
      <c r="F4" s="47" t="s">
        <v>5</v>
      </c>
      <c r="G4" s="49"/>
      <c r="H4" s="49"/>
    </row>
    <row r="5" spans="1:10" ht="15" customHeight="1">
      <c r="A5" s="35"/>
      <c r="B5" s="35"/>
      <c r="C5" s="36" t="s">
        <v>6</v>
      </c>
      <c r="D5" s="53">
        <v>100</v>
      </c>
      <c r="G5" s="12" t="s">
        <v>7</v>
      </c>
      <c r="H5" s="13">
        <f>((1+D6/compound_period)^(compound_period/periods_per_year))-1</f>
        <v>0.10000000000000009</v>
      </c>
    </row>
    <row r="6" spans="1:10" ht="15" customHeight="1">
      <c r="A6" s="35"/>
      <c r="B6" s="35"/>
      <c r="C6" s="36" t="s">
        <v>8</v>
      </c>
      <c r="D6" s="43">
        <v>0.1</v>
      </c>
      <c r="G6" s="12" t="s">
        <v>9</v>
      </c>
      <c r="H6" s="10">
        <f>MAX(A16:A797)</f>
        <v>30</v>
      </c>
    </row>
    <row r="7" spans="1:10" ht="15" customHeight="1">
      <c r="A7" s="35"/>
      <c r="B7" s="35"/>
      <c r="C7" s="36" t="s">
        <v>10</v>
      </c>
      <c r="D7" s="44">
        <v>30</v>
      </c>
      <c r="G7" s="10" t="s">
        <v>11</v>
      </c>
      <c r="H7" s="54">
        <f>SUM(F18:F797)+SUM(G18:G797)</f>
        <v>318.05</v>
      </c>
    </row>
    <row r="8" spans="1:10" ht="15" customHeight="1">
      <c r="A8" s="35"/>
      <c r="B8" s="35"/>
      <c r="C8" s="36" t="s">
        <v>12</v>
      </c>
      <c r="D8" s="45">
        <v>39814</v>
      </c>
      <c r="G8" s="10" t="s">
        <v>13</v>
      </c>
      <c r="H8" s="54">
        <f>SUM(F17:F797)</f>
        <v>218.05</v>
      </c>
    </row>
    <row r="9" spans="1:10" ht="15" customHeight="1">
      <c r="A9" s="35"/>
      <c r="B9" s="35"/>
      <c r="C9" s="36" t="s">
        <v>14</v>
      </c>
      <c r="D9" s="45" t="s">
        <v>33</v>
      </c>
      <c r="G9" s="10" t="s">
        <v>15</v>
      </c>
      <c r="H9" s="54">
        <f>(nper*(-PMT(rate,nper,loan_amount,,pmtType))-loan_amount)-H8</f>
        <v>0.18774475790195311</v>
      </c>
      <c r="J9" s="34"/>
    </row>
    <row r="10" spans="1:10" ht="15" customHeight="1">
      <c r="A10" s="35"/>
      <c r="B10" s="35"/>
      <c r="C10" s="36" t="s">
        <v>16</v>
      </c>
      <c r="D10" s="57" t="str">
        <f>D9</f>
        <v>Annual</v>
      </c>
      <c r="H10" s="31" t="str">
        <f ca="1">IF(AND(NOT(H797=""),H797&gt;0.004),"ERROR: Limit is "&amp;OFFSET(A798,-1,0,1,1)&amp;" payments",".")</f>
        <v>.</v>
      </c>
    </row>
    <row r="11" spans="1:10" ht="15" customHeight="1">
      <c r="A11" s="35"/>
      <c r="B11" s="35"/>
      <c r="C11" s="36" t="s">
        <v>17</v>
      </c>
      <c r="D11" s="57" t="s">
        <v>18</v>
      </c>
      <c r="H11" s="51" t="str">
        <f>IF(compound_period&gt;periods_per_year,"Warning: negative amortization",".")</f>
        <v>.</v>
      </c>
    </row>
    <row r="12" spans="1:10" ht="15" customHeight="1">
      <c r="C12" s="11"/>
    </row>
    <row r="13" spans="1:10" ht="15.75">
      <c r="C13" s="14" t="str">
        <f>D9&amp;" Payment"</f>
        <v>Annual Payment</v>
      </c>
      <c r="D13" s="55">
        <f>IF(roundOpt,ROUND(-PMT(rate,nper,loan_amount,,pmtType),2),-PMT(rate,nper,loan_amount,,pmtType))</f>
        <v>10.61</v>
      </c>
      <c r="E13" s="56"/>
      <c r="H13" s="4"/>
    </row>
    <row r="14" spans="1:10">
      <c r="H14" s="64" t="s">
        <v>4</v>
      </c>
    </row>
    <row r="15" spans="1:10" ht="15">
      <c r="A15" s="63" t="s">
        <v>19</v>
      </c>
      <c r="B15" s="63"/>
      <c r="C15" s="63"/>
      <c r="D15" s="63"/>
      <c r="E15" s="63"/>
      <c r="F15" s="63"/>
      <c r="G15" s="63"/>
      <c r="H15" s="58" t="b">
        <v>1</v>
      </c>
      <c r="J15" s="5"/>
    </row>
    <row r="16" spans="1:10" ht="28.5">
      <c r="A16" s="37" t="s">
        <v>20</v>
      </c>
      <c r="B16" s="38" t="s">
        <v>21</v>
      </c>
      <c r="C16" s="38" t="s">
        <v>22</v>
      </c>
      <c r="D16" s="38" t="s">
        <v>23</v>
      </c>
      <c r="E16" s="38"/>
      <c r="F16" s="38" t="s">
        <v>24</v>
      </c>
      <c r="G16" s="38" t="s">
        <v>25</v>
      </c>
      <c r="H16" s="38" t="s">
        <v>26</v>
      </c>
    </row>
    <row r="17" spans="1:11">
      <c r="A17" s="16"/>
      <c r="B17" s="7"/>
      <c r="C17" s="16"/>
      <c r="D17" s="16"/>
      <c r="E17" s="16"/>
      <c r="F17" s="16"/>
      <c r="G17" s="16"/>
      <c r="H17" s="66">
        <f>loan_amount</f>
        <v>100</v>
      </c>
      <c r="J17" s="6"/>
    </row>
    <row r="18" spans="1:11">
      <c r="A18" s="17">
        <f>IF(H17="","",IF(roundOpt,IF(OR(A17&gt;=nper,ROUND(H17,2)&lt;=0),"",A17+1),IF(OR(A17&gt;=nper,H17&lt;=0),"",A17+1)))</f>
        <v>1</v>
      </c>
      <c r="B18" s="19">
        <f>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8">
        <f>IF(A18="","",IF(roundOpt,IF(OR(A18=nper,payment&gt;ROUND((1+rate)*H17,2)),ROUND((1+rate)*H17,2),payment),IF(OR(A18=nper,payment&gt;(1+rate)*H17),(1+rate)*H17,payment)))</f>
        <v>10.61</v>
      </c>
      <c r="D18" s="68"/>
      <c r="E18" s="18"/>
      <c r="F18" s="18">
        <f>IF(A18="","",IF(AND(A18=1,pmtType=1),0,IF(roundOpt,ROUND(rate*H17,2),rate*H17)))</f>
        <v>10</v>
      </c>
      <c r="G18" s="18">
        <f t="shared" ref="G18:G81" si="0">IF(A18="","",C18-F18+D18)</f>
        <v>0.60999999999999943</v>
      </c>
      <c r="H18" s="18">
        <f t="shared" ref="H18:H81" si="1">IF(A18="","",H17-G18)</f>
        <v>99.39</v>
      </c>
    </row>
    <row r="19" spans="1:11">
      <c r="A19" s="17">
        <f>IF(H18="","",IF(roundOpt,IF(OR(A18&gt;=nper,ROUND(H18,2)&lt;=0),"",A18+1),IF(OR(A18&gt;=nper,H18&lt;=0),"",A18+1)))</f>
        <v>2</v>
      </c>
      <c r="B19" s="19">
        <f>IF(A19="","",IF(OR(periods_per_year=26,periods_per_year=52),IF(periods_per_year=26,IF(A19=1,fpdate,B18+14),IF(periods_per_year=52,IF(A19=1,fpdate,B18+7),"n/a")),IF(periods_per_year=24,DATE(YEAR(fpdate),MONTH(fpdate)+(A19-1)/2+IF(AND(DAY(fpdate)&gt;=15,MOD(A19,2)=0),1,0),IF(MOD(A19,2)=0,IF(DAY(fpdate)&gt;=15,DAY(fpdate)-14,DAY(fpdate)+14),DAY(fpdate))),IF(DAY(DATE(YEAR(fpdate),MONTH(fpdate)+(A19-1)*months_per_period,DAY(fpdate)))&lt;&gt;DAY(fpdate),DATE(YEAR(fpdate),MONTH(fpdate)+(A19-1)*months_per_period+1,0),DATE(YEAR(fpdate),MONTH(fpdate)+(A19-1)*months_per_period,DAY(fpdate))))))</f>
        <v>40179</v>
      </c>
      <c r="C19" s="18">
        <f>IF(A19="","",IF(roundOpt,IF(OR(A19=nper,payment&gt;ROUND((1+rate)*H18,2)),ROUND((1+rate)*H18,2),payment),IF(OR(A19=nper,payment&gt;(1+rate)*H18),(1+rate)*H18,payment)))</f>
        <v>10.61</v>
      </c>
      <c r="D19" s="69"/>
      <c r="E19" s="18"/>
      <c r="F19" s="18">
        <f>IF(A19="","",IF(AND(A19=1,pmtType=1),0,IF(roundOpt,ROUND(rate*H18,2),rate*H18)))</f>
        <v>9.94</v>
      </c>
      <c r="G19" s="18">
        <f t="shared" si="0"/>
        <v>0.66999999999999993</v>
      </c>
      <c r="H19" s="18">
        <f t="shared" si="1"/>
        <v>98.72</v>
      </c>
    </row>
    <row r="20" spans="1:11">
      <c r="A20" s="17">
        <f>IF(H19="","",IF(roundOpt,IF(OR(A19&gt;=nper,ROUND(H19,2)&lt;=0),"",A19+1),IF(OR(A19&gt;=nper,H19&lt;=0),"",A19+1)))</f>
        <v>3</v>
      </c>
      <c r="B20" s="19">
        <f>IF(A20="","",IF(OR(periods_per_year=26,periods_per_year=52),IF(periods_per_year=26,IF(A20=1,fpdate,B19+14),IF(periods_per_year=52,IF(A20=1,fpdate,B19+7),"n/a")),IF(periods_per_year=24,DATE(YEAR(fpdate),MONTH(fpdate)+(A20-1)/2+IF(AND(DAY(fpdate)&gt;=15,MOD(A20,2)=0),1,0),IF(MOD(A20,2)=0,IF(DAY(fpdate)&gt;=15,DAY(fpdate)-14,DAY(fpdate)+14),DAY(fpdate))),IF(DAY(DATE(YEAR(fpdate),MONTH(fpdate)+(A20-1)*months_per_period,DAY(fpdate)))&lt;&gt;DAY(fpdate),DATE(YEAR(fpdate),MONTH(fpdate)+(A20-1)*months_per_period+1,0),DATE(YEAR(fpdate),MONTH(fpdate)+(A20-1)*months_per_period,DAY(fpdate))))))</f>
        <v>40544</v>
      </c>
      <c r="C20" s="18">
        <f>IF(A20="","",IF(roundOpt,IF(OR(A20=nper,payment&gt;ROUND((1+rate)*H19,2)),ROUND((1+rate)*H19,2),payment),IF(OR(A20=nper,payment&gt;(1+rate)*H19),(1+rate)*H19,payment)))</f>
        <v>10.61</v>
      </c>
      <c r="D20" s="69"/>
      <c r="E20" s="18"/>
      <c r="F20" s="18">
        <f>IF(A20="","",IF(AND(A20=1,pmtType=1),0,IF(roundOpt,ROUND(rate*H19,2),rate*H19)))</f>
        <v>9.8699999999999992</v>
      </c>
      <c r="G20" s="18">
        <f t="shared" si="0"/>
        <v>0.74000000000000021</v>
      </c>
      <c r="H20" s="18">
        <f t="shared" si="1"/>
        <v>97.98</v>
      </c>
    </row>
    <row r="21" spans="1:11">
      <c r="A21" s="17">
        <f>IF(H20="","",IF(roundOpt,IF(OR(A20&gt;=nper,ROUND(H20,2)&lt;=0),"",A20+1),IF(OR(A20&gt;=nper,H20&lt;=0),"",A20+1)))</f>
        <v>4</v>
      </c>
      <c r="B21" s="19">
        <f>IF(A21="","",IF(OR(periods_per_year=26,periods_per_year=52),IF(periods_per_year=26,IF(A21=1,fpdate,B20+14),IF(periods_per_year=52,IF(A21=1,fpdate,B20+7),"n/a")),IF(periods_per_year=24,DATE(YEAR(fpdate),MONTH(fpdate)+(A21-1)/2+IF(AND(DAY(fpdate)&gt;=15,MOD(A21,2)=0),1,0),IF(MOD(A21,2)=0,IF(DAY(fpdate)&gt;=15,DAY(fpdate)-14,DAY(fpdate)+14),DAY(fpdate))),IF(DAY(DATE(YEAR(fpdate),MONTH(fpdate)+(A21-1)*months_per_period,DAY(fpdate)))&lt;&gt;DAY(fpdate),DATE(YEAR(fpdate),MONTH(fpdate)+(A21-1)*months_per_period+1,0),DATE(YEAR(fpdate),MONTH(fpdate)+(A21-1)*months_per_period,DAY(fpdate))))))</f>
        <v>40909</v>
      </c>
      <c r="C21" s="18">
        <f>IF(A21="","",IF(roundOpt,IF(OR(A21=nper,payment&gt;ROUND((1+rate)*H20,2)),ROUND((1+rate)*H20,2),payment),IF(OR(A21=nper,payment&gt;(1+rate)*H20),(1+rate)*H20,payment)))</f>
        <v>10.61</v>
      </c>
      <c r="D21" s="69"/>
      <c r="E21" s="18"/>
      <c r="F21" s="18">
        <f>IF(A21="","",IF(AND(A21=1,pmtType=1),0,IF(roundOpt,ROUND(rate*H20,2),rate*H20)))</f>
        <v>9.8000000000000007</v>
      </c>
      <c r="G21" s="18">
        <f t="shared" si="0"/>
        <v>0.80999999999999872</v>
      </c>
      <c r="H21" s="18">
        <f t="shared" si="1"/>
        <v>97.17</v>
      </c>
    </row>
    <row r="22" spans="1:11">
      <c r="A22" s="17">
        <f>IF(H21="","",IF(roundOpt,IF(OR(A21&gt;=nper,ROUND(H21,2)&lt;=0),"",A21+1),IF(OR(A21&gt;=nper,H21&lt;=0),"",A21+1)))</f>
        <v>5</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41275</v>
      </c>
      <c r="C22" s="18">
        <f>IF(A22="","",IF(roundOpt,IF(OR(A22=nper,payment&gt;ROUND((1+rate)*H21,2)),ROUND((1+rate)*H21,2),payment),IF(OR(A22=nper,payment&gt;(1+rate)*H21),(1+rate)*H21,payment)))</f>
        <v>10.61</v>
      </c>
      <c r="D22" s="69"/>
      <c r="E22" s="18"/>
      <c r="F22" s="18">
        <f>IF(A22="","",IF(AND(A22=1,pmtType=1),0,IF(roundOpt,ROUND(rate*H21,2),rate*H21)))</f>
        <v>9.7200000000000006</v>
      </c>
      <c r="G22" s="18">
        <f t="shared" si="0"/>
        <v>0.88999999999999879</v>
      </c>
      <c r="H22" s="18">
        <f t="shared" si="1"/>
        <v>96.28</v>
      </c>
    </row>
    <row r="23" spans="1:11">
      <c r="A23" s="17">
        <f>IF(H22="","",IF(roundOpt,IF(OR(A22&gt;=nper,ROUND(H22,2)&lt;=0),"",A22+1),IF(OR(A22&gt;=nper,H22&lt;=0),"",A22+1)))</f>
        <v>6</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41640</v>
      </c>
      <c r="C23" s="18">
        <f>IF(A23="","",IF(roundOpt,IF(OR(A23=nper,payment&gt;ROUND((1+rate)*H22,2)),ROUND((1+rate)*H22,2),payment),IF(OR(A23=nper,payment&gt;(1+rate)*H22),(1+rate)*H22,payment)))</f>
        <v>10.61</v>
      </c>
      <c r="D23" s="69"/>
      <c r="E23" s="18"/>
      <c r="F23" s="18">
        <f>IF(A23="","",IF(AND(A23=1,pmtType=1),0,IF(roundOpt,ROUND(rate*H22,2),rate*H22)))</f>
        <v>9.6300000000000008</v>
      </c>
      <c r="G23" s="18">
        <f t="shared" si="0"/>
        <v>0.97999999999999865</v>
      </c>
      <c r="H23" s="18">
        <f t="shared" si="1"/>
        <v>95.3</v>
      </c>
      <c r="J23" s="4"/>
      <c r="K23" s="50"/>
    </row>
    <row r="24" spans="1:11">
      <c r="A24" s="17">
        <f>IF(H23="","",IF(roundOpt,IF(OR(A23&gt;=nper,ROUND(H23,2)&lt;=0),"",A23+1),IF(OR(A23&gt;=nper,H23&lt;=0),"",A23+1)))</f>
        <v>7</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42005</v>
      </c>
      <c r="C24" s="18">
        <f>IF(A24="","",IF(roundOpt,IF(OR(A24=nper,payment&gt;ROUND((1+rate)*H23,2)),ROUND((1+rate)*H23,2),payment),IF(OR(A24=nper,payment&gt;(1+rate)*H23),(1+rate)*H23,payment)))</f>
        <v>10.61</v>
      </c>
      <c r="D24" s="69"/>
      <c r="E24" s="18"/>
      <c r="F24" s="18">
        <f>IF(A24="","",IF(AND(A24=1,pmtType=1),0,IF(roundOpt,ROUND(rate*H23,2),rate*H23)))</f>
        <v>9.5299999999999994</v>
      </c>
      <c r="G24" s="18">
        <f t="shared" si="0"/>
        <v>1.08</v>
      </c>
      <c r="H24" s="18">
        <f t="shared" si="1"/>
        <v>94.22</v>
      </c>
      <c r="J24" s="4"/>
      <c r="K24" s="50"/>
    </row>
    <row r="25" spans="1:11">
      <c r="A25" s="17">
        <f>IF(H24="","",IF(roundOpt,IF(OR(A24&gt;=nper,ROUND(H24,2)&lt;=0),"",A24+1),IF(OR(A24&gt;=nper,H24&lt;=0),"",A24+1)))</f>
        <v>8</v>
      </c>
      <c r="B25" s="19">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42370</v>
      </c>
      <c r="C25" s="18">
        <f>IF(A25="","",IF(roundOpt,IF(OR(A25=nper,payment&gt;ROUND((1+rate)*H24,2)),ROUND((1+rate)*H24,2),payment),IF(OR(A25=nper,payment&gt;(1+rate)*H24),(1+rate)*H24,payment)))</f>
        <v>10.61</v>
      </c>
      <c r="D25" s="69"/>
      <c r="E25" s="18"/>
      <c r="F25" s="18">
        <f>IF(A25="","",IF(AND(A25=1,pmtType=1),0,IF(roundOpt,ROUND(rate*H24,2),rate*H24)))</f>
        <v>9.42</v>
      </c>
      <c r="G25" s="18">
        <f t="shared" si="0"/>
        <v>1.1899999999999995</v>
      </c>
      <c r="H25" s="18">
        <f t="shared" si="1"/>
        <v>93.03</v>
      </c>
      <c r="J25" s="4"/>
      <c r="K25" s="9"/>
    </row>
    <row r="26" spans="1:11">
      <c r="A26" s="17">
        <f>IF(H25="","",IF(roundOpt,IF(OR(A25&gt;=nper,ROUND(H25,2)&lt;=0),"",A25+1),IF(OR(A25&gt;=nper,H25&lt;=0),"",A25+1)))</f>
        <v>9</v>
      </c>
      <c r="B26" s="19">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42736</v>
      </c>
      <c r="C26" s="18">
        <f>IF(A26="","",IF(roundOpt,IF(OR(A26=nper,payment&gt;ROUND((1+rate)*H25,2)),ROUND((1+rate)*H25,2),payment),IF(OR(A26=nper,payment&gt;(1+rate)*H25),(1+rate)*H25,payment)))</f>
        <v>10.61</v>
      </c>
      <c r="D26" s="69"/>
      <c r="E26" s="18"/>
      <c r="F26" s="18">
        <f>IF(A26="","",IF(AND(A26=1,pmtType=1),0,IF(roundOpt,ROUND(rate*H25,2),rate*H25)))</f>
        <v>9.3000000000000007</v>
      </c>
      <c r="G26" s="18">
        <f t="shared" si="0"/>
        <v>1.3099999999999987</v>
      </c>
      <c r="H26" s="18">
        <f t="shared" si="1"/>
        <v>91.72</v>
      </c>
    </row>
    <row r="27" spans="1:11">
      <c r="A27" s="17">
        <f>IF(H26="","",IF(roundOpt,IF(OR(A26&gt;=nper,ROUND(H26,2)&lt;=0),"",A26+1),IF(OR(A26&gt;=nper,H26&lt;=0),"",A26+1)))</f>
        <v>10</v>
      </c>
      <c r="B27" s="19">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43101</v>
      </c>
      <c r="C27" s="18">
        <f>IF(A27="","",IF(roundOpt,IF(OR(A27=nper,payment&gt;ROUND((1+rate)*H26,2)),ROUND((1+rate)*H26,2),payment),IF(OR(A27=nper,payment&gt;(1+rate)*H26),(1+rate)*H26,payment)))</f>
        <v>10.61</v>
      </c>
      <c r="D27" s="69"/>
      <c r="E27" s="18"/>
      <c r="F27" s="18">
        <f>IF(A27="","",IF(AND(A27=1,pmtType=1),0,IF(roundOpt,ROUND(rate*H26,2),rate*H26)))</f>
        <v>9.17</v>
      </c>
      <c r="G27" s="18">
        <f t="shared" si="0"/>
        <v>1.4399999999999995</v>
      </c>
      <c r="H27" s="18">
        <f t="shared" si="1"/>
        <v>90.28</v>
      </c>
    </row>
    <row r="28" spans="1:11">
      <c r="A28" s="17">
        <f>IF(H27="","",IF(roundOpt,IF(OR(A27&gt;=nper,ROUND(H27,2)&lt;=0),"",A27+1),IF(OR(A27&gt;=nper,H27&lt;=0),"",A27+1)))</f>
        <v>11</v>
      </c>
      <c r="B28" s="19">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43466</v>
      </c>
      <c r="C28" s="18">
        <f>IF(A28="","",IF(roundOpt,IF(OR(A28=nper,payment&gt;ROUND((1+rate)*H27,2)),ROUND((1+rate)*H27,2),payment),IF(OR(A28=nper,payment&gt;(1+rate)*H27),(1+rate)*H27,payment)))</f>
        <v>10.61</v>
      </c>
      <c r="D28" s="69"/>
      <c r="E28" s="18"/>
      <c r="F28" s="18">
        <f>IF(A28="","",IF(AND(A28=1,pmtType=1),0,IF(roundOpt,ROUND(rate*H27,2),rate*H27)))</f>
        <v>9.0299999999999994</v>
      </c>
      <c r="G28" s="18">
        <f t="shared" si="0"/>
        <v>1.58</v>
      </c>
      <c r="H28" s="18">
        <f t="shared" si="1"/>
        <v>88.7</v>
      </c>
    </row>
    <row r="29" spans="1:11">
      <c r="A29" s="17">
        <f>IF(H28="","",IF(roundOpt,IF(OR(A28&gt;=nper,ROUND(H28,2)&lt;=0),"",A28+1),IF(OR(A28&gt;=nper,H28&lt;=0),"",A28+1)))</f>
        <v>12</v>
      </c>
      <c r="B29" s="19">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43831</v>
      </c>
      <c r="C29" s="18">
        <f>IF(A29="","",IF(roundOpt,IF(OR(A29=nper,payment&gt;ROUND((1+rate)*H28,2)),ROUND((1+rate)*H28,2),payment),IF(OR(A29=nper,payment&gt;(1+rate)*H28),(1+rate)*H28,payment)))</f>
        <v>10.61</v>
      </c>
      <c r="D29" s="69"/>
      <c r="E29" s="18"/>
      <c r="F29" s="18">
        <f>IF(A29="","",IF(AND(A29=1,pmtType=1),0,IF(roundOpt,ROUND(rate*H28,2),rate*H28)))</f>
        <v>8.8699999999999992</v>
      </c>
      <c r="G29" s="18">
        <f t="shared" si="0"/>
        <v>1.7400000000000002</v>
      </c>
      <c r="H29" s="18">
        <f t="shared" si="1"/>
        <v>86.960000000000008</v>
      </c>
      <c r="K29" s="6"/>
    </row>
    <row r="30" spans="1:11">
      <c r="A30" s="17">
        <f>IF(H29="","",IF(roundOpt,IF(OR(A29&gt;=nper,ROUND(H29,2)&lt;=0),"",A29+1),IF(OR(A29&gt;=nper,H29&lt;=0),"",A29+1)))</f>
        <v>13</v>
      </c>
      <c r="B30" s="19">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44197</v>
      </c>
      <c r="C30" s="18">
        <f>IF(A30="","",IF(roundOpt,IF(OR(A30=nper,payment&gt;ROUND((1+rate)*H29,2)),ROUND((1+rate)*H29,2),payment),IF(OR(A30=nper,payment&gt;(1+rate)*H29),(1+rate)*H29,payment)))</f>
        <v>10.61</v>
      </c>
      <c r="D30" s="69"/>
      <c r="E30" s="18"/>
      <c r="F30" s="18">
        <f>IF(A30="","",IF(AND(A30=1,pmtType=1),0,IF(roundOpt,ROUND(rate*H29,2),rate*H29)))</f>
        <v>8.6999999999999993</v>
      </c>
      <c r="G30" s="18">
        <f t="shared" si="0"/>
        <v>1.9100000000000001</v>
      </c>
      <c r="H30" s="18">
        <f t="shared" si="1"/>
        <v>85.050000000000011</v>
      </c>
      <c r="K30" s="65"/>
    </row>
    <row r="31" spans="1:11">
      <c r="A31" s="17">
        <f>IF(H30="","",IF(roundOpt,IF(OR(A30&gt;=nper,ROUND(H30,2)&lt;=0),"",A30+1),IF(OR(A30&gt;=nper,H30&lt;=0),"",A30+1)))</f>
        <v>14</v>
      </c>
      <c r="B31" s="19">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44562</v>
      </c>
      <c r="C31" s="18">
        <f>IF(A31="","",IF(roundOpt,IF(OR(A31=nper,payment&gt;ROUND((1+rate)*H30,2)),ROUND((1+rate)*H30,2),payment),IF(OR(A31=nper,payment&gt;(1+rate)*H30),(1+rate)*H30,payment)))</f>
        <v>10.61</v>
      </c>
      <c r="D31" s="69"/>
      <c r="E31" s="18"/>
      <c r="F31" s="18">
        <f>IF(A31="","",IF(AND(A31=1,pmtType=1),0,IF(roundOpt,ROUND(rate*H30,2),rate*H30)))</f>
        <v>8.51</v>
      </c>
      <c r="G31" s="18">
        <f t="shared" si="0"/>
        <v>2.0999999999999996</v>
      </c>
      <c r="H31" s="18">
        <f t="shared" si="1"/>
        <v>82.950000000000017</v>
      </c>
    </row>
    <row r="32" spans="1:11">
      <c r="A32" s="17">
        <f>IF(H31="","",IF(roundOpt,IF(OR(A31&gt;=nper,ROUND(H31,2)&lt;=0),"",A31+1),IF(OR(A31&gt;=nper,H31&lt;=0),"",A31+1)))</f>
        <v>15</v>
      </c>
      <c r="B32" s="19">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44927</v>
      </c>
      <c r="C32" s="18">
        <f>IF(A32="","",IF(roundOpt,IF(OR(A32=nper,payment&gt;ROUND((1+rate)*H31,2)),ROUND((1+rate)*H31,2),payment),IF(OR(A32=nper,payment&gt;(1+rate)*H31),(1+rate)*H31,payment)))</f>
        <v>10.61</v>
      </c>
      <c r="D32" s="69"/>
      <c r="E32" s="18"/>
      <c r="F32" s="18">
        <f>IF(A32="","",IF(AND(A32=1,pmtType=1),0,IF(roundOpt,ROUND(rate*H31,2),rate*H31)))</f>
        <v>8.3000000000000007</v>
      </c>
      <c r="G32" s="18">
        <f t="shared" si="0"/>
        <v>2.3099999999999987</v>
      </c>
      <c r="H32" s="18">
        <f t="shared" si="1"/>
        <v>80.640000000000015</v>
      </c>
    </row>
    <row r="33" spans="1:8">
      <c r="A33" s="17">
        <f>IF(H32="","",IF(roundOpt,IF(OR(A32&gt;=nper,ROUND(H32,2)&lt;=0),"",A32+1),IF(OR(A32&gt;=nper,H32&lt;=0),"",A32+1)))</f>
        <v>16</v>
      </c>
      <c r="B33" s="19">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45292</v>
      </c>
      <c r="C33" s="18">
        <f>IF(A33="","",IF(roundOpt,IF(OR(A33=nper,payment&gt;ROUND((1+rate)*H32,2)),ROUND((1+rate)*H32,2),payment),IF(OR(A33=nper,payment&gt;(1+rate)*H32),(1+rate)*H32,payment)))</f>
        <v>10.61</v>
      </c>
      <c r="D33" s="69"/>
      <c r="E33" s="18"/>
      <c r="F33" s="18">
        <f>IF(A33="","",IF(AND(A33=1,pmtType=1),0,IF(roundOpt,ROUND(rate*H32,2),rate*H32)))</f>
        <v>8.06</v>
      </c>
      <c r="G33" s="18">
        <f t="shared" si="0"/>
        <v>2.5499999999999989</v>
      </c>
      <c r="H33" s="18">
        <f t="shared" si="1"/>
        <v>78.090000000000018</v>
      </c>
    </row>
    <row r="34" spans="1:8">
      <c r="A34" s="17">
        <f>IF(H33="","",IF(roundOpt,IF(OR(A33&gt;=nper,ROUND(H33,2)&lt;=0),"",A33+1),IF(OR(A33&gt;=nper,H33&lt;=0),"",A33+1)))</f>
        <v>17</v>
      </c>
      <c r="B34" s="19">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45658</v>
      </c>
      <c r="C34" s="18">
        <f>IF(A34="","",IF(roundOpt,IF(OR(A34=nper,payment&gt;ROUND((1+rate)*H33,2)),ROUND((1+rate)*H33,2),payment),IF(OR(A34=nper,payment&gt;(1+rate)*H33),(1+rate)*H33,payment)))</f>
        <v>10.61</v>
      </c>
      <c r="D34" s="69"/>
      <c r="E34" s="18"/>
      <c r="F34" s="18">
        <f>IF(A34="","",IF(AND(A34=1,pmtType=1),0,IF(roundOpt,ROUND(rate*H33,2),rate*H33)))</f>
        <v>7.81</v>
      </c>
      <c r="G34" s="18">
        <f t="shared" si="0"/>
        <v>2.8</v>
      </c>
      <c r="H34" s="18">
        <f t="shared" si="1"/>
        <v>75.29000000000002</v>
      </c>
    </row>
    <row r="35" spans="1:8">
      <c r="A35" s="17">
        <f>IF(H34="","",IF(roundOpt,IF(OR(A34&gt;=nper,ROUND(H34,2)&lt;=0),"",A34+1),IF(OR(A34&gt;=nper,H34&lt;=0),"",A34+1)))</f>
        <v>18</v>
      </c>
      <c r="B35" s="19">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46023</v>
      </c>
      <c r="C35" s="18">
        <f>IF(A35="","",IF(roundOpt,IF(OR(A35=nper,payment&gt;ROUND((1+rate)*H34,2)),ROUND((1+rate)*H34,2),payment),IF(OR(A35=nper,payment&gt;(1+rate)*H34),(1+rate)*H34,payment)))</f>
        <v>10.61</v>
      </c>
      <c r="D35" s="69"/>
      <c r="E35" s="18"/>
      <c r="F35" s="18">
        <f>IF(A35="","",IF(AND(A35=1,pmtType=1),0,IF(roundOpt,ROUND(rate*H34,2),rate*H34)))</f>
        <v>7.53</v>
      </c>
      <c r="G35" s="18">
        <f t="shared" si="0"/>
        <v>3.0799999999999992</v>
      </c>
      <c r="H35" s="18">
        <f t="shared" si="1"/>
        <v>72.210000000000022</v>
      </c>
    </row>
    <row r="36" spans="1:8">
      <c r="A36" s="17">
        <f>IF(H35="","",IF(roundOpt,IF(OR(A35&gt;=nper,ROUND(H35,2)&lt;=0),"",A35+1),IF(OR(A35&gt;=nper,H35&lt;=0),"",A35+1)))</f>
        <v>19</v>
      </c>
      <c r="B36" s="19">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46388</v>
      </c>
      <c r="C36" s="18">
        <f>IF(A36="","",IF(roundOpt,IF(OR(A36=nper,payment&gt;ROUND((1+rate)*H35,2)),ROUND((1+rate)*H35,2),payment),IF(OR(A36=nper,payment&gt;(1+rate)*H35),(1+rate)*H35,payment)))</f>
        <v>10.61</v>
      </c>
      <c r="D36" s="69"/>
      <c r="E36" s="18"/>
      <c r="F36" s="18">
        <f>IF(A36="","",IF(AND(A36=1,pmtType=1),0,IF(roundOpt,ROUND(rate*H35,2),rate*H35)))</f>
        <v>7.22</v>
      </c>
      <c r="G36" s="18">
        <f t="shared" si="0"/>
        <v>3.3899999999999997</v>
      </c>
      <c r="H36" s="18">
        <f t="shared" si="1"/>
        <v>68.820000000000022</v>
      </c>
    </row>
    <row r="37" spans="1:8">
      <c r="A37" s="17">
        <f>IF(H36="","",IF(roundOpt,IF(OR(A36&gt;=nper,ROUND(H36,2)&lt;=0),"",A36+1),IF(OR(A36&gt;=nper,H36&lt;=0),"",A36+1)))</f>
        <v>20</v>
      </c>
      <c r="B37" s="19">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46753</v>
      </c>
      <c r="C37" s="18">
        <f>IF(A37="","",IF(roundOpt,IF(OR(A37=nper,payment&gt;ROUND((1+rate)*H36,2)),ROUND((1+rate)*H36,2),payment),IF(OR(A37=nper,payment&gt;(1+rate)*H36),(1+rate)*H36,payment)))</f>
        <v>10.61</v>
      </c>
      <c r="D37" s="69"/>
      <c r="E37" s="18"/>
      <c r="F37" s="18">
        <f>IF(A37="","",IF(AND(A37=1,pmtType=1),0,IF(roundOpt,ROUND(rate*H36,2),rate*H36)))</f>
        <v>6.88</v>
      </c>
      <c r="G37" s="18">
        <f t="shared" si="0"/>
        <v>3.7299999999999995</v>
      </c>
      <c r="H37" s="18">
        <f t="shared" si="1"/>
        <v>65.090000000000018</v>
      </c>
    </row>
    <row r="38" spans="1:8">
      <c r="A38" s="17">
        <f>IF(H37="","",IF(roundOpt,IF(OR(A37&gt;=nper,ROUND(H37,2)&lt;=0),"",A37+1),IF(OR(A37&gt;=nper,H37&lt;=0),"",A37+1)))</f>
        <v>21</v>
      </c>
      <c r="B38" s="19">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47119</v>
      </c>
      <c r="C38" s="18">
        <f>IF(A38="","",IF(roundOpt,IF(OR(A38=nper,payment&gt;ROUND((1+rate)*H37,2)),ROUND((1+rate)*H37,2),payment),IF(OR(A38=nper,payment&gt;(1+rate)*H37),(1+rate)*H37,payment)))</f>
        <v>10.61</v>
      </c>
      <c r="D38" s="69"/>
      <c r="E38" s="18"/>
      <c r="F38" s="18">
        <f>IF(A38="","",IF(AND(A38=1,pmtType=1),0,IF(roundOpt,ROUND(rate*H37,2),rate*H37)))</f>
        <v>6.51</v>
      </c>
      <c r="G38" s="18">
        <f t="shared" si="0"/>
        <v>4.0999999999999996</v>
      </c>
      <c r="H38" s="18">
        <f t="shared" si="1"/>
        <v>60.990000000000016</v>
      </c>
    </row>
    <row r="39" spans="1:8">
      <c r="A39" s="17">
        <f>IF(H38="","",IF(roundOpt,IF(OR(A38&gt;=nper,ROUND(H38,2)&lt;=0),"",A38+1),IF(OR(A38&gt;=nper,H38&lt;=0),"",A38+1)))</f>
        <v>22</v>
      </c>
      <c r="B39" s="19">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47484</v>
      </c>
      <c r="C39" s="18">
        <f>IF(A39="","",IF(roundOpt,IF(OR(A39=nper,payment&gt;ROUND((1+rate)*H38,2)),ROUND((1+rate)*H38,2),payment),IF(OR(A39=nper,payment&gt;(1+rate)*H38),(1+rate)*H38,payment)))</f>
        <v>10.61</v>
      </c>
      <c r="D39" s="69"/>
      <c r="E39" s="18"/>
      <c r="F39" s="18">
        <f>IF(A39="","",IF(AND(A39=1,pmtType=1),0,IF(roundOpt,ROUND(rate*H38,2),rate*H38)))</f>
        <v>6.1</v>
      </c>
      <c r="G39" s="18">
        <f t="shared" si="0"/>
        <v>4.51</v>
      </c>
      <c r="H39" s="18">
        <f t="shared" si="1"/>
        <v>56.480000000000018</v>
      </c>
    </row>
    <row r="40" spans="1:8">
      <c r="A40" s="17">
        <f>IF(H39="","",IF(roundOpt,IF(OR(A39&gt;=nper,ROUND(H39,2)&lt;=0),"",A39+1),IF(OR(A39&gt;=nper,H39&lt;=0),"",A39+1)))</f>
        <v>23</v>
      </c>
      <c r="B40" s="19">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47849</v>
      </c>
      <c r="C40" s="18">
        <f>IF(A40="","",IF(roundOpt,IF(OR(A40=nper,payment&gt;ROUND((1+rate)*H39,2)),ROUND((1+rate)*H39,2),payment),IF(OR(A40=nper,payment&gt;(1+rate)*H39),(1+rate)*H39,payment)))</f>
        <v>10.61</v>
      </c>
      <c r="D40" s="69"/>
      <c r="E40" s="18"/>
      <c r="F40" s="18">
        <f>IF(A40="","",IF(AND(A40=1,pmtType=1),0,IF(roundOpt,ROUND(rate*H39,2),rate*H39)))</f>
        <v>5.65</v>
      </c>
      <c r="G40" s="18">
        <f t="shared" si="0"/>
        <v>4.9599999999999991</v>
      </c>
      <c r="H40" s="18">
        <f t="shared" si="1"/>
        <v>51.520000000000017</v>
      </c>
    </row>
    <row r="41" spans="1:8">
      <c r="A41" s="17">
        <f>IF(H40="","",IF(roundOpt,IF(OR(A40&gt;=nper,ROUND(H40,2)&lt;=0),"",A40+1),IF(OR(A40&gt;=nper,H40&lt;=0),"",A40+1)))</f>
        <v>24</v>
      </c>
      <c r="B41" s="19">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48214</v>
      </c>
      <c r="C41" s="18">
        <f>IF(A41="","",IF(roundOpt,IF(OR(A41=nper,payment&gt;ROUND((1+rate)*H40,2)),ROUND((1+rate)*H40,2),payment),IF(OR(A41=nper,payment&gt;(1+rate)*H40),(1+rate)*H40,payment)))</f>
        <v>10.61</v>
      </c>
      <c r="D41" s="69"/>
      <c r="E41" s="18"/>
      <c r="F41" s="18">
        <f>IF(A41="","",IF(AND(A41=1,pmtType=1),0,IF(roundOpt,ROUND(rate*H40,2),rate*H40)))</f>
        <v>5.15</v>
      </c>
      <c r="G41" s="18">
        <f t="shared" si="0"/>
        <v>5.4599999999999991</v>
      </c>
      <c r="H41" s="18">
        <f t="shared" si="1"/>
        <v>46.060000000000016</v>
      </c>
    </row>
    <row r="42" spans="1:8">
      <c r="A42" s="17">
        <f>IF(H41="","",IF(roundOpt,IF(OR(A41&gt;=nper,ROUND(H41,2)&lt;=0),"",A41+1),IF(OR(A41&gt;=nper,H41&lt;=0),"",A41+1)))</f>
        <v>25</v>
      </c>
      <c r="B42" s="19">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48580</v>
      </c>
      <c r="C42" s="18">
        <f>IF(A42="","",IF(roundOpt,IF(OR(A42=nper,payment&gt;ROUND((1+rate)*H41,2)),ROUND((1+rate)*H41,2),payment),IF(OR(A42=nper,payment&gt;(1+rate)*H41),(1+rate)*H41,payment)))</f>
        <v>10.61</v>
      </c>
      <c r="D42" s="69"/>
      <c r="E42" s="18"/>
      <c r="F42" s="18">
        <f>IF(A42="","",IF(AND(A42=1,pmtType=1),0,IF(roundOpt,ROUND(rate*H41,2),rate*H41)))</f>
        <v>4.6100000000000003</v>
      </c>
      <c r="G42" s="18">
        <f t="shared" si="0"/>
        <v>5.9999999999999991</v>
      </c>
      <c r="H42" s="18">
        <f t="shared" si="1"/>
        <v>40.060000000000016</v>
      </c>
    </row>
    <row r="43" spans="1:8">
      <c r="A43" s="17">
        <f>IF(H42="","",IF(roundOpt,IF(OR(A42&gt;=nper,ROUND(H42,2)&lt;=0),"",A42+1),IF(OR(A42&gt;=nper,H42&lt;=0),"",A42+1)))</f>
        <v>26</v>
      </c>
      <c r="B43" s="19">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48945</v>
      </c>
      <c r="C43" s="18">
        <f>IF(A43="","",IF(roundOpt,IF(OR(A43=nper,payment&gt;ROUND((1+rate)*H42,2)),ROUND((1+rate)*H42,2),payment),IF(OR(A43=nper,payment&gt;(1+rate)*H42),(1+rate)*H42,payment)))</f>
        <v>10.61</v>
      </c>
      <c r="D43" s="69"/>
      <c r="E43" s="18"/>
      <c r="F43" s="18">
        <f>IF(A43="","",IF(AND(A43=1,pmtType=1),0,IF(roundOpt,ROUND(rate*H42,2),rate*H42)))</f>
        <v>4.01</v>
      </c>
      <c r="G43" s="18">
        <f t="shared" si="0"/>
        <v>6.6</v>
      </c>
      <c r="H43" s="18">
        <f t="shared" si="1"/>
        <v>33.460000000000015</v>
      </c>
    </row>
    <row r="44" spans="1:8">
      <c r="A44" s="17">
        <f>IF(H43="","",IF(roundOpt,IF(OR(A43&gt;=nper,ROUND(H43,2)&lt;=0),"",A43+1),IF(OR(A43&gt;=nper,H43&lt;=0),"",A43+1)))</f>
        <v>27</v>
      </c>
      <c r="B44" s="19">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49310</v>
      </c>
      <c r="C44" s="18">
        <f>IF(A44="","",IF(roundOpt,IF(OR(A44=nper,payment&gt;ROUND((1+rate)*H43,2)),ROUND((1+rate)*H43,2),payment),IF(OR(A44=nper,payment&gt;(1+rate)*H43),(1+rate)*H43,payment)))</f>
        <v>10.61</v>
      </c>
      <c r="D44" s="69"/>
      <c r="E44" s="18"/>
      <c r="F44" s="18">
        <f>IF(A44="","",IF(AND(A44=1,pmtType=1),0,IF(roundOpt,ROUND(rate*H43,2),rate*H43)))</f>
        <v>3.35</v>
      </c>
      <c r="G44" s="18">
        <f t="shared" si="0"/>
        <v>7.26</v>
      </c>
      <c r="H44" s="18">
        <f t="shared" si="1"/>
        <v>26.200000000000017</v>
      </c>
    </row>
    <row r="45" spans="1:8">
      <c r="A45" s="17">
        <f>IF(H44="","",IF(roundOpt,IF(OR(A44&gt;=nper,ROUND(H44,2)&lt;=0),"",A44+1),IF(OR(A44&gt;=nper,H44&lt;=0),"",A44+1)))</f>
        <v>28</v>
      </c>
      <c r="B45" s="19">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49675</v>
      </c>
      <c r="C45" s="18">
        <f>IF(A45="","",IF(roundOpt,IF(OR(A45=nper,payment&gt;ROUND((1+rate)*H44,2)),ROUND((1+rate)*H44,2),payment),IF(OR(A45=nper,payment&gt;(1+rate)*H44),(1+rate)*H44,payment)))</f>
        <v>10.61</v>
      </c>
      <c r="D45" s="69"/>
      <c r="E45" s="18"/>
      <c r="F45" s="18">
        <f>IF(A45="","",IF(AND(A45=1,pmtType=1),0,IF(roundOpt,ROUND(rate*H44,2),rate*H44)))</f>
        <v>2.62</v>
      </c>
      <c r="G45" s="18">
        <f t="shared" si="0"/>
        <v>7.9899999999999993</v>
      </c>
      <c r="H45" s="18">
        <f t="shared" si="1"/>
        <v>18.210000000000019</v>
      </c>
    </row>
    <row r="46" spans="1:8">
      <c r="A46" s="17">
        <f>IF(H45="","",IF(roundOpt,IF(OR(A45&gt;=nper,ROUND(H45,2)&lt;=0),"",A45+1),IF(OR(A45&gt;=nper,H45&lt;=0),"",A45+1)))</f>
        <v>29</v>
      </c>
      <c r="B46" s="19">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50041</v>
      </c>
      <c r="C46" s="18">
        <f>IF(A46="","",IF(roundOpt,IF(OR(A46=nper,payment&gt;ROUND((1+rate)*H45,2)),ROUND((1+rate)*H45,2),payment),IF(OR(A46=nper,payment&gt;(1+rate)*H45),(1+rate)*H45,payment)))</f>
        <v>10.61</v>
      </c>
      <c r="D46" s="69"/>
      <c r="E46" s="18"/>
      <c r="F46" s="18">
        <f>IF(A46="","",IF(AND(A46=1,pmtType=1),0,IF(roundOpt,ROUND(rate*H45,2),rate*H45)))</f>
        <v>1.82</v>
      </c>
      <c r="G46" s="18">
        <f t="shared" si="0"/>
        <v>8.7899999999999991</v>
      </c>
      <c r="H46" s="18">
        <f t="shared" si="1"/>
        <v>9.4200000000000195</v>
      </c>
    </row>
    <row r="47" spans="1:8">
      <c r="A47" s="17">
        <f>IF(H46="","",IF(roundOpt,IF(OR(A46&gt;=nper,ROUND(H46,2)&lt;=0),"",A46+1),IF(OR(A46&gt;=nper,H46&lt;=0),"",A46+1)))</f>
        <v>30</v>
      </c>
      <c r="B47" s="19">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50406</v>
      </c>
      <c r="C47" s="18">
        <f>IF(A47="","",IF(roundOpt,IF(OR(A47=nper,payment&gt;ROUND((1+rate)*H46,2)),ROUND((1+rate)*H46,2),payment),IF(OR(A47=nper,payment&gt;(1+rate)*H46),(1+rate)*H46,payment)))</f>
        <v>10.36</v>
      </c>
      <c r="D47" s="69"/>
      <c r="E47" s="18"/>
      <c r="F47" s="18">
        <f>IF(A47="","",IF(AND(A47=1,pmtType=1),0,IF(roundOpt,ROUND(rate*H46,2),rate*H46)))</f>
        <v>0.94</v>
      </c>
      <c r="G47" s="18">
        <f t="shared" si="0"/>
        <v>9.42</v>
      </c>
      <c r="H47" s="18">
        <f t="shared" si="1"/>
        <v>1.9539925233402755E-14</v>
      </c>
    </row>
    <row r="48" spans="1:8">
      <c r="A48" s="17" t="str">
        <f>IF(H47="","",IF(roundOpt,IF(OR(A47&gt;=nper,ROUND(H47,2)&lt;=0),"",A47+1),IF(OR(A47&gt;=nper,H47&lt;=0),"",A47+1)))</f>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IF(A48="","",IF(roundOpt,IF(OR(A48=nper,payment&gt;ROUND((1+rate)*H47,2)),ROUND((1+rate)*H47,2),payment),IF(OR(A48=nper,payment&gt;(1+rate)*H47),(1+rate)*H47,payment)))</f>
        <v/>
      </c>
      <c r="D48" s="69"/>
      <c r="E48" s="18"/>
      <c r="F48" s="18" t="str">
        <f>IF(A48="","",IF(AND(A48=1,pmtType=1),0,IF(roundOpt,ROUND(rate*H47,2),rate*H47)))</f>
        <v/>
      </c>
      <c r="G48" s="18" t="str">
        <f t="shared" si="0"/>
        <v/>
      </c>
      <c r="H48" s="18" t="str">
        <f t="shared" si="1"/>
        <v/>
      </c>
    </row>
    <row r="49" spans="1:8">
      <c r="A49" s="17" t="str">
        <f>IF(H48="","",IF(roundOpt,IF(OR(A48&gt;=nper,ROUND(H48,2)&lt;=0),"",A48+1),IF(OR(A48&gt;=nper,H48&lt;=0),"",A48+1)))</f>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IF(A49="","",IF(roundOpt,IF(OR(A49=nper,payment&gt;ROUND((1+rate)*H48,2)),ROUND((1+rate)*H48,2),payment),IF(OR(A49=nper,payment&gt;(1+rate)*H48),(1+rate)*H48,payment)))</f>
        <v/>
      </c>
      <c r="D49" s="69"/>
      <c r="E49" s="18"/>
      <c r="F49" s="18" t="str">
        <f>IF(A49="","",IF(AND(A49=1,pmtType=1),0,IF(roundOpt,ROUND(rate*H48,2),rate*H48)))</f>
        <v/>
      </c>
      <c r="G49" s="18" t="str">
        <f t="shared" si="0"/>
        <v/>
      </c>
      <c r="H49" s="18" t="str">
        <f t="shared" si="1"/>
        <v/>
      </c>
    </row>
    <row r="50" spans="1:8">
      <c r="A50" s="17" t="str">
        <f>IF(H49="","",IF(roundOpt,IF(OR(A49&gt;=nper,ROUND(H49,2)&lt;=0),"",A49+1),IF(OR(A49&gt;=nper,H49&lt;=0),"",A49+1)))</f>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IF(A50="","",IF(roundOpt,IF(OR(A50=nper,payment&gt;ROUND((1+rate)*H49,2)),ROUND((1+rate)*H49,2),payment),IF(OR(A50=nper,payment&gt;(1+rate)*H49),(1+rate)*H49,payment)))</f>
        <v/>
      </c>
      <c r="D50" s="69"/>
      <c r="E50" s="18"/>
      <c r="F50" s="18" t="str">
        <f>IF(A50="","",IF(AND(A50=1,pmtType=1),0,IF(roundOpt,ROUND(rate*H49,2),rate*H49)))</f>
        <v/>
      </c>
      <c r="G50" s="18" t="str">
        <f t="shared" si="0"/>
        <v/>
      </c>
      <c r="H50" s="18" t="str">
        <f t="shared" si="1"/>
        <v/>
      </c>
    </row>
    <row r="51" spans="1:8">
      <c r="A51" s="17" t="str">
        <f>IF(H50="","",IF(roundOpt,IF(OR(A50&gt;=nper,ROUND(H50,2)&lt;=0),"",A50+1),IF(OR(A50&gt;=nper,H50&lt;=0),"",A50+1)))</f>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IF(A51="","",IF(roundOpt,IF(OR(A51=nper,payment&gt;ROUND((1+rate)*H50,2)),ROUND((1+rate)*H50,2),payment),IF(OR(A51=nper,payment&gt;(1+rate)*H50),(1+rate)*H50,payment)))</f>
        <v/>
      </c>
      <c r="D51" s="69"/>
      <c r="E51" s="18"/>
      <c r="F51" s="18" t="str">
        <f>IF(A51="","",IF(AND(A51=1,pmtType=1),0,IF(roundOpt,ROUND(rate*H50,2),rate*H50)))</f>
        <v/>
      </c>
      <c r="G51" s="18" t="str">
        <f t="shared" si="0"/>
        <v/>
      </c>
      <c r="H51" s="18" t="str">
        <f t="shared" si="1"/>
        <v/>
      </c>
    </row>
    <row r="52" spans="1:8">
      <c r="A52" s="17" t="str">
        <f>IF(H51="","",IF(roundOpt,IF(OR(A51&gt;=nper,ROUND(H51,2)&lt;=0),"",A51+1),IF(OR(A51&gt;=nper,H51&lt;=0),"",A51+1)))</f>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IF(A52="","",IF(roundOpt,IF(OR(A52=nper,payment&gt;ROUND((1+rate)*H51,2)),ROUND((1+rate)*H51,2),payment),IF(OR(A52=nper,payment&gt;(1+rate)*H51),(1+rate)*H51,payment)))</f>
        <v/>
      </c>
      <c r="D52" s="69"/>
      <c r="E52" s="18"/>
      <c r="F52" s="18" t="str">
        <f>IF(A52="","",IF(AND(A52=1,pmtType=1),0,IF(roundOpt,ROUND(rate*H51,2),rate*H51)))</f>
        <v/>
      </c>
      <c r="G52" s="18" t="str">
        <f t="shared" si="0"/>
        <v/>
      </c>
      <c r="H52" s="18" t="str">
        <f t="shared" si="1"/>
        <v/>
      </c>
    </row>
    <row r="53" spans="1:8">
      <c r="A53" s="17" t="str">
        <f>IF(H52="","",IF(roundOpt,IF(OR(A52&gt;=nper,ROUND(H52,2)&lt;=0),"",A52+1),IF(OR(A52&gt;=nper,H52&lt;=0),"",A52+1)))</f>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IF(A53="","",IF(roundOpt,IF(OR(A53=nper,payment&gt;ROUND((1+rate)*H52,2)),ROUND((1+rate)*H52,2),payment),IF(OR(A53=nper,payment&gt;(1+rate)*H52),(1+rate)*H52,payment)))</f>
        <v/>
      </c>
      <c r="D53" s="69"/>
      <c r="E53" s="18"/>
      <c r="F53" s="18" t="str">
        <f>IF(A53="","",IF(AND(A53=1,pmtType=1),0,IF(roundOpt,ROUND(rate*H52,2),rate*H52)))</f>
        <v/>
      </c>
      <c r="G53" s="18" t="str">
        <f t="shared" si="0"/>
        <v/>
      </c>
      <c r="H53" s="18" t="str">
        <f t="shared" si="1"/>
        <v/>
      </c>
    </row>
    <row r="54" spans="1:8">
      <c r="A54" s="17" t="str">
        <f>IF(H53="","",IF(roundOpt,IF(OR(A53&gt;=nper,ROUND(H53,2)&lt;=0),"",A53+1),IF(OR(A53&gt;=nper,H53&lt;=0),"",A53+1)))</f>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IF(A54="","",IF(roundOpt,IF(OR(A54=nper,payment&gt;ROUND((1+rate)*H53,2)),ROUND((1+rate)*H53,2),payment),IF(OR(A54=nper,payment&gt;(1+rate)*H53),(1+rate)*H53,payment)))</f>
        <v/>
      </c>
      <c r="D54" s="69"/>
      <c r="E54" s="18"/>
      <c r="F54" s="18" t="str">
        <f>IF(A54="","",IF(AND(A54=1,pmtType=1),0,IF(roundOpt,ROUND(rate*H53,2),rate*H53)))</f>
        <v/>
      </c>
      <c r="G54" s="18" t="str">
        <f t="shared" si="0"/>
        <v/>
      </c>
      <c r="H54" s="18" t="str">
        <f t="shared" si="1"/>
        <v/>
      </c>
    </row>
    <row r="55" spans="1:8">
      <c r="A55" s="17" t="str">
        <f>IF(H54="","",IF(roundOpt,IF(OR(A54&gt;=nper,ROUND(H54,2)&lt;=0),"",A54+1),IF(OR(A54&gt;=nper,H54&lt;=0),"",A54+1)))</f>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IF(A55="","",IF(roundOpt,IF(OR(A55=nper,payment&gt;ROUND((1+rate)*H54,2)),ROUND((1+rate)*H54,2),payment),IF(OR(A55=nper,payment&gt;(1+rate)*H54),(1+rate)*H54,payment)))</f>
        <v/>
      </c>
      <c r="D55" s="69"/>
      <c r="E55" s="18"/>
      <c r="F55" s="18" t="str">
        <f>IF(A55="","",IF(AND(A55=1,pmtType=1),0,IF(roundOpt,ROUND(rate*H54,2),rate*H54)))</f>
        <v/>
      </c>
      <c r="G55" s="18" t="str">
        <f t="shared" si="0"/>
        <v/>
      </c>
      <c r="H55" s="18" t="str">
        <f t="shared" si="1"/>
        <v/>
      </c>
    </row>
    <row r="56" spans="1:8">
      <c r="A56" s="17" t="str">
        <f>IF(H55="","",IF(roundOpt,IF(OR(A55&gt;=nper,ROUND(H55,2)&lt;=0),"",A55+1),IF(OR(A55&gt;=nper,H55&lt;=0),"",A55+1)))</f>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IF(A56="","",IF(roundOpt,IF(OR(A56=nper,payment&gt;ROUND((1+rate)*H55,2)),ROUND((1+rate)*H55,2),payment),IF(OR(A56=nper,payment&gt;(1+rate)*H55),(1+rate)*H55,payment)))</f>
        <v/>
      </c>
      <c r="D56" s="69"/>
      <c r="E56" s="18"/>
      <c r="F56" s="18" t="str">
        <f>IF(A56="","",IF(AND(A56=1,pmtType=1),0,IF(roundOpt,ROUND(rate*H55,2),rate*H55)))</f>
        <v/>
      </c>
      <c r="G56" s="18" t="str">
        <f t="shared" si="0"/>
        <v/>
      </c>
      <c r="H56" s="18" t="str">
        <f t="shared" si="1"/>
        <v/>
      </c>
    </row>
    <row r="57" spans="1:8">
      <c r="A57" s="17" t="str">
        <f>IF(H56="","",IF(roundOpt,IF(OR(A56&gt;=nper,ROUND(H56,2)&lt;=0),"",A56+1),IF(OR(A56&gt;=nper,H56&lt;=0),"",A56+1)))</f>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IF(A57="","",IF(roundOpt,IF(OR(A57=nper,payment&gt;ROUND((1+rate)*H56,2)),ROUND((1+rate)*H56,2),payment),IF(OR(A57=nper,payment&gt;(1+rate)*H56),(1+rate)*H56,payment)))</f>
        <v/>
      </c>
      <c r="D57" s="69"/>
      <c r="E57" s="18"/>
      <c r="F57" s="18" t="str">
        <f>IF(A57="","",IF(AND(A57=1,pmtType=1),0,IF(roundOpt,ROUND(rate*H56,2),rate*H56)))</f>
        <v/>
      </c>
      <c r="G57" s="18" t="str">
        <f t="shared" si="0"/>
        <v/>
      </c>
      <c r="H57" s="18" t="str">
        <f t="shared" si="1"/>
        <v/>
      </c>
    </row>
    <row r="58" spans="1:8">
      <c r="A58" s="17" t="str">
        <f>IF(H57="","",IF(roundOpt,IF(OR(A57&gt;=nper,ROUND(H57,2)&lt;=0),"",A57+1),IF(OR(A57&gt;=nper,H57&lt;=0),"",A57+1)))</f>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IF(A58="","",IF(roundOpt,IF(OR(A58=nper,payment&gt;ROUND((1+rate)*H57,2)),ROUND((1+rate)*H57,2),payment),IF(OR(A58=nper,payment&gt;(1+rate)*H57),(1+rate)*H57,payment)))</f>
        <v/>
      </c>
      <c r="D58" s="69"/>
      <c r="E58" s="18"/>
      <c r="F58" s="18" t="str">
        <f>IF(A58="","",IF(AND(A58=1,pmtType=1),0,IF(roundOpt,ROUND(rate*H57,2),rate*H57)))</f>
        <v/>
      </c>
      <c r="G58" s="18" t="str">
        <f t="shared" si="0"/>
        <v/>
      </c>
      <c r="H58" s="18" t="str">
        <f t="shared" si="1"/>
        <v/>
      </c>
    </row>
    <row r="59" spans="1:8">
      <c r="A59" s="17" t="str">
        <f>IF(H58="","",IF(roundOpt,IF(OR(A58&gt;=nper,ROUND(H58,2)&lt;=0),"",A58+1),IF(OR(A58&gt;=nper,H58&lt;=0),"",A58+1)))</f>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IF(A59="","",IF(roundOpt,IF(OR(A59=nper,payment&gt;ROUND((1+rate)*H58,2)),ROUND((1+rate)*H58,2),payment),IF(OR(A59=nper,payment&gt;(1+rate)*H58),(1+rate)*H58,payment)))</f>
        <v/>
      </c>
      <c r="D59" s="69"/>
      <c r="E59" s="18"/>
      <c r="F59" s="18" t="str">
        <f>IF(A59="","",IF(AND(A59=1,pmtType=1),0,IF(roundOpt,ROUND(rate*H58,2),rate*H58)))</f>
        <v/>
      </c>
      <c r="G59" s="18" t="str">
        <f t="shared" si="0"/>
        <v/>
      </c>
      <c r="H59" s="18" t="str">
        <f t="shared" si="1"/>
        <v/>
      </c>
    </row>
    <row r="60" spans="1:8">
      <c r="A60" s="17" t="str">
        <f>IF(H59="","",IF(roundOpt,IF(OR(A59&gt;=nper,ROUND(H59,2)&lt;=0),"",A59+1),IF(OR(A59&gt;=nper,H59&lt;=0),"",A59+1)))</f>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IF(A60="","",IF(roundOpt,IF(OR(A60=nper,payment&gt;ROUND((1+rate)*H59,2)),ROUND((1+rate)*H59,2),payment),IF(OR(A60=nper,payment&gt;(1+rate)*H59),(1+rate)*H59,payment)))</f>
        <v/>
      </c>
      <c r="D60" s="69"/>
      <c r="E60" s="18"/>
      <c r="F60" s="18" t="str">
        <f>IF(A60="","",IF(AND(A60=1,pmtType=1),0,IF(roundOpt,ROUND(rate*H59,2),rate*H59)))</f>
        <v/>
      </c>
      <c r="G60" s="18" t="str">
        <f t="shared" si="0"/>
        <v/>
      </c>
      <c r="H60" s="18" t="str">
        <f t="shared" si="1"/>
        <v/>
      </c>
    </row>
    <row r="61" spans="1:8">
      <c r="A61" s="17" t="str">
        <f>IF(H60="","",IF(roundOpt,IF(OR(A60&gt;=nper,ROUND(H60,2)&lt;=0),"",A60+1),IF(OR(A60&gt;=nper,H60&lt;=0),"",A60+1)))</f>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IF(A61="","",IF(roundOpt,IF(OR(A61=nper,payment&gt;ROUND((1+rate)*H60,2)),ROUND((1+rate)*H60,2),payment),IF(OR(A61=nper,payment&gt;(1+rate)*H60),(1+rate)*H60,payment)))</f>
        <v/>
      </c>
      <c r="D61" s="69"/>
      <c r="E61" s="18"/>
      <c r="F61" s="18" t="str">
        <f>IF(A61="","",IF(AND(A61=1,pmtType=1),0,IF(roundOpt,ROUND(rate*H60,2),rate*H60)))</f>
        <v/>
      </c>
      <c r="G61" s="18" t="str">
        <f t="shared" si="0"/>
        <v/>
      </c>
      <c r="H61" s="18" t="str">
        <f t="shared" si="1"/>
        <v/>
      </c>
    </row>
    <row r="62" spans="1:8">
      <c r="A62" s="17" t="str">
        <f>IF(H61="","",IF(roundOpt,IF(OR(A61&gt;=nper,ROUND(H61,2)&lt;=0),"",A61+1),IF(OR(A61&gt;=nper,H61&lt;=0),"",A61+1)))</f>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IF(A62="","",IF(roundOpt,IF(OR(A62=nper,payment&gt;ROUND((1+rate)*H61,2)),ROUND((1+rate)*H61,2),payment),IF(OR(A62=nper,payment&gt;(1+rate)*H61),(1+rate)*H61,payment)))</f>
        <v/>
      </c>
      <c r="D62" s="69"/>
      <c r="E62" s="18"/>
      <c r="F62" s="18" t="str">
        <f>IF(A62="","",IF(AND(A62=1,pmtType=1),0,IF(roundOpt,ROUND(rate*H61,2),rate*H61)))</f>
        <v/>
      </c>
      <c r="G62" s="18" t="str">
        <f t="shared" si="0"/>
        <v/>
      </c>
      <c r="H62" s="18" t="str">
        <f t="shared" si="1"/>
        <v/>
      </c>
    </row>
    <row r="63" spans="1:8">
      <c r="A63" s="17" t="str">
        <f>IF(H62="","",IF(roundOpt,IF(OR(A62&gt;=nper,ROUND(H62,2)&lt;=0),"",A62+1),IF(OR(A62&gt;=nper,H62&lt;=0),"",A62+1)))</f>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IF(A63="","",IF(roundOpt,IF(OR(A63=nper,payment&gt;ROUND((1+rate)*H62,2)),ROUND((1+rate)*H62,2),payment),IF(OR(A63=nper,payment&gt;(1+rate)*H62),(1+rate)*H62,payment)))</f>
        <v/>
      </c>
      <c r="D63" s="69"/>
      <c r="E63" s="18"/>
      <c r="F63" s="18" t="str">
        <f>IF(A63="","",IF(AND(A63=1,pmtType=1),0,IF(roundOpt,ROUND(rate*H62,2),rate*H62)))</f>
        <v/>
      </c>
      <c r="G63" s="18" t="str">
        <f t="shared" si="0"/>
        <v/>
      </c>
      <c r="H63" s="18" t="str">
        <f t="shared" si="1"/>
        <v/>
      </c>
    </row>
    <row r="64" spans="1:8">
      <c r="A64" s="17" t="str">
        <f>IF(H63="","",IF(roundOpt,IF(OR(A63&gt;=nper,ROUND(H63,2)&lt;=0),"",A63+1),IF(OR(A63&gt;=nper,H63&lt;=0),"",A63+1)))</f>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IF(A64="","",IF(roundOpt,IF(OR(A64=nper,payment&gt;ROUND((1+rate)*H63,2)),ROUND((1+rate)*H63,2),payment),IF(OR(A64=nper,payment&gt;(1+rate)*H63),(1+rate)*H63,payment)))</f>
        <v/>
      </c>
      <c r="D64" s="69"/>
      <c r="E64" s="18"/>
      <c r="F64" s="18" t="str">
        <f>IF(A64="","",IF(AND(A64=1,pmtType=1),0,IF(roundOpt,ROUND(rate*H63,2),rate*H63)))</f>
        <v/>
      </c>
      <c r="G64" s="18" t="str">
        <f t="shared" si="0"/>
        <v/>
      </c>
      <c r="H64" s="18" t="str">
        <f t="shared" si="1"/>
        <v/>
      </c>
    </row>
    <row r="65" spans="1:8">
      <c r="A65" s="17" t="str">
        <f>IF(H64="","",IF(roundOpt,IF(OR(A64&gt;=nper,ROUND(H64,2)&lt;=0),"",A64+1),IF(OR(A64&gt;=nper,H64&lt;=0),"",A64+1)))</f>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IF(A65="","",IF(roundOpt,IF(OR(A65=nper,payment&gt;ROUND((1+rate)*H64,2)),ROUND((1+rate)*H64,2),payment),IF(OR(A65=nper,payment&gt;(1+rate)*H64),(1+rate)*H64,payment)))</f>
        <v/>
      </c>
      <c r="D65" s="69"/>
      <c r="E65" s="18"/>
      <c r="F65" s="18" t="str">
        <f>IF(A65="","",IF(AND(A65=1,pmtType=1),0,IF(roundOpt,ROUND(rate*H64,2),rate*H64)))</f>
        <v/>
      </c>
      <c r="G65" s="18" t="str">
        <f t="shared" si="0"/>
        <v/>
      </c>
      <c r="H65" s="18" t="str">
        <f t="shared" si="1"/>
        <v/>
      </c>
    </row>
    <row r="66" spans="1:8">
      <c r="A66" s="17" t="str">
        <f>IF(H65="","",IF(roundOpt,IF(OR(A65&gt;=nper,ROUND(H65,2)&lt;=0),"",A65+1),IF(OR(A65&gt;=nper,H65&lt;=0),"",A65+1)))</f>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IF(A66="","",IF(roundOpt,IF(OR(A66=nper,payment&gt;ROUND((1+rate)*H65,2)),ROUND((1+rate)*H65,2),payment),IF(OR(A66=nper,payment&gt;(1+rate)*H65),(1+rate)*H65,payment)))</f>
        <v/>
      </c>
      <c r="D66" s="69"/>
      <c r="E66" s="18"/>
      <c r="F66" s="18" t="str">
        <f>IF(A66="","",IF(AND(A66=1,pmtType=1),0,IF(roundOpt,ROUND(rate*H65,2),rate*H65)))</f>
        <v/>
      </c>
      <c r="G66" s="18" t="str">
        <f t="shared" si="0"/>
        <v/>
      </c>
      <c r="H66" s="18" t="str">
        <f t="shared" si="1"/>
        <v/>
      </c>
    </row>
    <row r="67" spans="1:8">
      <c r="A67" s="17" t="str">
        <f>IF(H66="","",IF(roundOpt,IF(OR(A66&gt;=nper,ROUND(H66,2)&lt;=0),"",A66+1),IF(OR(A66&gt;=nper,H66&lt;=0),"",A66+1)))</f>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IF(A67="","",IF(roundOpt,IF(OR(A67=nper,payment&gt;ROUND((1+rate)*H66,2)),ROUND((1+rate)*H66,2),payment),IF(OR(A67=nper,payment&gt;(1+rate)*H66),(1+rate)*H66,payment)))</f>
        <v/>
      </c>
      <c r="D67" s="69"/>
      <c r="E67" s="18"/>
      <c r="F67" s="18" t="str">
        <f>IF(A67="","",IF(AND(A67=1,pmtType=1),0,IF(roundOpt,ROUND(rate*H66,2),rate*H66)))</f>
        <v/>
      </c>
      <c r="G67" s="18" t="str">
        <f t="shared" si="0"/>
        <v/>
      </c>
      <c r="H67" s="18" t="str">
        <f t="shared" si="1"/>
        <v/>
      </c>
    </row>
    <row r="68" spans="1:8">
      <c r="A68" s="17" t="str">
        <f>IF(H67="","",IF(roundOpt,IF(OR(A67&gt;=nper,ROUND(H67,2)&lt;=0),"",A67+1),IF(OR(A67&gt;=nper,H67&lt;=0),"",A67+1)))</f>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IF(A68="","",IF(roundOpt,IF(OR(A68=nper,payment&gt;ROUND((1+rate)*H67,2)),ROUND((1+rate)*H67,2),payment),IF(OR(A68=nper,payment&gt;(1+rate)*H67),(1+rate)*H67,payment)))</f>
        <v/>
      </c>
      <c r="D68" s="69"/>
      <c r="E68" s="18"/>
      <c r="F68" s="18" t="str">
        <f>IF(A68="","",IF(AND(A68=1,pmtType=1),0,IF(roundOpt,ROUND(rate*H67,2),rate*H67)))</f>
        <v/>
      </c>
      <c r="G68" s="18" t="str">
        <f t="shared" si="0"/>
        <v/>
      </c>
      <c r="H68" s="18" t="str">
        <f t="shared" si="1"/>
        <v/>
      </c>
    </row>
    <row r="69" spans="1:8">
      <c r="A69" s="17" t="str">
        <f>IF(H68="","",IF(roundOpt,IF(OR(A68&gt;=nper,ROUND(H68,2)&lt;=0),"",A68+1),IF(OR(A68&gt;=nper,H68&lt;=0),"",A68+1)))</f>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IF(A69="","",IF(roundOpt,IF(OR(A69=nper,payment&gt;ROUND((1+rate)*H68,2)),ROUND((1+rate)*H68,2),payment),IF(OR(A69=nper,payment&gt;(1+rate)*H68),(1+rate)*H68,payment)))</f>
        <v/>
      </c>
      <c r="D69" s="69"/>
      <c r="E69" s="18"/>
      <c r="F69" s="18" t="str">
        <f>IF(A69="","",IF(AND(A69=1,pmtType=1),0,IF(roundOpt,ROUND(rate*H68,2),rate*H68)))</f>
        <v/>
      </c>
      <c r="G69" s="18" t="str">
        <f t="shared" si="0"/>
        <v/>
      </c>
      <c r="H69" s="18" t="str">
        <f t="shared" si="1"/>
        <v/>
      </c>
    </row>
    <row r="70" spans="1:8">
      <c r="A70" s="17" t="str">
        <f>IF(H69="","",IF(roundOpt,IF(OR(A69&gt;=nper,ROUND(H69,2)&lt;=0),"",A69+1),IF(OR(A69&gt;=nper,H69&lt;=0),"",A69+1)))</f>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IF(A70="","",IF(roundOpt,IF(OR(A70=nper,payment&gt;ROUND((1+rate)*H69,2)),ROUND((1+rate)*H69,2),payment),IF(OR(A70=nper,payment&gt;(1+rate)*H69),(1+rate)*H69,payment)))</f>
        <v/>
      </c>
      <c r="D70" s="69"/>
      <c r="E70" s="18"/>
      <c r="F70" s="18" t="str">
        <f>IF(A70="","",IF(AND(A70=1,pmtType=1),0,IF(roundOpt,ROUND(rate*H69,2),rate*H69)))</f>
        <v/>
      </c>
      <c r="G70" s="18" t="str">
        <f t="shared" si="0"/>
        <v/>
      </c>
      <c r="H70" s="18" t="str">
        <f t="shared" si="1"/>
        <v/>
      </c>
    </row>
    <row r="71" spans="1:8">
      <c r="A71" s="17" t="str">
        <f>IF(H70="","",IF(roundOpt,IF(OR(A70&gt;=nper,ROUND(H70,2)&lt;=0),"",A70+1),IF(OR(A70&gt;=nper,H70&lt;=0),"",A70+1)))</f>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IF(A71="","",IF(roundOpt,IF(OR(A71=nper,payment&gt;ROUND((1+rate)*H70,2)),ROUND((1+rate)*H70,2),payment),IF(OR(A71=nper,payment&gt;(1+rate)*H70),(1+rate)*H70,payment)))</f>
        <v/>
      </c>
      <c r="D71" s="69"/>
      <c r="E71" s="18"/>
      <c r="F71" s="18" t="str">
        <f>IF(A71="","",IF(AND(A71=1,pmtType=1),0,IF(roundOpt,ROUND(rate*H70,2),rate*H70)))</f>
        <v/>
      </c>
      <c r="G71" s="18" t="str">
        <f t="shared" si="0"/>
        <v/>
      </c>
      <c r="H71" s="18" t="str">
        <f t="shared" si="1"/>
        <v/>
      </c>
    </row>
    <row r="72" spans="1:8">
      <c r="A72" s="17" t="str">
        <f>IF(H71="","",IF(roundOpt,IF(OR(A71&gt;=nper,ROUND(H71,2)&lt;=0),"",A71+1),IF(OR(A71&gt;=nper,H71&lt;=0),"",A71+1)))</f>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IF(A72="","",IF(roundOpt,IF(OR(A72=nper,payment&gt;ROUND((1+rate)*H71,2)),ROUND((1+rate)*H71,2),payment),IF(OR(A72=nper,payment&gt;(1+rate)*H71),(1+rate)*H71,payment)))</f>
        <v/>
      </c>
      <c r="D72" s="69"/>
      <c r="E72" s="18"/>
      <c r="F72" s="18" t="str">
        <f>IF(A72="","",IF(AND(A72=1,pmtType=1),0,IF(roundOpt,ROUND(rate*H71,2),rate*H71)))</f>
        <v/>
      </c>
      <c r="G72" s="18" t="str">
        <f t="shared" si="0"/>
        <v/>
      </c>
      <c r="H72" s="18" t="str">
        <f t="shared" si="1"/>
        <v/>
      </c>
    </row>
    <row r="73" spans="1:8">
      <c r="A73" s="17" t="str">
        <f>IF(H72="","",IF(roundOpt,IF(OR(A72&gt;=nper,ROUND(H72,2)&lt;=0),"",A72+1),IF(OR(A72&gt;=nper,H72&lt;=0),"",A72+1)))</f>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IF(A73="","",IF(roundOpt,IF(OR(A73=nper,payment&gt;ROUND((1+rate)*H72,2)),ROUND((1+rate)*H72,2),payment),IF(OR(A73=nper,payment&gt;(1+rate)*H72),(1+rate)*H72,payment)))</f>
        <v/>
      </c>
      <c r="D73" s="69"/>
      <c r="E73" s="18"/>
      <c r="F73" s="18" t="str">
        <f>IF(A73="","",IF(AND(A73=1,pmtType=1),0,IF(roundOpt,ROUND(rate*H72,2),rate*H72)))</f>
        <v/>
      </c>
      <c r="G73" s="18" t="str">
        <f t="shared" si="0"/>
        <v/>
      </c>
      <c r="H73" s="18" t="str">
        <f t="shared" si="1"/>
        <v/>
      </c>
    </row>
    <row r="74" spans="1:8">
      <c r="A74" s="17" t="str">
        <f>IF(H73="","",IF(roundOpt,IF(OR(A73&gt;=nper,ROUND(H73,2)&lt;=0),"",A73+1),IF(OR(A73&gt;=nper,H73&lt;=0),"",A73+1)))</f>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IF(A74="","",IF(roundOpt,IF(OR(A74=nper,payment&gt;ROUND((1+rate)*H73,2)),ROUND((1+rate)*H73,2),payment),IF(OR(A74=nper,payment&gt;(1+rate)*H73),(1+rate)*H73,payment)))</f>
        <v/>
      </c>
      <c r="D74" s="69"/>
      <c r="E74" s="18"/>
      <c r="F74" s="18" t="str">
        <f>IF(A74="","",IF(AND(A74=1,pmtType=1),0,IF(roundOpt,ROUND(rate*H73,2),rate*H73)))</f>
        <v/>
      </c>
      <c r="G74" s="18" t="str">
        <f t="shared" si="0"/>
        <v/>
      </c>
      <c r="H74" s="18" t="str">
        <f t="shared" si="1"/>
        <v/>
      </c>
    </row>
    <row r="75" spans="1:8">
      <c r="A75" s="17" t="str">
        <f>IF(H74="","",IF(roundOpt,IF(OR(A74&gt;=nper,ROUND(H74,2)&lt;=0),"",A74+1),IF(OR(A74&gt;=nper,H74&lt;=0),"",A74+1)))</f>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IF(A75="","",IF(roundOpt,IF(OR(A75=nper,payment&gt;ROUND((1+rate)*H74,2)),ROUND((1+rate)*H74,2),payment),IF(OR(A75=nper,payment&gt;(1+rate)*H74),(1+rate)*H74,payment)))</f>
        <v/>
      </c>
      <c r="D75" s="69"/>
      <c r="E75" s="18"/>
      <c r="F75" s="18" t="str">
        <f>IF(A75="","",IF(AND(A75=1,pmtType=1),0,IF(roundOpt,ROUND(rate*H74,2),rate*H74)))</f>
        <v/>
      </c>
      <c r="G75" s="18" t="str">
        <f t="shared" si="0"/>
        <v/>
      </c>
      <c r="H75" s="18" t="str">
        <f t="shared" si="1"/>
        <v/>
      </c>
    </row>
    <row r="76" spans="1:8">
      <c r="A76" s="17" t="str">
        <f>IF(H75="","",IF(roundOpt,IF(OR(A75&gt;=nper,ROUND(H75,2)&lt;=0),"",A75+1),IF(OR(A75&gt;=nper,H75&lt;=0),"",A75+1)))</f>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IF(A76="","",IF(roundOpt,IF(OR(A76=nper,payment&gt;ROUND((1+rate)*H75,2)),ROUND((1+rate)*H75,2),payment),IF(OR(A76=nper,payment&gt;(1+rate)*H75),(1+rate)*H75,payment)))</f>
        <v/>
      </c>
      <c r="D76" s="69"/>
      <c r="E76" s="18"/>
      <c r="F76" s="18" t="str">
        <f>IF(A76="","",IF(AND(A76=1,pmtType=1),0,IF(roundOpt,ROUND(rate*H75,2),rate*H75)))</f>
        <v/>
      </c>
      <c r="G76" s="18" t="str">
        <f t="shared" si="0"/>
        <v/>
      </c>
      <c r="H76" s="18" t="str">
        <f t="shared" si="1"/>
        <v/>
      </c>
    </row>
    <row r="77" spans="1:8">
      <c r="A77" s="17" t="str">
        <f>IF(H76="","",IF(roundOpt,IF(OR(A76&gt;=nper,ROUND(H76,2)&lt;=0),"",A76+1),IF(OR(A76&gt;=nper,H76&lt;=0),"",A76+1)))</f>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IF(A77="","",IF(roundOpt,IF(OR(A77=nper,payment&gt;ROUND((1+rate)*H76,2)),ROUND((1+rate)*H76,2),payment),IF(OR(A77=nper,payment&gt;(1+rate)*H76),(1+rate)*H76,payment)))</f>
        <v/>
      </c>
      <c r="D77" s="69"/>
      <c r="E77" s="18"/>
      <c r="F77" s="18" t="str">
        <f>IF(A77="","",IF(AND(A77=1,pmtType=1),0,IF(roundOpt,ROUND(rate*H76,2),rate*H76)))</f>
        <v/>
      </c>
      <c r="G77" s="18" t="str">
        <f t="shared" si="0"/>
        <v/>
      </c>
      <c r="H77" s="18" t="str">
        <f t="shared" si="1"/>
        <v/>
      </c>
    </row>
    <row r="78" spans="1:8">
      <c r="A78" s="17" t="str">
        <f>IF(H77="","",IF(roundOpt,IF(OR(A77&gt;=nper,ROUND(H77,2)&lt;=0),"",A77+1),IF(OR(A77&gt;=nper,H77&lt;=0),"",A77+1)))</f>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IF(A78="","",IF(roundOpt,IF(OR(A78=nper,payment&gt;ROUND((1+rate)*H77,2)),ROUND((1+rate)*H77,2),payment),IF(OR(A78=nper,payment&gt;(1+rate)*H77),(1+rate)*H77,payment)))</f>
        <v/>
      </c>
      <c r="D78" s="69"/>
      <c r="E78" s="18"/>
      <c r="F78" s="18" t="str">
        <f>IF(A78="","",IF(AND(A78=1,pmtType=1),0,IF(roundOpt,ROUND(rate*H77,2),rate*H77)))</f>
        <v/>
      </c>
      <c r="G78" s="18" t="str">
        <f t="shared" si="0"/>
        <v/>
      </c>
      <c r="H78" s="18" t="str">
        <f t="shared" si="1"/>
        <v/>
      </c>
    </row>
    <row r="79" spans="1:8">
      <c r="A79" s="17" t="str">
        <f>IF(H78="","",IF(roundOpt,IF(OR(A78&gt;=nper,ROUND(H78,2)&lt;=0),"",A78+1),IF(OR(A78&gt;=nper,H78&lt;=0),"",A78+1)))</f>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IF(A79="","",IF(roundOpt,IF(OR(A79=nper,payment&gt;ROUND((1+rate)*H78,2)),ROUND((1+rate)*H78,2),payment),IF(OR(A79=nper,payment&gt;(1+rate)*H78),(1+rate)*H78,payment)))</f>
        <v/>
      </c>
      <c r="D79" s="69"/>
      <c r="E79" s="18"/>
      <c r="F79" s="18" t="str">
        <f>IF(A79="","",IF(AND(A79=1,pmtType=1),0,IF(roundOpt,ROUND(rate*H78,2),rate*H78)))</f>
        <v/>
      </c>
      <c r="G79" s="18" t="str">
        <f t="shared" si="0"/>
        <v/>
      </c>
      <c r="H79" s="18" t="str">
        <f t="shared" si="1"/>
        <v/>
      </c>
    </row>
    <row r="80" spans="1:8">
      <c r="A80" s="17" t="str">
        <f>IF(H79="","",IF(roundOpt,IF(OR(A79&gt;=nper,ROUND(H79,2)&lt;=0),"",A79+1),IF(OR(A79&gt;=nper,H79&lt;=0),"",A79+1)))</f>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IF(A80="","",IF(roundOpt,IF(OR(A80=nper,payment&gt;ROUND((1+rate)*H79,2)),ROUND((1+rate)*H79,2),payment),IF(OR(A80=nper,payment&gt;(1+rate)*H79),(1+rate)*H79,payment)))</f>
        <v/>
      </c>
      <c r="D80" s="69"/>
      <c r="E80" s="18"/>
      <c r="F80" s="18" t="str">
        <f>IF(A80="","",IF(AND(A80=1,pmtType=1),0,IF(roundOpt,ROUND(rate*H79,2),rate*H79)))</f>
        <v/>
      </c>
      <c r="G80" s="18" t="str">
        <f t="shared" si="0"/>
        <v/>
      </c>
      <c r="H80" s="18" t="str">
        <f t="shared" si="1"/>
        <v/>
      </c>
    </row>
    <row r="81" spans="1:8">
      <c r="A81" s="17" t="str">
        <f>IF(H80="","",IF(roundOpt,IF(OR(A80&gt;=nper,ROUND(H80,2)&lt;=0),"",A80+1),IF(OR(A80&gt;=nper,H80&lt;=0),"",A80+1)))</f>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IF(A81="","",IF(roundOpt,IF(OR(A81=nper,payment&gt;ROUND((1+rate)*H80,2)),ROUND((1+rate)*H80,2),payment),IF(OR(A81=nper,payment&gt;(1+rate)*H80),(1+rate)*H80,payment)))</f>
        <v/>
      </c>
      <c r="D81" s="69"/>
      <c r="E81" s="18"/>
      <c r="F81" s="18" t="str">
        <f>IF(A81="","",IF(AND(A81=1,pmtType=1),0,IF(roundOpt,ROUND(rate*H80,2),rate*H80)))</f>
        <v/>
      </c>
      <c r="G81" s="18" t="str">
        <f t="shared" si="0"/>
        <v/>
      </c>
      <c r="H81" s="18" t="str">
        <f t="shared" si="1"/>
        <v/>
      </c>
    </row>
    <row r="82" spans="1:8">
      <c r="A82" s="17" t="str">
        <f>IF(H81="","",IF(roundOpt,IF(OR(A81&gt;=nper,ROUND(H81,2)&lt;=0),"",A81+1),IF(OR(A81&gt;=nper,H81&lt;=0),"",A81+1)))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IF(A82="","",IF(roundOpt,IF(OR(A82=nper,payment&gt;ROUND((1+rate)*H81,2)),ROUND((1+rate)*H81,2),payment),IF(OR(A82=nper,payment&gt;(1+rate)*H81),(1+rate)*H81,payment)))</f>
        <v/>
      </c>
      <c r="D82" s="69"/>
      <c r="E82" s="18"/>
      <c r="F82" s="18" t="str">
        <f>IF(A82="","",IF(AND(A82=1,pmtType=1),0,IF(roundOpt,ROUND(rate*H81,2),rate*H81)))</f>
        <v/>
      </c>
      <c r="G82" s="18" t="str">
        <f t="shared" ref="G82:G145" si="2">IF(A82="","",C82-F82+D82)</f>
        <v/>
      </c>
      <c r="H82" s="18" t="str">
        <f t="shared" ref="H82:H145" si="3">IF(A82="","",H81-G82)</f>
        <v/>
      </c>
    </row>
    <row r="83" spans="1:8">
      <c r="A83" s="17" t="str">
        <f>IF(H82="","",IF(roundOpt,IF(OR(A82&gt;=nper,ROUND(H82,2)&lt;=0),"",A82+1),IF(OR(A82&gt;=nper,H82&lt;=0),"",A82+1)))</f>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IF(A83="","",IF(roundOpt,IF(OR(A83=nper,payment&gt;ROUND((1+rate)*H82,2)),ROUND((1+rate)*H82,2),payment),IF(OR(A83=nper,payment&gt;(1+rate)*H82),(1+rate)*H82,payment)))</f>
        <v/>
      </c>
      <c r="D83" s="69"/>
      <c r="E83" s="18"/>
      <c r="F83" s="18" t="str">
        <f>IF(A83="","",IF(AND(A83=1,pmtType=1),0,IF(roundOpt,ROUND(rate*H82,2),rate*H82)))</f>
        <v/>
      </c>
      <c r="G83" s="18" t="str">
        <f t="shared" si="2"/>
        <v/>
      </c>
      <c r="H83" s="18" t="str">
        <f t="shared" si="3"/>
        <v/>
      </c>
    </row>
    <row r="84" spans="1:8">
      <c r="A84" s="17" t="str">
        <f>IF(H83="","",IF(roundOpt,IF(OR(A83&gt;=nper,ROUND(H83,2)&lt;=0),"",A83+1),IF(OR(A83&gt;=nper,H83&lt;=0),"",A83+1)))</f>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IF(A84="","",IF(roundOpt,IF(OR(A84=nper,payment&gt;ROUND((1+rate)*H83,2)),ROUND((1+rate)*H83,2),payment),IF(OR(A84=nper,payment&gt;(1+rate)*H83),(1+rate)*H83,payment)))</f>
        <v/>
      </c>
      <c r="D84" s="69"/>
      <c r="E84" s="18"/>
      <c r="F84" s="18" t="str">
        <f>IF(A84="","",IF(AND(A84=1,pmtType=1),0,IF(roundOpt,ROUND(rate*H83,2),rate*H83)))</f>
        <v/>
      </c>
      <c r="G84" s="18" t="str">
        <f t="shared" si="2"/>
        <v/>
      </c>
      <c r="H84" s="18" t="str">
        <f t="shared" si="3"/>
        <v/>
      </c>
    </row>
    <row r="85" spans="1:8">
      <c r="A85" s="17" t="str">
        <f>IF(H84="","",IF(roundOpt,IF(OR(A84&gt;=nper,ROUND(H84,2)&lt;=0),"",A84+1),IF(OR(A84&gt;=nper,H84&lt;=0),"",A84+1)))</f>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IF(A85="","",IF(roundOpt,IF(OR(A85=nper,payment&gt;ROUND((1+rate)*H84,2)),ROUND((1+rate)*H84,2),payment),IF(OR(A85=nper,payment&gt;(1+rate)*H84),(1+rate)*H84,payment)))</f>
        <v/>
      </c>
      <c r="D85" s="69"/>
      <c r="E85" s="18"/>
      <c r="F85" s="18" t="str">
        <f>IF(A85="","",IF(AND(A85=1,pmtType=1),0,IF(roundOpt,ROUND(rate*H84,2),rate*H84)))</f>
        <v/>
      </c>
      <c r="G85" s="18" t="str">
        <f t="shared" si="2"/>
        <v/>
      </c>
      <c r="H85" s="18" t="str">
        <f t="shared" si="3"/>
        <v/>
      </c>
    </row>
    <row r="86" spans="1:8">
      <c r="A86" s="17" t="str">
        <f>IF(H85="","",IF(roundOpt,IF(OR(A85&gt;=nper,ROUND(H85,2)&lt;=0),"",A85+1),IF(OR(A85&gt;=nper,H85&lt;=0),"",A85+1)))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IF(A86="","",IF(roundOpt,IF(OR(A86=nper,payment&gt;ROUND((1+rate)*H85,2)),ROUND((1+rate)*H85,2),payment),IF(OR(A86=nper,payment&gt;(1+rate)*H85),(1+rate)*H85,payment)))</f>
        <v/>
      </c>
      <c r="D86" s="69"/>
      <c r="E86" s="18"/>
      <c r="F86" s="18" t="str">
        <f>IF(A86="","",IF(AND(A86=1,pmtType=1),0,IF(roundOpt,ROUND(rate*H85,2),rate*H85)))</f>
        <v/>
      </c>
      <c r="G86" s="18" t="str">
        <f t="shared" si="2"/>
        <v/>
      </c>
      <c r="H86" s="18" t="str">
        <f t="shared" si="3"/>
        <v/>
      </c>
    </row>
    <row r="87" spans="1:8">
      <c r="A87" s="17" t="str">
        <f>IF(H86="","",IF(roundOpt,IF(OR(A86&gt;=nper,ROUND(H86,2)&lt;=0),"",A86+1),IF(OR(A86&gt;=nper,H86&lt;=0),"",A86+1)))</f>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IF(A87="","",IF(roundOpt,IF(OR(A87=nper,payment&gt;ROUND((1+rate)*H86,2)),ROUND((1+rate)*H86,2),payment),IF(OR(A87=nper,payment&gt;(1+rate)*H86),(1+rate)*H86,payment)))</f>
        <v/>
      </c>
      <c r="D87" s="69"/>
      <c r="E87" s="18"/>
      <c r="F87" s="18" t="str">
        <f>IF(A87="","",IF(AND(A87=1,pmtType=1),0,IF(roundOpt,ROUND(rate*H86,2),rate*H86)))</f>
        <v/>
      </c>
      <c r="G87" s="18" t="str">
        <f t="shared" si="2"/>
        <v/>
      </c>
      <c r="H87" s="18" t="str">
        <f t="shared" si="3"/>
        <v/>
      </c>
    </row>
    <row r="88" spans="1:8">
      <c r="A88" s="17" t="str">
        <f>IF(H87="","",IF(roundOpt,IF(OR(A87&gt;=nper,ROUND(H87,2)&lt;=0),"",A87+1),IF(OR(A87&gt;=nper,H87&lt;=0),"",A87+1)))</f>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IF(A88="","",IF(roundOpt,IF(OR(A88=nper,payment&gt;ROUND((1+rate)*H87,2)),ROUND((1+rate)*H87,2),payment),IF(OR(A88=nper,payment&gt;(1+rate)*H87),(1+rate)*H87,payment)))</f>
        <v/>
      </c>
      <c r="D88" s="69"/>
      <c r="E88" s="18"/>
      <c r="F88" s="18" t="str">
        <f>IF(A88="","",IF(AND(A88=1,pmtType=1),0,IF(roundOpt,ROUND(rate*H87,2),rate*H87)))</f>
        <v/>
      </c>
      <c r="G88" s="18" t="str">
        <f t="shared" si="2"/>
        <v/>
      </c>
      <c r="H88" s="18" t="str">
        <f t="shared" si="3"/>
        <v/>
      </c>
    </row>
    <row r="89" spans="1:8">
      <c r="A89" s="17" t="str">
        <f>IF(H88="","",IF(roundOpt,IF(OR(A88&gt;=nper,ROUND(H88,2)&lt;=0),"",A88+1),IF(OR(A88&gt;=nper,H88&lt;=0),"",A88+1)))</f>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IF(A89="","",IF(roundOpt,IF(OR(A89=nper,payment&gt;ROUND((1+rate)*H88,2)),ROUND((1+rate)*H88,2),payment),IF(OR(A89=nper,payment&gt;(1+rate)*H88),(1+rate)*H88,payment)))</f>
        <v/>
      </c>
      <c r="D89" s="69"/>
      <c r="E89" s="18"/>
      <c r="F89" s="18" t="str">
        <f>IF(A89="","",IF(AND(A89=1,pmtType=1),0,IF(roundOpt,ROUND(rate*H88,2),rate*H88)))</f>
        <v/>
      </c>
      <c r="G89" s="18" t="str">
        <f t="shared" si="2"/>
        <v/>
      </c>
      <c r="H89" s="18" t="str">
        <f t="shared" si="3"/>
        <v/>
      </c>
    </row>
    <row r="90" spans="1:8">
      <c r="A90" s="17" t="str">
        <f>IF(H89="","",IF(roundOpt,IF(OR(A89&gt;=nper,ROUND(H89,2)&lt;=0),"",A89+1),IF(OR(A89&gt;=nper,H89&lt;=0),"",A89+1)))</f>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IF(A90="","",IF(roundOpt,IF(OR(A90=nper,payment&gt;ROUND((1+rate)*H89,2)),ROUND((1+rate)*H89,2),payment),IF(OR(A90=nper,payment&gt;(1+rate)*H89),(1+rate)*H89,payment)))</f>
        <v/>
      </c>
      <c r="D90" s="69"/>
      <c r="E90" s="18"/>
      <c r="F90" s="18" t="str">
        <f>IF(A90="","",IF(AND(A90=1,pmtType=1),0,IF(roundOpt,ROUND(rate*H89,2),rate*H89)))</f>
        <v/>
      </c>
      <c r="G90" s="18" t="str">
        <f t="shared" si="2"/>
        <v/>
      </c>
      <c r="H90" s="18" t="str">
        <f t="shared" si="3"/>
        <v/>
      </c>
    </row>
    <row r="91" spans="1:8">
      <c r="A91" s="17" t="str">
        <f>IF(H90="","",IF(roundOpt,IF(OR(A90&gt;=nper,ROUND(H90,2)&lt;=0),"",A90+1),IF(OR(A90&gt;=nper,H90&lt;=0),"",A90+1)))</f>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IF(A91="","",IF(roundOpt,IF(OR(A91=nper,payment&gt;ROUND((1+rate)*H90,2)),ROUND((1+rate)*H90,2),payment),IF(OR(A91=nper,payment&gt;(1+rate)*H90),(1+rate)*H90,payment)))</f>
        <v/>
      </c>
      <c r="D91" s="69"/>
      <c r="E91" s="18"/>
      <c r="F91" s="18" t="str">
        <f>IF(A91="","",IF(AND(A91=1,pmtType=1),0,IF(roundOpt,ROUND(rate*H90,2),rate*H90)))</f>
        <v/>
      </c>
      <c r="G91" s="18" t="str">
        <f t="shared" si="2"/>
        <v/>
      </c>
      <c r="H91" s="18" t="str">
        <f t="shared" si="3"/>
        <v/>
      </c>
    </row>
    <row r="92" spans="1:8">
      <c r="A92" s="17" t="str">
        <f>IF(H91="","",IF(roundOpt,IF(OR(A91&gt;=nper,ROUND(H91,2)&lt;=0),"",A91+1),IF(OR(A91&gt;=nper,H91&lt;=0),"",A91+1)))</f>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IF(A92="","",IF(roundOpt,IF(OR(A92=nper,payment&gt;ROUND((1+rate)*H91,2)),ROUND((1+rate)*H91,2),payment),IF(OR(A92=nper,payment&gt;(1+rate)*H91),(1+rate)*H91,payment)))</f>
        <v/>
      </c>
      <c r="D92" s="69"/>
      <c r="E92" s="18"/>
      <c r="F92" s="18" t="str">
        <f>IF(A92="","",IF(AND(A92=1,pmtType=1),0,IF(roundOpt,ROUND(rate*H91,2),rate*H91)))</f>
        <v/>
      </c>
      <c r="G92" s="18" t="str">
        <f t="shared" si="2"/>
        <v/>
      </c>
      <c r="H92" s="18" t="str">
        <f t="shared" si="3"/>
        <v/>
      </c>
    </row>
    <row r="93" spans="1:8">
      <c r="A93" s="17" t="str">
        <f>IF(H92="","",IF(roundOpt,IF(OR(A92&gt;=nper,ROUND(H92,2)&lt;=0),"",A92+1),IF(OR(A92&gt;=nper,H92&lt;=0),"",A92+1)))</f>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IF(A93="","",IF(roundOpt,IF(OR(A93=nper,payment&gt;ROUND((1+rate)*H92,2)),ROUND((1+rate)*H92,2),payment),IF(OR(A93=nper,payment&gt;(1+rate)*H92),(1+rate)*H92,payment)))</f>
        <v/>
      </c>
      <c r="D93" s="69"/>
      <c r="E93" s="18"/>
      <c r="F93" s="18" t="str">
        <f>IF(A93="","",IF(AND(A93=1,pmtType=1),0,IF(roundOpt,ROUND(rate*H92,2),rate*H92)))</f>
        <v/>
      </c>
      <c r="G93" s="18" t="str">
        <f t="shared" si="2"/>
        <v/>
      </c>
      <c r="H93" s="18" t="str">
        <f t="shared" si="3"/>
        <v/>
      </c>
    </row>
    <row r="94" spans="1:8">
      <c r="A94" s="17" t="str">
        <f>IF(H93="","",IF(roundOpt,IF(OR(A93&gt;=nper,ROUND(H93,2)&lt;=0),"",A93+1),IF(OR(A93&gt;=nper,H93&lt;=0),"",A93+1)))</f>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IF(A94="","",IF(roundOpt,IF(OR(A94=nper,payment&gt;ROUND((1+rate)*H93,2)),ROUND((1+rate)*H93,2),payment),IF(OR(A94=nper,payment&gt;(1+rate)*H93),(1+rate)*H93,payment)))</f>
        <v/>
      </c>
      <c r="D94" s="69"/>
      <c r="E94" s="18"/>
      <c r="F94" s="18" t="str">
        <f>IF(A94="","",IF(AND(A94=1,pmtType=1),0,IF(roundOpt,ROUND(rate*H93,2),rate*H93)))</f>
        <v/>
      </c>
      <c r="G94" s="18" t="str">
        <f t="shared" si="2"/>
        <v/>
      </c>
      <c r="H94" s="18" t="str">
        <f t="shared" si="3"/>
        <v/>
      </c>
    </row>
    <row r="95" spans="1:8">
      <c r="A95" s="17" t="str">
        <f>IF(H94="","",IF(roundOpt,IF(OR(A94&gt;=nper,ROUND(H94,2)&lt;=0),"",A94+1),IF(OR(A94&gt;=nper,H94&lt;=0),"",A94+1)))</f>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IF(A95="","",IF(roundOpt,IF(OR(A95=nper,payment&gt;ROUND((1+rate)*H94,2)),ROUND((1+rate)*H94,2),payment),IF(OR(A95=nper,payment&gt;(1+rate)*H94),(1+rate)*H94,payment)))</f>
        <v/>
      </c>
      <c r="D95" s="69"/>
      <c r="E95" s="18"/>
      <c r="F95" s="18" t="str">
        <f>IF(A95="","",IF(AND(A95=1,pmtType=1),0,IF(roundOpt,ROUND(rate*H94,2),rate*H94)))</f>
        <v/>
      </c>
      <c r="G95" s="18" t="str">
        <f t="shared" si="2"/>
        <v/>
      </c>
      <c r="H95" s="18" t="str">
        <f t="shared" si="3"/>
        <v/>
      </c>
    </row>
    <row r="96" spans="1:8">
      <c r="A96" s="17" t="str">
        <f>IF(H95="","",IF(roundOpt,IF(OR(A95&gt;=nper,ROUND(H95,2)&lt;=0),"",A95+1),IF(OR(A95&gt;=nper,H95&lt;=0),"",A95+1)))</f>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IF(A96="","",IF(roundOpt,IF(OR(A96=nper,payment&gt;ROUND((1+rate)*H95,2)),ROUND((1+rate)*H95,2),payment),IF(OR(A96=nper,payment&gt;(1+rate)*H95),(1+rate)*H95,payment)))</f>
        <v/>
      </c>
      <c r="D96" s="69"/>
      <c r="E96" s="18"/>
      <c r="F96" s="18" t="str">
        <f>IF(A96="","",IF(AND(A96=1,pmtType=1),0,IF(roundOpt,ROUND(rate*H95,2),rate*H95)))</f>
        <v/>
      </c>
      <c r="G96" s="18" t="str">
        <f t="shared" si="2"/>
        <v/>
      </c>
      <c r="H96" s="18" t="str">
        <f t="shared" si="3"/>
        <v/>
      </c>
    </row>
    <row r="97" spans="1:8">
      <c r="A97" s="17" t="str">
        <f>IF(H96="","",IF(roundOpt,IF(OR(A96&gt;=nper,ROUND(H96,2)&lt;=0),"",A96+1),IF(OR(A96&gt;=nper,H96&lt;=0),"",A96+1)))</f>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IF(A97="","",IF(roundOpt,IF(OR(A97=nper,payment&gt;ROUND((1+rate)*H96,2)),ROUND((1+rate)*H96,2),payment),IF(OR(A97=nper,payment&gt;(1+rate)*H96),(1+rate)*H96,payment)))</f>
        <v/>
      </c>
      <c r="D97" s="69"/>
      <c r="E97" s="18"/>
      <c r="F97" s="18" t="str">
        <f>IF(A97="","",IF(AND(A97=1,pmtType=1),0,IF(roundOpt,ROUND(rate*H96,2),rate*H96)))</f>
        <v/>
      </c>
      <c r="G97" s="18" t="str">
        <f t="shared" si="2"/>
        <v/>
      </c>
      <c r="H97" s="18" t="str">
        <f t="shared" si="3"/>
        <v/>
      </c>
    </row>
    <row r="98" spans="1:8">
      <c r="A98" s="17" t="str">
        <f>IF(H97="","",IF(roundOpt,IF(OR(A97&gt;=nper,ROUND(H97,2)&lt;=0),"",A97+1),IF(OR(A97&gt;=nper,H97&lt;=0),"",A97+1)))</f>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IF(A98="","",IF(roundOpt,IF(OR(A98=nper,payment&gt;ROUND((1+rate)*H97,2)),ROUND((1+rate)*H97,2),payment),IF(OR(A98=nper,payment&gt;(1+rate)*H97),(1+rate)*H97,payment)))</f>
        <v/>
      </c>
      <c r="D98" s="69"/>
      <c r="E98" s="18"/>
      <c r="F98" s="18" t="str">
        <f>IF(A98="","",IF(AND(A98=1,pmtType=1),0,IF(roundOpt,ROUND(rate*H97,2),rate*H97)))</f>
        <v/>
      </c>
      <c r="G98" s="18" t="str">
        <f t="shared" si="2"/>
        <v/>
      </c>
      <c r="H98" s="18" t="str">
        <f t="shared" si="3"/>
        <v/>
      </c>
    </row>
    <row r="99" spans="1:8">
      <c r="A99" s="17" t="str">
        <f>IF(H98="","",IF(roundOpt,IF(OR(A98&gt;=nper,ROUND(H98,2)&lt;=0),"",A98+1),IF(OR(A98&gt;=nper,H98&lt;=0),"",A98+1)))</f>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IF(A99="","",IF(roundOpt,IF(OR(A99=nper,payment&gt;ROUND((1+rate)*H98,2)),ROUND((1+rate)*H98,2),payment),IF(OR(A99=nper,payment&gt;(1+rate)*H98),(1+rate)*H98,payment)))</f>
        <v/>
      </c>
      <c r="D99" s="69"/>
      <c r="E99" s="18"/>
      <c r="F99" s="18" t="str">
        <f>IF(A99="","",IF(AND(A99=1,pmtType=1),0,IF(roundOpt,ROUND(rate*H98,2),rate*H98)))</f>
        <v/>
      </c>
      <c r="G99" s="18" t="str">
        <f t="shared" si="2"/>
        <v/>
      </c>
      <c r="H99" s="18" t="str">
        <f t="shared" si="3"/>
        <v/>
      </c>
    </row>
    <row r="100" spans="1:8">
      <c r="A100" s="17" t="str">
        <f>IF(H99="","",IF(roundOpt,IF(OR(A99&gt;=nper,ROUND(H99,2)&lt;=0),"",A99+1),IF(OR(A99&gt;=nper,H99&lt;=0),"",A99+1)))</f>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IF(A100="","",IF(roundOpt,IF(OR(A100=nper,payment&gt;ROUND((1+rate)*H99,2)),ROUND((1+rate)*H99,2),payment),IF(OR(A100=nper,payment&gt;(1+rate)*H99),(1+rate)*H99,payment)))</f>
        <v/>
      </c>
      <c r="D100" s="69"/>
      <c r="E100" s="18"/>
      <c r="F100" s="18" t="str">
        <f>IF(A100="","",IF(AND(A100=1,pmtType=1),0,IF(roundOpt,ROUND(rate*H99,2),rate*H99)))</f>
        <v/>
      </c>
      <c r="G100" s="18" t="str">
        <f t="shared" si="2"/>
        <v/>
      </c>
      <c r="H100" s="18" t="str">
        <f t="shared" si="3"/>
        <v/>
      </c>
    </row>
    <row r="101" spans="1:8">
      <c r="A101" s="17" t="str">
        <f>IF(H100="","",IF(roundOpt,IF(OR(A100&gt;=nper,ROUND(H100,2)&lt;=0),"",A100+1),IF(OR(A100&gt;=nper,H100&lt;=0),"",A100+1)))</f>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IF(A101="","",IF(roundOpt,IF(OR(A101=nper,payment&gt;ROUND((1+rate)*H100,2)),ROUND((1+rate)*H100,2),payment),IF(OR(A101=nper,payment&gt;(1+rate)*H100),(1+rate)*H100,payment)))</f>
        <v/>
      </c>
      <c r="D101" s="69"/>
      <c r="E101" s="18"/>
      <c r="F101" s="18" t="str">
        <f>IF(A101="","",IF(AND(A101=1,pmtType=1),0,IF(roundOpt,ROUND(rate*H100,2),rate*H100)))</f>
        <v/>
      </c>
      <c r="G101" s="18" t="str">
        <f t="shared" si="2"/>
        <v/>
      </c>
      <c r="H101" s="18" t="str">
        <f t="shared" si="3"/>
        <v/>
      </c>
    </row>
    <row r="102" spans="1:8">
      <c r="A102" s="17" t="str">
        <f>IF(H101="","",IF(roundOpt,IF(OR(A101&gt;=nper,ROUND(H101,2)&lt;=0),"",A101+1),IF(OR(A101&gt;=nper,H101&lt;=0),"",A101+1)))</f>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IF(A102="","",IF(roundOpt,IF(OR(A102=nper,payment&gt;ROUND((1+rate)*H101,2)),ROUND((1+rate)*H101,2),payment),IF(OR(A102=nper,payment&gt;(1+rate)*H101),(1+rate)*H101,payment)))</f>
        <v/>
      </c>
      <c r="D102" s="69"/>
      <c r="E102" s="18"/>
      <c r="F102" s="18" t="str">
        <f>IF(A102="","",IF(AND(A102=1,pmtType=1),0,IF(roundOpt,ROUND(rate*H101,2),rate*H101)))</f>
        <v/>
      </c>
      <c r="G102" s="18" t="str">
        <f t="shared" si="2"/>
        <v/>
      </c>
      <c r="H102" s="18" t="str">
        <f t="shared" si="3"/>
        <v/>
      </c>
    </row>
    <row r="103" spans="1:8">
      <c r="A103" s="17" t="str">
        <f>IF(H102="","",IF(roundOpt,IF(OR(A102&gt;=nper,ROUND(H102,2)&lt;=0),"",A102+1),IF(OR(A102&gt;=nper,H102&lt;=0),"",A102+1)))</f>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IF(A103="","",IF(roundOpt,IF(OR(A103=nper,payment&gt;ROUND((1+rate)*H102,2)),ROUND((1+rate)*H102,2),payment),IF(OR(A103=nper,payment&gt;(1+rate)*H102),(1+rate)*H102,payment)))</f>
        <v/>
      </c>
      <c r="D103" s="69"/>
      <c r="E103" s="18"/>
      <c r="F103" s="18" t="str">
        <f>IF(A103="","",IF(AND(A103=1,pmtType=1),0,IF(roundOpt,ROUND(rate*H102,2),rate*H102)))</f>
        <v/>
      </c>
      <c r="G103" s="18" t="str">
        <f t="shared" si="2"/>
        <v/>
      </c>
      <c r="H103" s="18" t="str">
        <f t="shared" si="3"/>
        <v/>
      </c>
    </row>
    <row r="104" spans="1:8">
      <c r="A104" s="17" t="str">
        <f>IF(H103="","",IF(roundOpt,IF(OR(A103&gt;=nper,ROUND(H103,2)&lt;=0),"",A103+1),IF(OR(A103&gt;=nper,H103&lt;=0),"",A103+1)))</f>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IF(A104="","",IF(roundOpt,IF(OR(A104=nper,payment&gt;ROUND((1+rate)*H103,2)),ROUND((1+rate)*H103,2),payment),IF(OR(A104=nper,payment&gt;(1+rate)*H103),(1+rate)*H103,payment)))</f>
        <v/>
      </c>
      <c r="D104" s="69"/>
      <c r="E104" s="18"/>
      <c r="F104" s="18" t="str">
        <f>IF(A104="","",IF(AND(A104=1,pmtType=1),0,IF(roundOpt,ROUND(rate*H103,2),rate*H103)))</f>
        <v/>
      </c>
      <c r="G104" s="18" t="str">
        <f t="shared" si="2"/>
        <v/>
      </c>
      <c r="H104" s="18" t="str">
        <f t="shared" si="3"/>
        <v/>
      </c>
    </row>
    <row r="105" spans="1:8">
      <c r="A105" s="17" t="str">
        <f>IF(H104="","",IF(roundOpt,IF(OR(A104&gt;=nper,ROUND(H104,2)&lt;=0),"",A104+1),IF(OR(A104&gt;=nper,H104&lt;=0),"",A104+1)))</f>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IF(A105="","",IF(roundOpt,IF(OR(A105=nper,payment&gt;ROUND((1+rate)*H104,2)),ROUND((1+rate)*H104,2),payment),IF(OR(A105=nper,payment&gt;(1+rate)*H104),(1+rate)*H104,payment)))</f>
        <v/>
      </c>
      <c r="D105" s="69"/>
      <c r="E105" s="18"/>
      <c r="F105" s="18" t="str">
        <f>IF(A105="","",IF(AND(A105=1,pmtType=1),0,IF(roundOpt,ROUND(rate*H104,2),rate*H104)))</f>
        <v/>
      </c>
      <c r="G105" s="18" t="str">
        <f t="shared" si="2"/>
        <v/>
      </c>
      <c r="H105" s="18" t="str">
        <f t="shared" si="3"/>
        <v/>
      </c>
    </row>
    <row r="106" spans="1:8">
      <c r="A106" s="17" t="str">
        <f>IF(H105="","",IF(roundOpt,IF(OR(A105&gt;=nper,ROUND(H105,2)&lt;=0),"",A105+1),IF(OR(A105&gt;=nper,H105&lt;=0),"",A105+1)))</f>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IF(A106="","",IF(roundOpt,IF(OR(A106=nper,payment&gt;ROUND((1+rate)*H105,2)),ROUND((1+rate)*H105,2),payment),IF(OR(A106=nper,payment&gt;(1+rate)*H105),(1+rate)*H105,payment)))</f>
        <v/>
      </c>
      <c r="D106" s="69"/>
      <c r="E106" s="18"/>
      <c r="F106" s="18" t="str">
        <f>IF(A106="","",IF(AND(A106=1,pmtType=1),0,IF(roundOpt,ROUND(rate*H105,2),rate*H105)))</f>
        <v/>
      </c>
      <c r="G106" s="18" t="str">
        <f t="shared" si="2"/>
        <v/>
      </c>
      <c r="H106" s="18" t="str">
        <f t="shared" si="3"/>
        <v/>
      </c>
    </row>
    <row r="107" spans="1:8">
      <c r="A107" s="17" t="str">
        <f>IF(H106="","",IF(roundOpt,IF(OR(A106&gt;=nper,ROUND(H106,2)&lt;=0),"",A106+1),IF(OR(A106&gt;=nper,H106&lt;=0),"",A106+1)))</f>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IF(A107="","",IF(roundOpt,IF(OR(A107=nper,payment&gt;ROUND((1+rate)*H106,2)),ROUND((1+rate)*H106,2),payment),IF(OR(A107=nper,payment&gt;(1+rate)*H106),(1+rate)*H106,payment)))</f>
        <v/>
      </c>
      <c r="D107" s="69"/>
      <c r="E107" s="18"/>
      <c r="F107" s="18" t="str">
        <f>IF(A107="","",IF(AND(A107=1,pmtType=1),0,IF(roundOpt,ROUND(rate*H106,2),rate*H106)))</f>
        <v/>
      </c>
      <c r="G107" s="18" t="str">
        <f t="shared" si="2"/>
        <v/>
      </c>
      <c r="H107" s="18" t="str">
        <f t="shared" si="3"/>
        <v/>
      </c>
    </row>
    <row r="108" spans="1:8">
      <c r="A108" s="17" t="str">
        <f>IF(H107="","",IF(roundOpt,IF(OR(A107&gt;=nper,ROUND(H107,2)&lt;=0),"",A107+1),IF(OR(A107&gt;=nper,H107&lt;=0),"",A107+1)))</f>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IF(A108="","",IF(roundOpt,IF(OR(A108=nper,payment&gt;ROUND((1+rate)*H107,2)),ROUND((1+rate)*H107,2),payment),IF(OR(A108=nper,payment&gt;(1+rate)*H107),(1+rate)*H107,payment)))</f>
        <v/>
      </c>
      <c r="D108" s="69"/>
      <c r="E108" s="18"/>
      <c r="F108" s="18" t="str">
        <f>IF(A108="","",IF(AND(A108=1,pmtType=1),0,IF(roundOpt,ROUND(rate*H107,2),rate*H107)))</f>
        <v/>
      </c>
      <c r="G108" s="18" t="str">
        <f t="shared" si="2"/>
        <v/>
      </c>
      <c r="H108" s="18" t="str">
        <f t="shared" si="3"/>
        <v/>
      </c>
    </row>
    <row r="109" spans="1:8">
      <c r="A109" s="17" t="str">
        <f>IF(H108="","",IF(roundOpt,IF(OR(A108&gt;=nper,ROUND(H108,2)&lt;=0),"",A108+1),IF(OR(A108&gt;=nper,H108&lt;=0),"",A108+1)))</f>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IF(A109="","",IF(roundOpt,IF(OR(A109=nper,payment&gt;ROUND((1+rate)*H108,2)),ROUND((1+rate)*H108,2),payment),IF(OR(A109=nper,payment&gt;(1+rate)*H108),(1+rate)*H108,payment)))</f>
        <v/>
      </c>
      <c r="D109" s="69"/>
      <c r="E109" s="18"/>
      <c r="F109" s="18" t="str">
        <f>IF(A109="","",IF(AND(A109=1,pmtType=1),0,IF(roundOpt,ROUND(rate*H108,2),rate*H108)))</f>
        <v/>
      </c>
      <c r="G109" s="18" t="str">
        <f t="shared" si="2"/>
        <v/>
      </c>
      <c r="H109" s="18" t="str">
        <f t="shared" si="3"/>
        <v/>
      </c>
    </row>
    <row r="110" spans="1:8">
      <c r="A110" s="17" t="str">
        <f>IF(H109="","",IF(roundOpt,IF(OR(A109&gt;=nper,ROUND(H109,2)&lt;=0),"",A109+1),IF(OR(A109&gt;=nper,H109&lt;=0),"",A109+1)))</f>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IF(A110="","",IF(roundOpt,IF(OR(A110=nper,payment&gt;ROUND((1+rate)*H109,2)),ROUND((1+rate)*H109,2),payment),IF(OR(A110=nper,payment&gt;(1+rate)*H109),(1+rate)*H109,payment)))</f>
        <v/>
      </c>
      <c r="D110" s="69"/>
      <c r="E110" s="18"/>
      <c r="F110" s="18" t="str">
        <f>IF(A110="","",IF(AND(A110=1,pmtType=1),0,IF(roundOpt,ROUND(rate*H109,2),rate*H109)))</f>
        <v/>
      </c>
      <c r="G110" s="18" t="str">
        <f t="shared" si="2"/>
        <v/>
      </c>
      <c r="H110" s="18" t="str">
        <f t="shared" si="3"/>
        <v/>
      </c>
    </row>
    <row r="111" spans="1:8">
      <c r="A111" s="17" t="str">
        <f>IF(H110="","",IF(roundOpt,IF(OR(A110&gt;=nper,ROUND(H110,2)&lt;=0),"",A110+1),IF(OR(A110&gt;=nper,H110&lt;=0),"",A110+1)))</f>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IF(A111="","",IF(roundOpt,IF(OR(A111=nper,payment&gt;ROUND((1+rate)*H110,2)),ROUND((1+rate)*H110,2),payment),IF(OR(A111=nper,payment&gt;(1+rate)*H110),(1+rate)*H110,payment)))</f>
        <v/>
      </c>
      <c r="D111" s="69"/>
      <c r="E111" s="18"/>
      <c r="F111" s="18" t="str">
        <f>IF(A111="","",IF(AND(A111=1,pmtType=1),0,IF(roundOpt,ROUND(rate*H110,2),rate*H110)))</f>
        <v/>
      </c>
      <c r="G111" s="18" t="str">
        <f t="shared" si="2"/>
        <v/>
      </c>
      <c r="H111" s="18" t="str">
        <f t="shared" si="3"/>
        <v/>
      </c>
    </row>
    <row r="112" spans="1:8">
      <c r="A112" s="17" t="str">
        <f>IF(H111="","",IF(roundOpt,IF(OR(A111&gt;=nper,ROUND(H111,2)&lt;=0),"",A111+1),IF(OR(A111&gt;=nper,H111&lt;=0),"",A111+1)))</f>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IF(A112="","",IF(roundOpt,IF(OR(A112=nper,payment&gt;ROUND((1+rate)*H111,2)),ROUND((1+rate)*H111,2),payment),IF(OR(A112=nper,payment&gt;(1+rate)*H111),(1+rate)*H111,payment)))</f>
        <v/>
      </c>
      <c r="D112" s="69"/>
      <c r="E112" s="18"/>
      <c r="F112" s="18" t="str">
        <f>IF(A112="","",IF(AND(A112=1,pmtType=1),0,IF(roundOpt,ROUND(rate*H111,2),rate*H111)))</f>
        <v/>
      </c>
      <c r="G112" s="18" t="str">
        <f t="shared" si="2"/>
        <v/>
      </c>
      <c r="H112" s="18" t="str">
        <f t="shared" si="3"/>
        <v/>
      </c>
    </row>
    <row r="113" spans="1:8">
      <c r="A113" s="17" t="str">
        <f>IF(H112="","",IF(roundOpt,IF(OR(A112&gt;=nper,ROUND(H112,2)&lt;=0),"",A112+1),IF(OR(A112&gt;=nper,H112&lt;=0),"",A112+1)))</f>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IF(A113="","",IF(roundOpt,IF(OR(A113=nper,payment&gt;ROUND((1+rate)*H112,2)),ROUND((1+rate)*H112,2),payment),IF(OR(A113=nper,payment&gt;(1+rate)*H112),(1+rate)*H112,payment)))</f>
        <v/>
      </c>
      <c r="D113" s="69"/>
      <c r="E113" s="18"/>
      <c r="F113" s="18" t="str">
        <f>IF(A113="","",IF(AND(A113=1,pmtType=1),0,IF(roundOpt,ROUND(rate*H112,2),rate*H112)))</f>
        <v/>
      </c>
      <c r="G113" s="18" t="str">
        <f t="shared" si="2"/>
        <v/>
      </c>
      <c r="H113" s="18" t="str">
        <f t="shared" si="3"/>
        <v/>
      </c>
    </row>
    <row r="114" spans="1:8">
      <c r="A114" s="17" t="str">
        <f>IF(H113="","",IF(roundOpt,IF(OR(A113&gt;=nper,ROUND(H113,2)&lt;=0),"",A113+1),IF(OR(A113&gt;=nper,H113&lt;=0),"",A113+1)))</f>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IF(A114="","",IF(roundOpt,IF(OR(A114=nper,payment&gt;ROUND((1+rate)*H113,2)),ROUND((1+rate)*H113,2),payment),IF(OR(A114=nper,payment&gt;(1+rate)*H113),(1+rate)*H113,payment)))</f>
        <v/>
      </c>
      <c r="D114" s="69"/>
      <c r="E114" s="18"/>
      <c r="F114" s="18" t="str">
        <f>IF(A114="","",IF(AND(A114=1,pmtType=1),0,IF(roundOpt,ROUND(rate*H113,2),rate*H113)))</f>
        <v/>
      </c>
      <c r="G114" s="18" t="str">
        <f t="shared" si="2"/>
        <v/>
      </c>
      <c r="H114" s="18" t="str">
        <f t="shared" si="3"/>
        <v/>
      </c>
    </row>
    <row r="115" spans="1:8">
      <c r="A115" s="17" t="str">
        <f>IF(H114="","",IF(roundOpt,IF(OR(A114&gt;=nper,ROUND(H114,2)&lt;=0),"",A114+1),IF(OR(A114&gt;=nper,H114&lt;=0),"",A114+1)))</f>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IF(A115="","",IF(roundOpt,IF(OR(A115=nper,payment&gt;ROUND((1+rate)*H114,2)),ROUND((1+rate)*H114,2),payment),IF(OR(A115=nper,payment&gt;(1+rate)*H114),(1+rate)*H114,payment)))</f>
        <v/>
      </c>
      <c r="D115" s="69"/>
      <c r="E115" s="18"/>
      <c r="F115" s="18" t="str">
        <f>IF(A115="","",IF(AND(A115=1,pmtType=1),0,IF(roundOpt,ROUND(rate*H114,2),rate*H114)))</f>
        <v/>
      </c>
      <c r="G115" s="18" t="str">
        <f t="shared" si="2"/>
        <v/>
      </c>
      <c r="H115" s="18" t="str">
        <f t="shared" si="3"/>
        <v/>
      </c>
    </row>
    <row r="116" spans="1:8">
      <c r="A116" s="17" t="str">
        <f>IF(H115="","",IF(roundOpt,IF(OR(A115&gt;=nper,ROUND(H115,2)&lt;=0),"",A115+1),IF(OR(A115&gt;=nper,H115&lt;=0),"",A115+1)))</f>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IF(A116="","",IF(roundOpt,IF(OR(A116=nper,payment&gt;ROUND((1+rate)*H115,2)),ROUND((1+rate)*H115,2),payment),IF(OR(A116=nper,payment&gt;(1+rate)*H115),(1+rate)*H115,payment)))</f>
        <v/>
      </c>
      <c r="D116" s="69"/>
      <c r="E116" s="18"/>
      <c r="F116" s="18" t="str">
        <f>IF(A116="","",IF(AND(A116=1,pmtType=1),0,IF(roundOpt,ROUND(rate*H115,2),rate*H115)))</f>
        <v/>
      </c>
      <c r="G116" s="18" t="str">
        <f t="shared" si="2"/>
        <v/>
      </c>
      <c r="H116" s="18" t="str">
        <f t="shared" si="3"/>
        <v/>
      </c>
    </row>
    <row r="117" spans="1:8">
      <c r="A117" s="17" t="str">
        <f>IF(H116="","",IF(roundOpt,IF(OR(A116&gt;=nper,ROUND(H116,2)&lt;=0),"",A116+1),IF(OR(A116&gt;=nper,H116&lt;=0),"",A116+1)))</f>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IF(A117="","",IF(roundOpt,IF(OR(A117=nper,payment&gt;ROUND((1+rate)*H116,2)),ROUND((1+rate)*H116,2),payment),IF(OR(A117=nper,payment&gt;(1+rate)*H116),(1+rate)*H116,payment)))</f>
        <v/>
      </c>
      <c r="D117" s="69"/>
      <c r="E117" s="18"/>
      <c r="F117" s="18" t="str">
        <f>IF(A117="","",IF(AND(A117=1,pmtType=1),0,IF(roundOpt,ROUND(rate*H116,2),rate*H116)))</f>
        <v/>
      </c>
      <c r="G117" s="18" t="str">
        <f t="shared" si="2"/>
        <v/>
      </c>
      <c r="H117" s="18" t="str">
        <f t="shared" si="3"/>
        <v/>
      </c>
    </row>
    <row r="118" spans="1:8">
      <c r="A118" s="17" t="str">
        <f>IF(H117="","",IF(roundOpt,IF(OR(A117&gt;=nper,ROUND(H117,2)&lt;=0),"",A117+1),IF(OR(A117&gt;=nper,H117&lt;=0),"",A117+1)))</f>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IF(A118="","",IF(roundOpt,IF(OR(A118=nper,payment&gt;ROUND((1+rate)*H117,2)),ROUND((1+rate)*H117,2),payment),IF(OR(A118=nper,payment&gt;(1+rate)*H117),(1+rate)*H117,payment)))</f>
        <v/>
      </c>
      <c r="D118" s="69"/>
      <c r="E118" s="18"/>
      <c r="F118" s="18" t="str">
        <f>IF(A118="","",IF(AND(A118=1,pmtType=1),0,IF(roundOpt,ROUND(rate*H117,2),rate*H117)))</f>
        <v/>
      </c>
      <c r="G118" s="18" t="str">
        <f t="shared" si="2"/>
        <v/>
      </c>
      <c r="H118" s="18" t="str">
        <f t="shared" si="3"/>
        <v/>
      </c>
    </row>
    <row r="119" spans="1:8">
      <c r="A119" s="17" t="str">
        <f>IF(H118="","",IF(roundOpt,IF(OR(A118&gt;=nper,ROUND(H118,2)&lt;=0),"",A118+1),IF(OR(A118&gt;=nper,H118&lt;=0),"",A118+1)))</f>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IF(A119="","",IF(roundOpt,IF(OR(A119=nper,payment&gt;ROUND((1+rate)*H118,2)),ROUND((1+rate)*H118,2),payment),IF(OR(A119=nper,payment&gt;(1+rate)*H118),(1+rate)*H118,payment)))</f>
        <v/>
      </c>
      <c r="D119" s="69"/>
      <c r="E119" s="18"/>
      <c r="F119" s="18" t="str">
        <f>IF(A119="","",IF(AND(A119=1,pmtType=1),0,IF(roundOpt,ROUND(rate*H118,2),rate*H118)))</f>
        <v/>
      </c>
      <c r="G119" s="18" t="str">
        <f t="shared" si="2"/>
        <v/>
      </c>
      <c r="H119" s="18" t="str">
        <f t="shared" si="3"/>
        <v/>
      </c>
    </row>
    <row r="120" spans="1:8">
      <c r="A120" s="17" t="str">
        <f>IF(H119="","",IF(roundOpt,IF(OR(A119&gt;=nper,ROUND(H119,2)&lt;=0),"",A119+1),IF(OR(A119&gt;=nper,H119&lt;=0),"",A119+1)))</f>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IF(A120="","",IF(roundOpt,IF(OR(A120=nper,payment&gt;ROUND((1+rate)*H119,2)),ROUND((1+rate)*H119,2),payment),IF(OR(A120=nper,payment&gt;(1+rate)*H119),(1+rate)*H119,payment)))</f>
        <v/>
      </c>
      <c r="D120" s="69"/>
      <c r="E120" s="18"/>
      <c r="F120" s="18" t="str">
        <f>IF(A120="","",IF(AND(A120=1,pmtType=1),0,IF(roundOpt,ROUND(rate*H119,2),rate*H119)))</f>
        <v/>
      </c>
      <c r="G120" s="18" t="str">
        <f t="shared" si="2"/>
        <v/>
      </c>
      <c r="H120" s="18" t="str">
        <f t="shared" si="3"/>
        <v/>
      </c>
    </row>
    <row r="121" spans="1:8">
      <c r="A121" s="17" t="str">
        <f>IF(H120="","",IF(roundOpt,IF(OR(A120&gt;=nper,ROUND(H120,2)&lt;=0),"",A120+1),IF(OR(A120&gt;=nper,H120&lt;=0),"",A120+1)))</f>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IF(A121="","",IF(roundOpt,IF(OR(A121=nper,payment&gt;ROUND((1+rate)*H120,2)),ROUND((1+rate)*H120,2),payment),IF(OR(A121=nper,payment&gt;(1+rate)*H120),(1+rate)*H120,payment)))</f>
        <v/>
      </c>
      <c r="D121" s="69"/>
      <c r="E121" s="18"/>
      <c r="F121" s="18" t="str">
        <f>IF(A121="","",IF(AND(A121=1,pmtType=1),0,IF(roundOpt,ROUND(rate*H120,2),rate*H120)))</f>
        <v/>
      </c>
      <c r="G121" s="18" t="str">
        <f t="shared" si="2"/>
        <v/>
      </c>
      <c r="H121" s="18" t="str">
        <f t="shared" si="3"/>
        <v/>
      </c>
    </row>
    <row r="122" spans="1:8">
      <c r="A122" s="17" t="str">
        <f>IF(H121="","",IF(roundOpt,IF(OR(A121&gt;=nper,ROUND(H121,2)&lt;=0),"",A121+1),IF(OR(A121&gt;=nper,H121&lt;=0),"",A121+1)))</f>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IF(A122="","",IF(roundOpt,IF(OR(A122=nper,payment&gt;ROUND((1+rate)*H121,2)),ROUND((1+rate)*H121,2),payment),IF(OR(A122=nper,payment&gt;(1+rate)*H121),(1+rate)*H121,payment)))</f>
        <v/>
      </c>
      <c r="D122" s="69"/>
      <c r="E122" s="18"/>
      <c r="F122" s="18" t="str">
        <f>IF(A122="","",IF(AND(A122=1,pmtType=1),0,IF(roundOpt,ROUND(rate*H121,2),rate*H121)))</f>
        <v/>
      </c>
      <c r="G122" s="18" t="str">
        <f t="shared" si="2"/>
        <v/>
      </c>
      <c r="H122" s="18" t="str">
        <f t="shared" si="3"/>
        <v/>
      </c>
    </row>
    <row r="123" spans="1:8">
      <c r="A123" s="17" t="str">
        <f>IF(H122="","",IF(roundOpt,IF(OR(A122&gt;=nper,ROUND(H122,2)&lt;=0),"",A122+1),IF(OR(A122&gt;=nper,H122&lt;=0),"",A122+1)))</f>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IF(A123="","",IF(roundOpt,IF(OR(A123=nper,payment&gt;ROUND((1+rate)*H122,2)),ROUND((1+rate)*H122,2),payment),IF(OR(A123=nper,payment&gt;(1+rate)*H122),(1+rate)*H122,payment)))</f>
        <v/>
      </c>
      <c r="D123" s="69"/>
      <c r="E123" s="18"/>
      <c r="F123" s="18" t="str">
        <f>IF(A123="","",IF(AND(A123=1,pmtType=1),0,IF(roundOpt,ROUND(rate*H122,2),rate*H122)))</f>
        <v/>
      </c>
      <c r="G123" s="18" t="str">
        <f t="shared" si="2"/>
        <v/>
      </c>
      <c r="H123" s="18" t="str">
        <f t="shared" si="3"/>
        <v/>
      </c>
    </row>
    <row r="124" spans="1:8">
      <c r="A124" s="17" t="str">
        <f>IF(H123="","",IF(roundOpt,IF(OR(A123&gt;=nper,ROUND(H123,2)&lt;=0),"",A123+1),IF(OR(A123&gt;=nper,H123&lt;=0),"",A123+1)))</f>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IF(A124="","",IF(roundOpt,IF(OR(A124=nper,payment&gt;ROUND((1+rate)*H123,2)),ROUND((1+rate)*H123,2),payment),IF(OR(A124=nper,payment&gt;(1+rate)*H123),(1+rate)*H123,payment)))</f>
        <v/>
      </c>
      <c r="D124" s="69"/>
      <c r="E124" s="18"/>
      <c r="F124" s="18" t="str">
        <f>IF(A124="","",IF(AND(A124=1,pmtType=1),0,IF(roundOpt,ROUND(rate*H123,2),rate*H123)))</f>
        <v/>
      </c>
      <c r="G124" s="18" t="str">
        <f t="shared" si="2"/>
        <v/>
      </c>
      <c r="H124" s="18" t="str">
        <f t="shared" si="3"/>
        <v/>
      </c>
    </row>
    <row r="125" spans="1:8">
      <c r="A125" s="17" t="str">
        <f>IF(H124="","",IF(roundOpt,IF(OR(A124&gt;=nper,ROUND(H124,2)&lt;=0),"",A124+1),IF(OR(A124&gt;=nper,H124&lt;=0),"",A124+1)))</f>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IF(A125="","",IF(roundOpt,IF(OR(A125=nper,payment&gt;ROUND((1+rate)*H124,2)),ROUND((1+rate)*H124,2),payment),IF(OR(A125=nper,payment&gt;(1+rate)*H124),(1+rate)*H124,payment)))</f>
        <v/>
      </c>
      <c r="D125" s="69"/>
      <c r="E125" s="18"/>
      <c r="F125" s="18" t="str">
        <f>IF(A125="","",IF(AND(A125=1,pmtType=1),0,IF(roundOpt,ROUND(rate*H124,2),rate*H124)))</f>
        <v/>
      </c>
      <c r="G125" s="18" t="str">
        <f t="shared" si="2"/>
        <v/>
      </c>
      <c r="H125" s="18" t="str">
        <f t="shared" si="3"/>
        <v/>
      </c>
    </row>
    <row r="126" spans="1:8">
      <c r="A126" s="17" t="str">
        <f>IF(H125="","",IF(roundOpt,IF(OR(A125&gt;=nper,ROUND(H125,2)&lt;=0),"",A125+1),IF(OR(A125&gt;=nper,H125&lt;=0),"",A125+1)))</f>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IF(A126="","",IF(roundOpt,IF(OR(A126=nper,payment&gt;ROUND((1+rate)*H125,2)),ROUND((1+rate)*H125,2),payment),IF(OR(A126=nper,payment&gt;(1+rate)*H125),(1+rate)*H125,payment)))</f>
        <v/>
      </c>
      <c r="D126" s="69"/>
      <c r="E126" s="18"/>
      <c r="F126" s="18" t="str">
        <f>IF(A126="","",IF(AND(A126=1,pmtType=1),0,IF(roundOpt,ROUND(rate*H125,2),rate*H125)))</f>
        <v/>
      </c>
      <c r="G126" s="18" t="str">
        <f t="shared" si="2"/>
        <v/>
      </c>
      <c r="H126" s="18" t="str">
        <f t="shared" si="3"/>
        <v/>
      </c>
    </row>
    <row r="127" spans="1:8">
      <c r="A127" s="17" t="str">
        <f>IF(H126="","",IF(roundOpt,IF(OR(A126&gt;=nper,ROUND(H126,2)&lt;=0),"",A126+1),IF(OR(A126&gt;=nper,H126&lt;=0),"",A126+1)))</f>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IF(A127="","",IF(roundOpt,IF(OR(A127=nper,payment&gt;ROUND((1+rate)*H126,2)),ROUND((1+rate)*H126,2),payment),IF(OR(A127=nper,payment&gt;(1+rate)*H126),(1+rate)*H126,payment)))</f>
        <v/>
      </c>
      <c r="D127" s="69"/>
      <c r="E127" s="18"/>
      <c r="F127" s="18" t="str">
        <f>IF(A127="","",IF(AND(A127=1,pmtType=1),0,IF(roundOpt,ROUND(rate*H126,2),rate*H126)))</f>
        <v/>
      </c>
      <c r="G127" s="18" t="str">
        <f t="shared" si="2"/>
        <v/>
      </c>
      <c r="H127" s="18" t="str">
        <f t="shared" si="3"/>
        <v/>
      </c>
    </row>
    <row r="128" spans="1:8">
      <c r="A128" s="17" t="str">
        <f>IF(H127="","",IF(roundOpt,IF(OR(A127&gt;=nper,ROUND(H127,2)&lt;=0),"",A127+1),IF(OR(A127&gt;=nper,H127&lt;=0),"",A127+1)))</f>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IF(A128="","",IF(roundOpt,IF(OR(A128=nper,payment&gt;ROUND((1+rate)*H127,2)),ROUND((1+rate)*H127,2),payment),IF(OR(A128=nper,payment&gt;(1+rate)*H127),(1+rate)*H127,payment)))</f>
        <v/>
      </c>
      <c r="D128" s="69"/>
      <c r="E128" s="18"/>
      <c r="F128" s="18" t="str">
        <f>IF(A128="","",IF(AND(A128=1,pmtType=1),0,IF(roundOpt,ROUND(rate*H127,2),rate*H127)))</f>
        <v/>
      </c>
      <c r="G128" s="18" t="str">
        <f t="shared" si="2"/>
        <v/>
      </c>
      <c r="H128" s="18" t="str">
        <f t="shared" si="3"/>
        <v/>
      </c>
    </row>
    <row r="129" spans="1:8">
      <c r="A129" s="17" t="str">
        <f>IF(H128="","",IF(roundOpt,IF(OR(A128&gt;=nper,ROUND(H128,2)&lt;=0),"",A128+1),IF(OR(A128&gt;=nper,H128&lt;=0),"",A128+1)))</f>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IF(A129="","",IF(roundOpt,IF(OR(A129=nper,payment&gt;ROUND((1+rate)*H128,2)),ROUND((1+rate)*H128,2),payment),IF(OR(A129=nper,payment&gt;(1+rate)*H128),(1+rate)*H128,payment)))</f>
        <v/>
      </c>
      <c r="D129" s="69"/>
      <c r="E129" s="18"/>
      <c r="F129" s="18" t="str">
        <f>IF(A129="","",IF(AND(A129=1,pmtType=1),0,IF(roundOpt,ROUND(rate*H128,2),rate*H128)))</f>
        <v/>
      </c>
      <c r="G129" s="18" t="str">
        <f t="shared" si="2"/>
        <v/>
      </c>
      <c r="H129" s="18" t="str">
        <f t="shared" si="3"/>
        <v/>
      </c>
    </row>
    <row r="130" spans="1:8">
      <c r="A130" s="17" t="str">
        <f>IF(H129="","",IF(roundOpt,IF(OR(A129&gt;=nper,ROUND(H129,2)&lt;=0),"",A129+1),IF(OR(A129&gt;=nper,H129&lt;=0),"",A129+1)))</f>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IF(A130="","",IF(roundOpt,IF(OR(A130=nper,payment&gt;ROUND((1+rate)*H129,2)),ROUND((1+rate)*H129,2),payment),IF(OR(A130=nper,payment&gt;(1+rate)*H129),(1+rate)*H129,payment)))</f>
        <v/>
      </c>
      <c r="D130" s="69"/>
      <c r="E130" s="18"/>
      <c r="F130" s="18" t="str">
        <f>IF(A130="","",IF(AND(A130=1,pmtType=1),0,IF(roundOpt,ROUND(rate*H129,2),rate*H129)))</f>
        <v/>
      </c>
      <c r="G130" s="18" t="str">
        <f t="shared" si="2"/>
        <v/>
      </c>
      <c r="H130" s="18" t="str">
        <f t="shared" si="3"/>
        <v/>
      </c>
    </row>
    <row r="131" spans="1:8">
      <c r="A131" s="17" t="str">
        <f>IF(H130="","",IF(roundOpt,IF(OR(A130&gt;=nper,ROUND(H130,2)&lt;=0),"",A130+1),IF(OR(A130&gt;=nper,H130&lt;=0),"",A130+1)))</f>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IF(A131="","",IF(roundOpt,IF(OR(A131=nper,payment&gt;ROUND((1+rate)*H130,2)),ROUND((1+rate)*H130,2),payment),IF(OR(A131=nper,payment&gt;(1+rate)*H130),(1+rate)*H130,payment)))</f>
        <v/>
      </c>
      <c r="D131" s="69"/>
      <c r="E131" s="18"/>
      <c r="F131" s="18" t="str">
        <f>IF(A131="","",IF(AND(A131=1,pmtType=1),0,IF(roundOpt,ROUND(rate*H130,2),rate*H130)))</f>
        <v/>
      </c>
      <c r="G131" s="18" t="str">
        <f t="shared" si="2"/>
        <v/>
      </c>
      <c r="H131" s="18" t="str">
        <f t="shared" si="3"/>
        <v/>
      </c>
    </row>
    <row r="132" spans="1:8">
      <c r="A132" s="17" t="str">
        <f>IF(H131="","",IF(roundOpt,IF(OR(A131&gt;=nper,ROUND(H131,2)&lt;=0),"",A131+1),IF(OR(A131&gt;=nper,H131&lt;=0),"",A131+1)))</f>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IF(A132="","",IF(roundOpt,IF(OR(A132=nper,payment&gt;ROUND((1+rate)*H131,2)),ROUND((1+rate)*H131,2),payment),IF(OR(A132=nper,payment&gt;(1+rate)*H131),(1+rate)*H131,payment)))</f>
        <v/>
      </c>
      <c r="D132" s="69"/>
      <c r="E132" s="18"/>
      <c r="F132" s="18" t="str">
        <f>IF(A132="","",IF(AND(A132=1,pmtType=1),0,IF(roundOpt,ROUND(rate*H131,2),rate*H131)))</f>
        <v/>
      </c>
      <c r="G132" s="18" t="str">
        <f t="shared" si="2"/>
        <v/>
      </c>
      <c r="H132" s="18" t="str">
        <f t="shared" si="3"/>
        <v/>
      </c>
    </row>
    <row r="133" spans="1:8">
      <c r="A133" s="17" t="str">
        <f>IF(H132="","",IF(roundOpt,IF(OR(A132&gt;=nper,ROUND(H132,2)&lt;=0),"",A132+1),IF(OR(A132&gt;=nper,H132&lt;=0),"",A132+1)))</f>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IF(A133="","",IF(roundOpt,IF(OR(A133=nper,payment&gt;ROUND((1+rate)*H132,2)),ROUND((1+rate)*H132,2),payment),IF(OR(A133=nper,payment&gt;(1+rate)*H132),(1+rate)*H132,payment)))</f>
        <v/>
      </c>
      <c r="D133" s="69"/>
      <c r="E133" s="18"/>
      <c r="F133" s="18" t="str">
        <f>IF(A133="","",IF(AND(A133=1,pmtType=1),0,IF(roundOpt,ROUND(rate*H132,2),rate*H132)))</f>
        <v/>
      </c>
      <c r="G133" s="18" t="str">
        <f t="shared" si="2"/>
        <v/>
      </c>
      <c r="H133" s="18" t="str">
        <f t="shared" si="3"/>
        <v/>
      </c>
    </row>
    <row r="134" spans="1:8">
      <c r="A134" s="17" t="str">
        <f>IF(H133="","",IF(roundOpt,IF(OR(A133&gt;=nper,ROUND(H133,2)&lt;=0),"",A133+1),IF(OR(A133&gt;=nper,H133&lt;=0),"",A133+1)))</f>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IF(A134="","",IF(roundOpt,IF(OR(A134=nper,payment&gt;ROUND((1+rate)*H133,2)),ROUND((1+rate)*H133,2),payment),IF(OR(A134=nper,payment&gt;(1+rate)*H133),(1+rate)*H133,payment)))</f>
        <v/>
      </c>
      <c r="D134" s="69"/>
      <c r="E134" s="18"/>
      <c r="F134" s="18" t="str">
        <f>IF(A134="","",IF(AND(A134=1,pmtType=1),0,IF(roundOpt,ROUND(rate*H133,2),rate*H133)))</f>
        <v/>
      </c>
      <c r="G134" s="18" t="str">
        <f t="shared" si="2"/>
        <v/>
      </c>
      <c r="H134" s="18" t="str">
        <f t="shared" si="3"/>
        <v/>
      </c>
    </row>
    <row r="135" spans="1:8">
      <c r="A135" s="17" t="str">
        <f>IF(H134="","",IF(roundOpt,IF(OR(A134&gt;=nper,ROUND(H134,2)&lt;=0),"",A134+1),IF(OR(A134&gt;=nper,H134&lt;=0),"",A134+1)))</f>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IF(A135="","",IF(roundOpt,IF(OR(A135=nper,payment&gt;ROUND((1+rate)*H134,2)),ROUND((1+rate)*H134,2),payment),IF(OR(A135=nper,payment&gt;(1+rate)*H134),(1+rate)*H134,payment)))</f>
        <v/>
      </c>
      <c r="D135" s="69"/>
      <c r="E135" s="18"/>
      <c r="F135" s="18" t="str">
        <f>IF(A135="","",IF(AND(A135=1,pmtType=1),0,IF(roundOpt,ROUND(rate*H134,2),rate*H134)))</f>
        <v/>
      </c>
      <c r="G135" s="18" t="str">
        <f t="shared" si="2"/>
        <v/>
      </c>
      <c r="H135" s="18" t="str">
        <f t="shared" si="3"/>
        <v/>
      </c>
    </row>
    <row r="136" spans="1:8">
      <c r="A136" s="17" t="str">
        <f>IF(H135="","",IF(roundOpt,IF(OR(A135&gt;=nper,ROUND(H135,2)&lt;=0),"",A135+1),IF(OR(A135&gt;=nper,H135&lt;=0),"",A135+1)))</f>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IF(A136="","",IF(roundOpt,IF(OR(A136=nper,payment&gt;ROUND((1+rate)*H135,2)),ROUND((1+rate)*H135,2),payment),IF(OR(A136=nper,payment&gt;(1+rate)*H135),(1+rate)*H135,payment)))</f>
        <v/>
      </c>
      <c r="D136" s="69"/>
      <c r="E136" s="18"/>
      <c r="F136" s="18" t="str">
        <f>IF(A136="","",IF(AND(A136=1,pmtType=1),0,IF(roundOpt,ROUND(rate*H135,2),rate*H135)))</f>
        <v/>
      </c>
      <c r="G136" s="18" t="str">
        <f t="shared" si="2"/>
        <v/>
      </c>
      <c r="H136" s="18" t="str">
        <f t="shared" si="3"/>
        <v/>
      </c>
    </row>
    <row r="137" spans="1:8">
      <c r="A137" s="17" t="str">
        <f>IF(H136="","",IF(roundOpt,IF(OR(A136&gt;=nper,ROUND(H136,2)&lt;=0),"",A136+1),IF(OR(A136&gt;=nper,H136&lt;=0),"",A136+1)))</f>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IF(A137="","",IF(roundOpt,IF(OR(A137=nper,payment&gt;ROUND((1+rate)*H136,2)),ROUND((1+rate)*H136,2),payment),IF(OR(A137=nper,payment&gt;(1+rate)*H136),(1+rate)*H136,payment)))</f>
        <v/>
      </c>
      <c r="D137" s="69"/>
      <c r="E137" s="18"/>
      <c r="F137" s="18" t="str">
        <f>IF(A137="","",IF(AND(A137=1,pmtType=1),0,IF(roundOpt,ROUND(rate*H136,2),rate*H136)))</f>
        <v/>
      </c>
      <c r="G137" s="18" t="str">
        <f t="shared" si="2"/>
        <v/>
      </c>
      <c r="H137" s="18" t="str">
        <f t="shared" si="3"/>
        <v/>
      </c>
    </row>
    <row r="138" spans="1:8">
      <c r="A138" s="17" t="str">
        <f>IF(H137="","",IF(roundOpt,IF(OR(A137&gt;=nper,ROUND(H137,2)&lt;=0),"",A137+1),IF(OR(A137&gt;=nper,H137&lt;=0),"",A137+1)))</f>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IF(A138="","",IF(roundOpt,IF(OR(A138=nper,payment&gt;ROUND((1+rate)*H137,2)),ROUND((1+rate)*H137,2),payment),IF(OR(A138=nper,payment&gt;(1+rate)*H137),(1+rate)*H137,payment)))</f>
        <v/>
      </c>
      <c r="D138" s="69"/>
      <c r="E138" s="18"/>
      <c r="F138" s="18" t="str">
        <f>IF(A138="","",IF(AND(A138=1,pmtType=1),0,IF(roundOpt,ROUND(rate*H137,2),rate*H137)))</f>
        <v/>
      </c>
      <c r="G138" s="18" t="str">
        <f t="shared" si="2"/>
        <v/>
      </c>
      <c r="H138" s="18" t="str">
        <f t="shared" si="3"/>
        <v/>
      </c>
    </row>
    <row r="139" spans="1:8">
      <c r="A139" s="17" t="str">
        <f>IF(H138="","",IF(roundOpt,IF(OR(A138&gt;=nper,ROUND(H138,2)&lt;=0),"",A138+1),IF(OR(A138&gt;=nper,H138&lt;=0),"",A138+1)))</f>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IF(A139="","",IF(roundOpt,IF(OR(A139=nper,payment&gt;ROUND((1+rate)*H138,2)),ROUND((1+rate)*H138,2),payment),IF(OR(A139=nper,payment&gt;(1+rate)*H138),(1+rate)*H138,payment)))</f>
        <v/>
      </c>
      <c r="D139" s="69"/>
      <c r="E139" s="18"/>
      <c r="F139" s="18" t="str">
        <f>IF(A139="","",IF(AND(A139=1,pmtType=1),0,IF(roundOpt,ROUND(rate*H138,2),rate*H138)))</f>
        <v/>
      </c>
      <c r="G139" s="18" t="str">
        <f t="shared" si="2"/>
        <v/>
      </c>
      <c r="H139" s="18" t="str">
        <f t="shared" si="3"/>
        <v/>
      </c>
    </row>
    <row r="140" spans="1:8">
      <c r="A140" s="17" t="str">
        <f>IF(H139="","",IF(roundOpt,IF(OR(A139&gt;=nper,ROUND(H139,2)&lt;=0),"",A139+1),IF(OR(A139&gt;=nper,H139&lt;=0),"",A139+1)))</f>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IF(A140="","",IF(roundOpt,IF(OR(A140=nper,payment&gt;ROUND((1+rate)*H139,2)),ROUND((1+rate)*H139,2),payment),IF(OR(A140=nper,payment&gt;(1+rate)*H139),(1+rate)*H139,payment)))</f>
        <v/>
      </c>
      <c r="D140" s="69"/>
      <c r="E140" s="18"/>
      <c r="F140" s="18" t="str">
        <f>IF(A140="","",IF(AND(A140=1,pmtType=1),0,IF(roundOpt,ROUND(rate*H139,2),rate*H139)))</f>
        <v/>
      </c>
      <c r="G140" s="18" t="str">
        <f t="shared" si="2"/>
        <v/>
      </c>
      <c r="H140" s="18" t="str">
        <f t="shared" si="3"/>
        <v/>
      </c>
    </row>
    <row r="141" spans="1:8">
      <c r="A141" s="17" t="str">
        <f>IF(H140="","",IF(roundOpt,IF(OR(A140&gt;=nper,ROUND(H140,2)&lt;=0),"",A140+1),IF(OR(A140&gt;=nper,H140&lt;=0),"",A140+1)))</f>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IF(A141="","",IF(roundOpt,IF(OR(A141=nper,payment&gt;ROUND((1+rate)*H140,2)),ROUND((1+rate)*H140,2),payment),IF(OR(A141=nper,payment&gt;(1+rate)*H140),(1+rate)*H140,payment)))</f>
        <v/>
      </c>
      <c r="D141" s="69"/>
      <c r="E141" s="18"/>
      <c r="F141" s="18" t="str">
        <f>IF(A141="","",IF(AND(A141=1,pmtType=1),0,IF(roundOpt,ROUND(rate*H140,2),rate*H140)))</f>
        <v/>
      </c>
      <c r="G141" s="18" t="str">
        <f t="shared" si="2"/>
        <v/>
      </c>
      <c r="H141" s="18" t="str">
        <f t="shared" si="3"/>
        <v/>
      </c>
    </row>
    <row r="142" spans="1:8">
      <c r="A142" s="17" t="str">
        <f>IF(H141="","",IF(roundOpt,IF(OR(A141&gt;=nper,ROUND(H141,2)&lt;=0),"",A141+1),IF(OR(A141&gt;=nper,H141&lt;=0),"",A141+1)))</f>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IF(A142="","",IF(roundOpt,IF(OR(A142=nper,payment&gt;ROUND((1+rate)*H141,2)),ROUND((1+rate)*H141,2),payment),IF(OR(A142=nper,payment&gt;(1+rate)*H141),(1+rate)*H141,payment)))</f>
        <v/>
      </c>
      <c r="D142" s="69"/>
      <c r="E142" s="18"/>
      <c r="F142" s="18" t="str">
        <f>IF(A142="","",IF(AND(A142=1,pmtType=1),0,IF(roundOpt,ROUND(rate*H141,2),rate*H141)))</f>
        <v/>
      </c>
      <c r="G142" s="18" t="str">
        <f t="shared" si="2"/>
        <v/>
      </c>
      <c r="H142" s="18" t="str">
        <f t="shared" si="3"/>
        <v/>
      </c>
    </row>
    <row r="143" spans="1:8">
      <c r="A143" s="17" t="str">
        <f>IF(H142="","",IF(roundOpt,IF(OR(A142&gt;=nper,ROUND(H142,2)&lt;=0),"",A142+1),IF(OR(A142&gt;=nper,H142&lt;=0),"",A142+1)))</f>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IF(A143="","",IF(roundOpt,IF(OR(A143=nper,payment&gt;ROUND((1+rate)*H142,2)),ROUND((1+rate)*H142,2),payment),IF(OR(A143=nper,payment&gt;(1+rate)*H142),(1+rate)*H142,payment)))</f>
        <v/>
      </c>
      <c r="D143" s="69"/>
      <c r="E143" s="18"/>
      <c r="F143" s="18" t="str">
        <f>IF(A143="","",IF(AND(A143=1,pmtType=1),0,IF(roundOpt,ROUND(rate*H142,2),rate*H142)))</f>
        <v/>
      </c>
      <c r="G143" s="18" t="str">
        <f t="shared" si="2"/>
        <v/>
      </c>
      <c r="H143" s="18" t="str">
        <f t="shared" si="3"/>
        <v/>
      </c>
    </row>
    <row r="144" spans="1:8">
      <c r="A144" s="17" t="str">
        <f>IF(H143="","",IF(roundOpt,IF(OR(A143&gt;=nper,ROUND(H143,2)&lt;=0),"",A143+1),IF(OR(A143&gt;=nper,H143&lt;=0),"",A143+1)))</f>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IF(A144="","",IF(roundOpt,IF(OR(A144=nper,payment&gt;ROUND((1+rate)*H143,2)),ROUND((1+rate)*H143,2),payment),IF(OR(A144=nper,payment&gt;(1+rate)*H143),(1+rate)*H143,payment)))</f>
        <v/>
      </c>
      <c r="D144" s="69"/>
      <c r="E144" s="18"/>
      <c r="F144" s="18" t="str">
        <f>IF(A144="","",IF(AND(A144=1,pmtType=1),0,IF(roundOpt,ROUND(rate*H143,2),rate*H143)))</f>
        <v/>
      </c>
      <c r="G144" s="18" t="str">
        <f t="shared" si="2"/>
        <v/>
      </c>
      <c r="H144" s="18" t="str">
        <f t="shared" si="3"/>
        <v/>
      </c>
    </row>
    <row r="145" spans="1:8">
      <c r="A145" s="17" t="str">
        <f>IF(H144="","",IF(roundOpt,IF(OR(A144&gt;=nper,ROUND(H144,2)&lt;=0),"",A144+1),IF(OR(A144&gt;=nper,H144&lt;=0),"",A144+1)))</f>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IF(A145="","",IF(roundOpt,IF(OR(A145=nper,payment&gt;ROUND((1+rate)*H144,2)),ROUND((1+rate)*H144,2),payment),IF(OR(A145=nper,payment&gt;(1+rate)*H144),(1+rate)*H144,payment)))</f>
        <v/>
      </c>
      <c r="D145" s="69"/>
      <c r="E145" s="18"/>
      <c r="F145" s="18" t="str">
        <f>IF(A145="","",IF(AND(A145=1,pmtType=1),0,IF(roundOpt,ROUND(rate*H144,2),rate*H144)))</f>
        <v/>
      </c>
      <c r="G145" s="18" t="str">
        <f t="shared" si="2"/>
        <v/>
      </c>
      <c r="H145" s="18" t="str">
        <f t="shared" si="3"/>
        <v/>
      </c>
    </row>
    <row r="146" spans="1:8">
      <c r="A146" s="17" t="str">
        <f>IF(H145="","",IF(roundOpt,IF(OR(A145&gt;=nper,ROUND(H145,2)&lt;=0),"",A145+1),IF(OR(A145&gt;=nper,H145&lt;=0),"",A145+1)))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IF(A146="","",IF(roundOpt,IF(OR(A146=nper,payment&gt;ROUND((1+rate)*H145,2)),ROUND((1+rate)*H145,2),payment),IF(OR(A146=nper,payment&gt;(1+rate)*H145),(1+rate)*H145,payment)))</f>
        <v/>
      </c>
      <c r="D146" s="69"/>
      <c r="E146" s="18"/>
      <c r="F146" s="18" t="str">
        <f>IF(A146="","",IF(AND(A146=1,pmtType=1),0,IF(roundOpt,ROUND(rate*H145,2),rate*H145)))</f>
        <v/>
      </c>
      <c r="G146" s="18" t="str">
        <f t="shared" ref="G146:G209" si="4">IF(A146="","",C146-F146+D146)</f>
        <v/>
      </c>
      <c r="H146" s="18" t="str">
        <f t="shared" ref="H146:H209" si="5">IF(A146="","",H145-G146)</f>
        <v/>
      </c>
    </row>
    <row r="147" spans="1:8">
      <c r="A147" s="17" t="str">
        <f>IF(H146="","",IF(roundOpt,IF(OR(A146&gt;=nper,ROUND(H146,2)&lt;=0),"",A146+1),IF(OR(A146&gt;=nper,H146&lt;=0),"",A146+1)))</f>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IF(A147="","",IF(roundOpt,IF(OR(A147=nper,payment&gt;ROUND((1+rate)*H146,2)),ROUND((1+rate)*H146,2),payment),IF(OR(A147=nper,payment&gt;(1+rate)*H146),(1+rate)*H146,payment)))</f>
        <v/>
      </c>
      <c r="D147" s="69"/>
      <c r="E147" s="18"/>
      <c r="F147" s="18" t="str">
        <f>IF(A147="","",IF(AND(A147=1,pmtType=1),0,IF(roundOpt,ROUND(rate*H146,2),rate*H146)))</f>
        <v/>
      </c>
      <c r="G147" s="18" t="str">
        <f t="shared" si="4"/>
        <v/>
      </c>
      <c r="H147" s="18" t="str">
        <f t="shared" si="5"/>
        <v/>
      </c>
    </row>
    <row r="148" spans="1:8">
      <c r="A148" s="17" t="str">
        <f>IF(H147="","",IF(roundOpt,IF(OR(A147&gt;=nper,ROUND(H147,2)&lt;=0),"",A147+1),IF(OR(A147&gt;=nper,H147&lt;=0),"",A147+1)))</f>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IF(A148="","",IF(roundOpt,IF(OR(A148=nper,payment&gt;ROUND((1+rate)*H147,2)),ROUND((1+rate)*H147,2),payment),IF(OR(A148=nper,payment&gt;(1+rate)*H147),(1+rate)*H147,payment)))</f>
        <v/>
      </c>
      <c r="D148" s="69"/>
      <c r="E148" s="18"/>
      <c r="F148" s="18" t="str">
        <f>IF(A148="","",IF(AND(A148=1,pmtType=1),0,IF(roundOpt,ROUND(rate*H147,2),rate*H147)))</f>
        <v/>
      </c>
      <c r="G148" s="18" t="str">
        <f t="shared" si="4"/>
        <v/>
      </c>
      <c r="H148" s="18" t="str">
        <f t="shared" si="5"/>
        <v/>
      </c>
    </row>
    <row r="149" spans="1:8">
      <c r="A149" s="17" t="str">
        <f>IF(H148="","",IF(roundOpt,IF(OR(A148&gt;=nper,ROUND(H148,2)&lt;=0),"",A148+1),IF(OR(A148&gt;=nper,H148&lt;=0),"",A148+1)))</f>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IF(A149="","",IF(roundOpt,IF(OR(A149=nper,payment&gt;ROUND((1+rate)*H148,2)),ROUND((1+rate)*H148,2),payment),IF(OR(A149=nper,payment&gt;(1+rate)*H148),(1+rate)*H148,payment)))</f>
        <v/>
      </c>
      <c r="D149" s="69"/>
      <c r="E149" s="18"/>
      <c r="F149" s="18" t="str">
        <f>IF(A149="","",IF(AND(A149=1,pmtType=1),0,IF(roundOpt,ROUND(rate*H148,2),rate*H148)))</f>
        <v/>
      </c>
      <c r="G149" s="18" t="str">
        <f t="shared" si="4"/>
        <v/>
      </c>
      <c r="H149" s="18" t="str">
        <f t="shared" si="5"/>
        <v/>
      </c>
    </row>
    <row r="150" spans="1:8">
      <c r="A150" s="17" t="str">
        <f>IF(H149="","",IF(roundOpt,IF(OR(A149&gt;=nper,ROUND(H149,2)&lt;=0),"",A149+1),IF(OR(A149&gt;=nper,H149&lt;=0),"",A149+1)))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IF(A150="","",IF(roundOpt,IF(OR(A150=nper,payment&gt;ROUND((1+rate)*H149,2)),ROUND((1+rate)*H149,2),payment),IF(OR(A150=nper,payment&gt;(1+rate)*H149),(1+rate)*H149,payment)))</f>
        <v/>
      </c>
      <c r="D150" s="69"/>
      <c r="E150" s="18"/>
      <c r="F150" s="18" t="str">
        <f>IF(A150="","",IF(AND(A150=1,pmtType=1),0,IF(roundOpt,ROUND(rate*H149,2),rate*H149)))</f>
        <v/>
      </c>
      <c r="G150" s="18" t="str">
        <f t="shared" si="4"/>
        <v/>
      </c>
      <c r="H150" s="18" t="str">
        <f t="shared" si="5"/>
        <v/>
      </c>
    </row>
    <row r="151" spans="1:8">
      <c r="A151" s="17" t="str">
        <f>IF(H150="","",IF(roundOpt,IF(OR(A150&gt;=nper,ROUND(H150,2)&lt;=0),"",A150+1),IF(OR(A150&gt;=nper,H150&lt;=0),"",A150+1)))</f>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IF(A151="","",IF(roundOpt,IF(OR(A151=nper,payment&gt;ROUND((1+rate)*H150,2)),ROUND((1+rate)*H150,2),payment),IF(OR(A151=nper,payment&gt;(1+rate)*H150),(1+rate)*H150,payment)))</f>
        <v/>
      </c>
      <c r="D151" s="69"/>
      <c r="E151" s="18"/>
      <c r="F151" s="18" t="str">
        <f>IF(A151="","",IF(AND(A151=1,pmtType=1),0,IF(roundOpt,ROUND(rate*H150,2),rate*H150)))</f>
        <v/>
      </c>
      <c r="G151" s="18" t="str">
        <f t="shared" si="4"/>
        <v/>
      </c>
      <c r="H151" s="18" t="str">
        <f t="shared" si="5"/>
        <v/>
      </c>
    </row>
    <row r="152" spans="1:8">
      <c r="A152" s="17" t="str">
        <f>IF(H151="","",IF(roundOpt,IF(OR(A151&gt;=nper,ROUND(H151,2)&lt;=0),"",A151+1),IF(OR(A151&gt;=nper,H151&lt;=0),"",A151+1)))</f>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IF(A152="","",IF(roundOpt,IF(OR(A152=nper,payment&gt;ROUND((1+rate)*H151,2)),ROUND((1+rate)*H151,2),payment),IF(OR(A152=nper,payment&gt;(1+rate)*H151),(1+rate)*H151,payment)))</f>
        <v/>
      </c>
      <c r="D152" s="69"/>
      <c r="E152" s="18"/>
      <c r="F152" s="18" t="str">
        <f>IF(A152="","",IF(AND(A152=1,pmtType=1),0,IF(roundOpt,ROUND(rate*H151,2),rate*H151)))</f>
        <v/>
      </c>
      <c r="G152" s="18" t="str">
        <f t="shared" si="4"/>
        <v/>
      </c>
      <c r="H152" s="18" t="str">
        <f t="shared" si="5"/>
        <v/>
      </c>
    </row>
    <row r="153" spans="1:8">
      <c r="A153" s="17" t="str">
        <f>IF(H152="","",IF(roundOpt,IF(OR(A152&gt;=nper,ROUND(H152,2)&lt;=0),"",A152+1),IF(OR(A152&gt;=nper,H152&lt;=0),"",A152+1)))</f>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IF(A153="","",IF(roundOpt,IF(OR(A153=nper,payment&gt;ROUND((1+rate)*H152,2)),ROUND((1+rate)*H152,2),payment),IF(OR(A153=nper,payment&gt;(1+rate)*H152),(1+rate)*H152,payment)))</f>
        <v/>
      </c>
      <c r="D153" s="69"/>
      <c r="E153" s="18"/>
      <c r="F153" s="18" t="str">
        <f>IF(A153="","",IF(AND(A153=1,pmtType=1),0,IF(roundOpt,ROUND(rate*H152,2),rate*H152)))</f>
        <v/>
      </c>
      <c r="G153" s="18" t="str">
        <f t="shared" si="4"/>
        <v/>
      </c>
      <c r="H153" s="18" t="str">
        <f t="shared" si="5"/>
        <v/>
      </c>
    </row>
    <row r="154" spans="1:8">
      <c r="A154" s="17" t="str">
        <f>IF(H153="","",IF(roundOpt,IF(OR(A153&gt;=nper,ROUND(H153,2)&lt;=0),"",A153+1),IF(OR(A153&gt;=nper,H153&lt;=0),"",A153+1)))</f>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IF(A154="","",IF(roundOpt,IF(OR(A154=nper,payment&gt;ROUND((1+rate)*H153,2)),ROUND((1+rate)*H153,2),payment),IF(OR(A154=nper,payment&gt;(1+rate)*H153),(1+rate)*H153,payment)))</f>
        <v/>
      </c>
      <c r="D154" s="69"/>
      <c r="E154" s="18"/>
      <c r="F154" s="18" t="str">
        <f>IF(A154="","",IF(AND(A154=1,pmtType=1),0,IF(roundOpt,ROUND(rate*H153,2),rate*H153)))</f>
        <v/>
      </c>
      <c r="G154" s="18" t="str">
        <f t="shared" si="4"/>
        <v/>
      </c>
      <c r="H154" s="18" t="str">
        <f t="shared" si="5"/>
        <v/>
      </c>
    </row>
    <row r="155" spans="1:8">
      <c r="A155" s="17" t="str">
        <f>IF(H154="","",IF(roundOpt,IF(OR(A154&gt;=nper,ROUND(H154,2)&lt;=0),"",A154+1),IF(OR(A154&gt;=nper,H154&lt;=0),"",A154+1)))</f>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IF(A155="","",IF(roundOpt,IF(OR(A155=nper,payment&gt;ROUND((1+rate)*H154,2)),ROUND((1+rate)*H154,2),payment),IF(OR(A155=nper,payment&gt;(1+rate)*H154),(1+rate)*H154,payment)))</f>
        <v/>
      </c>
      <c r="D155" s="69"/>
      <c r="E155" s="18"/>
      <c r="F155" s="18" t="str">
        <f>IF(A155="","",IF(AND(A155=1,pmtType=1),0,IF(roundOpt,ROUND(rate*H154,2),rate*H154)))</f>
        <v/>
      </c>
      <c r="G155" s="18" t="str">
        <f t="shared" si="4"/>
        <v/>
      </c>
      <c r="H155" s="18" t="str">
        <f t="shared" si="5"/>
        <v/>
      </c>
    </row>
    <row r="156" spans="1:8">
      <c r="A156" s="17" t="str">
        <f>IF(H155="","",IF(roundOpt,IF(OR(A155&gt;=nper,ROUND(H155,2)&lt;=0),"",A155+1),IF(OR(A155&gt;=nper,H155&lt;=0),"",A155+1)))</f>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IF(A156="","",IF(roundOpt,IF(OR(A156=nper,payment&gt;ROUND((1+rate)*H155,2)),ROUND((1+rate)*H155,2),payment),IF(OR(A156=nper,payment&gt;(1+rate)*H155),(1+rate)*H155,payment)))</f>
        <v/>
      </c>
      <c r="D156" s="69"/>
      <c r="E156" s="18"/>
      <c r="F156" s="18" t="str">
        <f>IF(A156="","",IF(AND(A156=1,pmtType=1),0,IF(roundOpt,ROUND(rate*H155,2),rate*H155)))</f>
        <v/>
      </c>
      <c r="G156" s="18" t="str">
        <f t="shared" si="4"/>
        <v/>
      </c>
      <c r="H156" s="18" t="str">
        <f t="shared" si="5"/>
        <v/>
      </c>
    </row>
    <row r="157" spans="1:8">
      <c r="A157" s="17" t="str">
        <f>IF(H156="","",IF(roundOpt,IF(OR(A156&gt;=nper,ROUND(H156,2)&lt;=0),"",A156+1),IF(OR(A156&gt;=nper,H156&lt;=0),"",A156+1)))</f>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IF(A157="","",IF(roundOpt,IF(OR(A157=nper,payment&gt;ROUND((1+rate)*H156,2)),ROUND((1+rate)*H156,2),payment),IF(OR(A157=nper,payment&gt;(1+rate)*H156),(1+rate)*H156,payment)))</f>
        <v/>
      </c>
      <c r="D157" s="69"/>
      <c r="E157" s="18"/>
      <c r="F157" s="18" t="str">
        <f>IF(A157="","",IF(AND(A157=1,pmtType=1),0,IF(roundOpt,ROUND(rate*H156,2),rate*H156)))</f>
        <v/>
      </c>
      <c r="G157" s="18" t="str">
        <f t="shared" si="4"/>
        <v/>
      </c>
      <c r="H157" s="18" t="str">
        <f t="shared" si="5"/>
        <v/>
      </c>
    </row>
    <row r="158" spans="1:8">
      <c r="A158" s="17" t="str">
        <f>IF(H157="","",IF(roundOpt,IF(OR(A157&gt;=nper,ROUND(H157,2)&lt;=0),"",A157+1),IF(OR(A157&gt;=nper,H157&lt;=0),"",A157+1)))</f>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IF(A158="","",IF(roundOpt,IF(OR(A158=nper,payment&gt;ROUND((1+rate)*H157,2)),ROUND((1+rate)*H157,2),payment),IF(OR(A158=nper,payment&gt;(1+rate)*H157),(1+rate)*H157,payment)))</f>
        <v/>
      </c>
      <c r="D158" s="69"/>
      <c r="E158" s="18"/>
      <c r="F158" s="18" t="str">
        <f>IF(A158="","",IF(AND(A158=1,pmtType=1),0,IF(roundOpt,ROUND(rate*H157,2),rate*H157)))</f>
        <v/>
      </c>
      <c r="G158" s="18" t="str">
        <f t="shared" si="4"/>
        <v/>
      </c>
      <c r="H158" s="18" t="str">
        <f t="shared" si="5"/>
        <v/>
      </c>
    </row>
    <row r="159" spans="1:8">
      <c r="A159" s="17" t="str">
        <f>IF(H158="","",IF(roundOpt,IF(OR(A158&gt;=nper,ROUND(H158,2)&lt;=0),"",A158+1),IF(OR(A158&gt;=nper,H158&lt;=0),"",A158+1)))</f>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IF(A159="","",IF(roundOpt,IF(OR(A159=nper,payment&gt;ROUND((1+rate)*H158,2)),ROUND((1+rate)*H158,2),payment),IF(OR(A159=nper,payment&gt;(1+rate)*H158),(1+rate)*H158,payment)))</f>
        <v/>
      </c>
      <c r="D159" s="69"/>
      <c r="E159" s="18"/>
      <c r="F159" s="18" t="str">
        <f>IF(A159="","",IF(AND(A159=1,pmtType=1),0,IF(roundOpt,ROUND(rate*H158,2),rate*H158)))</f>
        <v/>
      </c>
      <c r="G159" s="18" t="str">
        <f t="shared" si="4"/>
        <v/>
      </c>
      <c r="H159" s="18" t="str">
        <f t="shared" si="5"/>
        <v/>
      </c>
    </row>
    <row r="160" spans="1:8">
      <c r="A160" s="17" t="str">
        <f>IF(H159="","",IF(roundOpt,IF(OR(A159&gt;=nper,ROUND(H159,2)&lt;=0),"",A159+1),IF(OR(A159&gt;=nper,H159&lt;=0),"",A159+1)))</f>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IF(A160="","",IF(roundOpt,IF(OR(A160=nper,payment&gt;ROUND((1+rate)*H159,2)),ROUND((1+rate)*H159,2),payment),IF(OR(A160=nper,payment&gt;(1+rate)*H159),(1+rate)*H159,payment)))</f>
        <v/>
      </c>
      <c r="D160" s="69"/>
      <c r="E160" s="18"/>
      <c r="F160" s="18" t="str">
        <f>IF(A160="","",IF(AND(A160=1,pmtType=1),0,IF(roundOpt,ROUND(rate*H159,2),rate*H159)))</f>
        <v/>
      </c>
      <c r="G160" s="18" t="str">
        <f t="shared" si="4"/>
        <v/>
      </c>
      <c r="H160" s="18" t="str">
        <f t="shared" si="5"/>
        <v/>
      </c>
    </row>
    <row r="161" spans="1:8">
      <c r="A161" s="17" t="str">
        <f>IF(H160="","",IF(roundOpt,IF(OR(A160&gt;=nper,ROUND(H160,2)&lt;=0),"",A160+1),IF(OR(A160&gt;=nper,H160&lt;=0),"",A160+1)))</f>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IF(A161="","",IF(roundOpt,IF(OR(A161=nper,payment&gt;ROUND((1+rate)*H160,2)),ROUND((1+rate)*H160,2),payment),IF(OR(A161=nper,payment&gt;(1+rate)*H160),(1+rate)*H160,payment)))</f>
        <v/>
      </c>
      <c r="D161" s="69"/>
      <c r="E161" s="18"/>
      <c r="F161" s="18" t="str">
        <f>IF(A161="","",IF(AND(A161=1,pmtType=1),0,IF(roundOpt,ROUND(rate*H160,2),rate*H160)))</f>
        <v/>
      </c>
      <c r="G161" s="18" t="str">
        <f t="shared" si="4"/>
        <v/>
      </c>
      <c r="H161" s="18" t="str">
        <f t="shared" si="5"/>
        <v/>
      </c>
    </row>
    <row r="162" spans="1:8">
      <c r="A162" s="17" t="str">
        <f>IF(H161="","",IF(roundOpt,IF(OR(A161&gt;=nper,ROUND(H161,2)&lt;=0),"",A161+1),IF(OR(A161&gt;=nper,H161&lt;=0),"",A161+1)))</f>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IF(A162="","",IF(roundOpt,IF(OR(A162=nper,payment&gt;ROUND((1+rate)*H161,2)),ROUND((1+rate)*H161,2),payment),IF(OR(A162=nper,payment&gt;(1+rate)*H161),(1+rate)*H161,payment)))</f>
        <v/>
      </c>
      <c r="D162" s="69"/>
      <c r="E162" s="18"/>
      <c r="F162" s="18" t="str">
        <f>IF(A162="","",IF(AND(A162=1,pmtType=1),0,IF(roundOpt,ROUND(rate*H161,2),rate*H161)))</f>
        <v/>
      </c>
      <c r="G162" s="18" t="str">
        <f t="shared" si="4"/>
        <v/>
      </c>
      <c r="H162" s="18" t="str">
        <f t="shared" si="5"/>
        <v/>
      </c>
    </row>
    <row r="163" spans="1:8">
      <c r="A163" s="17" t="str">
        <f>IF(H162="","",IF(roundOpt,IF(OR(A162&gt;=nper,ROUND(H162,2)&lt;=0),"",A162+1),IF(OR(A162&gt;=nper,H162&lt;=0),"",A162+1)))</f>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IF(A163="","",IF(roundOpt,IF(OR(A163=nper,payment&gt;ROUND((1+rate)*H162,2)),ROUND((1+rate)*H162,2),payment),IF(OR(A163=nper,payment&gt;(1+rate)*H162),(1+rate)*H162,payment)))</f>
        <v/>
      </c>
      <c r="D163" s="69"/>
      <c r="E163" s="18"/>
      <c r="F163" s="18" t="str">
        <f>IF(A163="","",IF(AND(A163=1,pmtType=1),0,IF(roundOpt,ROUND(rate*H162,2),rate*H162)))</f>
        <v/>
      </c>
      <c r="G163" s="18" t="str">
        <f t="shared" si="4"/>
        <v/>
      </c>
      <c r="H163" s="18" t="str">
        <f t="shared" si="5"/>
        <v/>
      </c>
    </row>
    <row r="164" spans="1:8">
      <c r="A164" s="17" t="str">
        <f>IF(H163="","",IF(roundOpt,IF(OR(A163&gt;=nper,ROUND(H163,2)&lt;=0),"",A163+1),IF(OR(A163&gt;=nper,H163&lt;=0),"",A163+1)))</f>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IF(A164="","",IF(roundOpt,IF(OR(A164=nper,payment&gt;ROUND((1+rate)*H163,2)),ROUND((1+rate)*H163,2),payment),IF(OR(A164=nper,payment&gt;(1+rate)*H163),(1+rate)*H163,payment)))</f>
        <v/>
      </c>
      <c r="D164" s="69"/>
      <c r="E164" s="18"/>
      <c r="F164" s="18" t="str">
        <f>IF(A164="","",IF(AND(A164=1,pmtType=1),0,IF(roundOpt,ROUND(rate*H163,2),rate*H163)))</f>
        <v/>
      </c>
      <c r="G164" s="18" t="str">
        <f t="shared" si="4"/>
        <v/>
      </c>
      <c r="H164" s="18" t="str">
        <f t="shared" si="5"/>
        <v/>
      </c>
    </row>
    <row r="165" spans="1:8">
      <c r="A165" s="17" t="str">
        <f>IF(H164="","",IF(roundOpt,IF(OR(A164&gt;=nper,ROUND(H164,2)&lt;=0),"",A164+1),IF(OR(A164&gt;=nper,H164&lt;=0),"",A164+1)))</f>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IF(A165="","",IF(roundOpt,IF(OR(A165=nper,payment&gt;ROUND((1+rate)*H164,2)),ROUND((1+rate)*H164,2),payment),IF(OR(A165=nper,payment&gt;(1+rate)*H164),(1+rate)*H164,payment)))</f>
        <v/>
      </c>
      <c r="D165" s="69"/>
      <c r="E165" s="18"/>
      <c r="F165" s="18" t="str">
        <f>IF(A165="","",IF(AND(A165=1,pmtType=1),0,IF(roundOpt,ROUND(rate*H164,2),rate*H164)))</f>
        <v/>
      </c>
      <c r="G165" s="18" t="str">
        <f t="shared" si="4"/>
        <v/>
      </c>
      <c r="H165" s="18" t="str">
        <f t="shared" si="5"/>
        <v/>
      </c>
    </row>
    <row r="166" spans="1:8">
      <c r="A166" s="17" t="str">
        <f>IF(H165="","",IF(roundOpt,IF(OR(A165&gt;=nper,ROUND(H165,2)&lt;=0),"",A165+1),IF(OR(A165&gt;=nper,H165&lt;=0),"",A165+1)))</f>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IF(A166="","",IF(roundOpt,IF(OR(A166=nper,payment&gt;ROUND((1+rate)*H165,2)),ROUND((1+rate)*H165,2),payment),IF(OR(A166=nper,payment&gt;(1+rate)*H165),(1+rate)*H165,payment)))</f>
        <v/>
      </c>
      <c r="D166" s="69"/>
      <c r="E166" s="18"/>
      <c r="F166" s="18" t="str">
        <f>IF(A166="","",IF(AND(A166=1,pmtType=1),0,IF(roundOpt,ROUND(rate*H165,2),rate*H165)))</f>
        <v/>
      </c>
      <c r="G166" s="18" t="str">
        <f t="shared" si="4"/>
        <v/>
      </c>
      <c r="H166" s="18" t="str">
        <f t="shared" si="5"/>
        <v/>
      </c>
    </row>
    <row r="167" spans="1:8">
      <c r="A167" s="17" t="str">
        <f>IF(H166="","",IF(roundOpt,IF(OR(A166&gt;=nper,ROUND(H166,2)&lt;=0),"",A166+1),IF(OR(A166&gt;=nper,H166&lt;=0),"",A166+1)))</f>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IF(A167="","",IF(roundOpt,IF(OR(A167=nper,payment&gt;ROUND((1+rate)*H166,2)),ROUND((1+rate)*H166,2),payment),IF(OR(A167=nper,payment&gt;(1+rate)*H166),(1+rate)*H166,payment)))</f>
        <v/>
      </c>
      <c r="D167" s="69"/>
      <c r="E167" s="18"/>
      <c r="F167" s="18" t="str">
        <f>IF(A167="","",IF(AND(A167=1,pmtType=1),0,IF(roundOpt,ROUND(rate*H166,2),rate*H166)))</f>
        <v/>
      </c>
      <c r="G167" s="18" t="str">
        <f t="shared" si="4"/>
        <v/>
      </c>
      <c r="H167" s="18" t="str">
        <f t="shared" si="5"/>
        <v/>
      </c>
    </row>
    <row r="168" spans="1:8">
      <c r="A168" s="17" t="str">
        <f>IF(H167="","",IF(roundOpt,IF(OR(A167&gt;=nper,ROUND(H167,2)&lt;=0),"",A167+1),IF(OR(A167&gt;=nper,H167&lt;=0),"",A167+1)))</f>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IF(A168="","",IF(roundOpt,IF(OR(A168=nper,payment&gt;ROUND((1+rate)*H167,2)),ROUND((1+rate)*H167,2),payment),IF(OR(A168=nper,payment&gt;(1+rate)*H167),(1+rate)*H167,payment)))</f>
        <v/>
      </c>
      <c r="D168" s="69"/>
      <c r="E168" s="18"/>
      <c r="F168" s="18" t="str">
        <f>IF(A168="","",IF(AND(A168=1,pmtType=1),0,IF(roundOpt,ROUND(rate*H167,2),rate*H167)))</f>
        <v/>
      </c>
      <c r="G168" s="18" t="str">
        <f t="shared" si="4"/>
        <v/>
      </c>
      <c r="H168" s="18" t="str">
        <f t="shared" si="5"/>
        <v/>
      </c>
    </row>
    <row r="169" spans="1:8">
      <c r="A169" s="17" t="str">
        <f>IF(H168="","",IF(roundOpt,IF(OR(A168&gt;=nper,ROUND(H168,2)&lt;=0),"",A168+1),IF(OR(A168&gt;=nper,H168&lt;=0),"",A168+1)))</f>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IF(A169="","",IF(roundOpt,IF(OR(A169=nper,payment&gt;ROUND((1+rate)*H168,2)),ROUND((1+rate)*H168,2),payment),IF(OR(A169=nper,payment&gt;(1+rate)*H168),(1+rate)*H168,payment)))</f>
        <v/>
      </c>
      <c r="D169" s="69"/>
      <c r="E169" s="18"/>
      <c r="F169" s="18" t="str">
        <f>IF(A169="","",IF(AND(A169=1,pmtType=1),0,IF(roundOpt,ROUND(rate*H168,2),rate*H168)))</f>
        <v/>
      </c>
      <c r="G169" s="18" t="str">
        <f t="shared" si="4"/>
        <v/>
      </c>
      <c r="H169" s="18" t="str">
        <f t="shared" si="5"/>
        <v/>
      </c>
    </row>
    <row r="170" spans="1:8">
      <c r="A170" s="17" t="str">
        <f>IF(H169="","",IF(roundOpt,IF(OR(A169&gt;=nper,ROUND(H169,2)&lt;=0),"",A169+1),IF(OR(A169&gt;=nper,H169&lt;=0),"",A169+1)))</f>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IF(A170="","",IF(roundOpt,IF(OR(A170=nper,payment&gt;ROUND((1+rate)*H169,2)),ROUND((1+rate)*H169,2),payment),IF(OR(A170=nper,payment&gt;(1+rate)*H169),(1+rate)*H169,payment)))</f>
        <v/>
      </c>
      <c r="D170" s="69"/>
      <c r="E170" s="18"/>
      <c r="F170" s="18" t="str">
        <f>IF(A170="","",IF(AND(A170=1,pmtType=1),0,IF(roundOpt,ROUND(rate*H169,2),rate*H169)))</f>
        <v/>
      </c>
      <c r="G170" s="18" t="str">
        <f t="shared" si="4"/>
        <v/>
      </c>
      <c r="H170" s="18" t="str">
        <f t="shared" si="5"/>
        <v/>
      </c>
    </row>
    <row r="171" spans="1:8">
      <c r="A171" s="17" t="str">
        <f>IF(H170="","",IF(roundOpt,IF(OR(A170&gt;=nper,ROUND(H170,2)&lt;=0),"",A170+1),IF(OR(A170&gt;=nper,H170&lt;=0),"",A170+1)))</f>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IF(A171="","",IF(roundOpt,IF(OR(A171=nper,payment&gt;ROUND((1+rate)*H170,2)),ROUND((1+rate)*H170,2),payment),IF(OR(A171=nper,payment&gt;(1+rate)*H170),(1+rate)*H170,payment)))</f>
        <v/>
      </c>
      <c r="D171" s="69"/>
      <c r="E171" s="18"/>
      <c r="F171" s="18" t="str">
        <f>IF(A171="","",IF(AND(A171=1,pmtType=1),0,IF(roundOpt,ROUND(rate*H170,2),rate*H170)))</f>
        <v/>
      </c>
      <c r="G171" s="18" t="str">
        <f t="shared" si="4"/>
        <v/>
      </c>
      <c r="H171" s="18" t="str">
        <f t="shared" si="5"/>
        <v/>
      </c>
    </row>
    <row r="172" spans="1:8">
      <c r="A172" s="17" t="str">
        <f>IF(H171="","",IF(roundOpt,IF(OR(A171&gt;=nper,ROUND(H171,2)&lt;=0),"",A171+1),IF(OR(A171&gt;=nper,H171&lt;=0),"",A171+1)))</f>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IF(A172="","",IF(roundOpt,IF(OR(A172=nper,payment&gt;ROUND((1+rate)*H171,2)),ROUND((1+rate)*H171,2),payment),IF(OR(A172=nper,payment&gt;(1+rate)*H171),(1+rate)*H171,payment)))</f>
        <v/>
      </c>
      <c r="D172" s="69"/>
      <c r="E172" s="18"/>
      <c r="F172" s="18" t="str">
        <f>IF(A172="","",IF(AND(A172=1,pmtType=1),0,IF(roundOpt,ROUND(rate*H171,2),rate*H171)))</f>
        <v/>
      </c>
      <c r="G172" s="18" t="str">
        <f t="shared" si="4"/>
        <v/>
      </c>
      <c r="H172" s="18" t="str">
        <f t="shared" si="5"/>
        <v/>
      </c>
    </row>
    <row r="173" spans="1:8">
      <c r="A173" s="17" t="str">
        <f>IF(H172="","",IF(roundOpt,IF(OR(A172&gt;=nper,ROUND(H172,2)&lt;=0),"",A172+1),IF(OR(A172&gt;=nper,H172&lt;=0),"",A172+1)))</f>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IF(A173="","",IF(roundOpt,IF(OR(A173=nper,payment&gt;ROUND((1+rate)*H172,2)),ROUND((1+rate)*H172,2),payment),IF(OR(A173=nper,payment&gt;(1+rate)*H172),(1+rate)*H172,payment)))</f>
        <v/>
      </c>
      <c r="D173" s="69"/>
      <c r="E173" s="18"/>
      <c r="F173" s="18" t="str">
        <f>IF(A173="","",IF(AND(A173=1,pmtType=1),0,IF(roundOpt,ROUND(rate*H172,2),rate*H172)))</f>
        <v/>
      </c>
      <c r="G173" s="18" t="str">
        <f t="shared" si="4"/>
        <v/>
      </c>
      <c r="H173" s="18" t="str">
        <f t="shared" si="5"/>
        <v/>
      </c>
    </row>
    <row r="174" spans="1:8">
      <c r="A174" s="17" t="str">
        <f>IF(H173="","",IF(roundOpt,IF(OR(A173&gt;=nper,ROUND(H173,2)&lt;=0),"",A173+1),IF(OR(A173&gt;=nper,H173&lt;=0),"",A173+1)))</f>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IF(A174="","",IF(roundOpt,IF(OR(A174=nper,payment&gt;ROUND((1+rate)*H173,2)),ROUND((1+rate)*H173,2),payment),IF(OR(A174=nper,payment&gt;(1+rate)*H173),(1+rate)*H173,payment)))</f>
        <v/>
      </c>
      <c r="D174" s="69"/>
      <c r="E174" s="18"/>
      <c r="F174" s="18" t="str">
        <f>IF(A174="","",IF(AND(A174=1,pmtType=1),0,IF(roundOpt,ROUND(rate*H173,2),rate*H173)))</f>
        <v/>
      </c>
      <c r="G174" s="18" t="str">
        <f t="shared" si="4"/>
        <v/>
      </c>
      <c r="H174" s="18" t="str">
        <f t="shared" si="5"/>
        <v/>
      </c>
    </row>
    <row r="175" spans="1:8">
      <c r="A175" s="17" t="str">
        <f>IF(H174="","",IF(roundOpt,IF(OR(A174&gt;=nper,ROUND(H174,2)&lt;=0),"",A174+1),IF(OR(A174&gt;=nper,H174&lt;=0),"",A174+1)))</f>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IF(A175="","",IF(roundOpt,IF(OR(A175=nper,payment&gt;ROUND((1+rate)*H174,2)),ROUND((1+rate)*H174,2),payment),IF(OR(A175=nper,payment&gt;(1+rate)*H174),(1+rate)*H174,payment)))</f>
        <v/>
      </c>
      <c r="D175" s="69"/>
      <c r="E175" s="18"/>
      <c r="F175" s="18" t="str">
        <f>IF(A175="","",IF(AND(A175=1,pmtType=1),0,IF(roundOpt,ROUND(rate*H174,2),rate*H174)))</f>
        <v/>
      </c>
      <c r="G175" s="18" t="str">
        <f t="shared" si="4"/>
        <v/>
      </c>
      <c r="H175" s="18" t="str">
        <f t="shared" si="5"/>
        <v/>
      </c>
    </row>
    <row r="176" spans="1:8">
      <c r="A176" s="17" t="str">
        <f>IF(H175="","",IF(roundOpt,IF(OR(A175&gt;=nper,ROUND(H175,2)&lt;=0),"",A175+1),IF(OR(A175&gt;=nper,H175&lt;=0),"",A175+1)))</f>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IF(A176="","",IF(roundOpt,IF(OR(A176=nper,payment&gt;ROUND((1+rate)*H175,2)),ROUND((1+rate)*H175,2),payment),IF(OR(A176=nper,payment&gt;(1+rate)*H175),(1+rate)*H175,payment)))</f>
        <v/>
      </c>
      <c r="D176" s="69"/>
      <c r="E176" s="18"/>
      <c r="F176" s="18" t="str">
        <f>IF(A176="","",IF(AND(A176=1,pmtType=1),0,IF(roundOpt,ROUND(rate*H175,2),rate*H175)))</f>
        <v/>
      </c>
      <c r="G176" s="18" t="str">
        <f t="shared" si="4"/>
        <v/>
      </c>
      <c r="H176" s="18" t="str">
        <f t="shared" si="5"/>
        <v/>
      </c>
    </row>
    <row r="177" spans="1:8">
      <c r="A177" s="17" t="str">
        <f>IF(H176="","",IF(roundOpt,IF(OR(A176&gt;=nper,ROUND(H176,2)&lt;=0),"",A176+1),IF(OR(A176&gt;=nper,H176&lt;=0),"",A176+1)))</f>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IF(A177="","",IF(roundOpt,IF(OR(A177=nper,payment&gt;ROUND((1+rate)*H176,2)),ROUND((1+rate)*H176,2),payment),IF(OR(A177=nper,payment&gt;(1+rate)*H176),(1+rate)*H176,payment)))</f>
        <v/>
      </c>
      <c r="D177" s="69"/>
      <c r="E177" s="18"/>
      <c r="F177" s="18" t="str">
        <f>IF(A177="","",IF(AND(A177=1,pmtType=1),0,IF(roundOpt,ROUND(rate*H176,2),rate*H176)))</f>
        <v/>
      </c>
      <c r="G177" s="18" t="str">
        <f t="shared" si="4"/>
        <v/>
      </c>
      <c r="H177" s="18" t="str">
        <f t="shared" si="5"/>
        <v/>
      </c>
    </row>
    <row r="178" spans="1:8">
      <c r="A178" s="17" t="str">
        <f>IF(H177="","",IF(roundOpt,IF(OR(A177&gt;=nper,ROUND(H177,2)&lt;=0),"",A177+1),IF(OR(A177&gt;=nper,H177&lt;=0),"",A177+1)))</f>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IF(A178="","",IF(roundOpt,IF(OR(A178=nper,payment&gt;ROUND((1+rate)*H177,2)),ROUND((1+rate)*H177,2),payment),IF(OR(A178=nper,payment&gt;(1+rate)*H177),(1+rate)*H177,payment)))</f>
        <v/>
      </c>
      <c r="D178" s="69"/>
      <c r="E178" s="18"/>
      <c r="F178" s="18" t="str">
        <f>IF(A178="","",IF(AND(A178=1,pmtType=1),0,IF(roundOpt,ROUND(rate*H177,2),rate*H177)))</f>
        <v/>
      </c>
      <c r="G178" s="18" t="str">
        <f t="shared" si="4"/>
        <v/>
      </c>
      <c r="H178" s="18" t="str">
        <f t="shared" si="5"/>
        <v/>
      </c>
    </row>
    <row r="179" spans="1:8">
      <c r="A179" s="17" t="str">
        <f>IF(H178="","",IF(roundOpt,IF(OR(A178&gt;=nper,ROUND(H178,2)&lt;=0),"",A178+1),IF(OR(A178&gt;=nper,H178&lt;=0),"",A178+1)))</f>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IF(A179="","",IF(roundOpt,IF(OR(A179=nper,payment&gt;ROUND((1+rate)*H178,2)),ROUND((1+rate)*H178,2),payment),IF(OR(A179=nper,payment&gt;(1+rate)*H178),(1+rate)*H178,payment)))</f>
        <v/>
      </c>
      <c r="D179" s="69"/>
      <c r="E179" s="18"/>
      <c r="F179" s="18" t="str">
        <f>IF(A179="","",IF(AND(A179=1,pmtType=1),0,IF(roundOpt,ROUND(rate*H178,2),rate*H178)))</f>
        <v/>
      </c>
      <c r="G179" s="18" t="str">
        <f t="shared" si="4"/>
        <v/>
      </c>
      <c r="H179" s="18" t="str">
        <f t="shared" si="5"/>
        <v/>
      </c>
    </row>
    <row r="180" spans="1:8">
      <c r="A180" s="17" t="str">
        <f>IF(H179="","",IF(roundOpt,IF(OR(A179&gt;=nper,ROUND(H179,2)&lt;=0),"",A179+1),IF(OR(A179&gt;=nper,H179&lt;=0),"",A179+1)))</f>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IF(A180="","",IF(roundOpt,IF(OR(A180=nper,payment&gt;ROUND((1+rate)*H179,2)),ROUND((1+rate)*H179,2),payment),IF(OR(A180=nper,payment&gt;(1+rate)*H179),(1+rate)*H179,payment)))</f>
        <v/>
      </c>
      <c r="D180" s="69"/>
      <c r="E180" s="18"/>
      <c r="F180" s="18" t="str">
        <f>IF(A180="","",IF(AND(A180=1,pmtType=1),0,IF(roundOpt,ROUND(rate*H179,2),rate*H179)))</f>
        <v/>
      </c>
      <c r="G180" s="18" t="str">
        <f t="shared" si="4"/>
        <v/>
      </c>
      <c r="H180" s="18" t="str">
        <f t="shared" si="5"/>
        <v/>
      </c>
    </row>
    <row r="181" spans="1:8">
      <c r="A181" s="17" t="str">
        <f>IF(H180="","",IF(roundOpt,IF(OR(A180&gt;=nper,ROUND(H180,2)&lt;=0),"",A180+1),IF(OR(A180&gt;=nper,H180&lt;=0),"",A180+1)))</f>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IF(A181="","",IF(roundOpt,IF(OR(A181=nper,payment&gt;ROUND((1+rate)*H180,2)),ROUND((1+rate)*H180,2),payment),IF(OR(A181=nper,payment&gt;(1+rate)*H180),(1+rate)*H180,payment)))</f>
        <v/>
      </c>
      <c r="D181" s="69"/>
      <c r="E181" s="18"/>
      <c r="F181" s="18" t="str">
        <f>IF(A181="","",IF(AND(A181=1,pmtType=1),0,IF(roundOpt,ROUND(rate*H180,2),rate*H180)))</f>
        <v/>
      </c>
      <c r="G181" s="18" t="str">
        <f t="shared" si="4"/>
        <v/>
      </c>
      <c r="H181" s="18" t="str">
        <f t="shared" si="5"/>
        <v/>
      </c>
    </row>
    <row r="182" spans="1:8">
      <c r="A182" s="17" t="str">
        <f>IF(H181="","",IF(roundOpt,IF(OR(A181&gt;=nper,ROUND(H181,2)&lt;=0),"",A181+1),IF(OR(A181&gt;=nper,H181&lt;=0),"",A181+1)))</f>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IF(A182="","",IF(roundOpt,IF(OR(A182=nper,payment&gt;ROUND((1+rate)*H181,2)),ROUND((1+rate)*H181,2),payment),IF(OR(A182=nper,payment&gt;(1+rate)*H181),(1+rate)*H181,payment)))</f>
        <v/>
      </c>
      <c r="D182" s="69"/>
      <c r="E182" s="18"/>
      <c r="F182" s="18" t="str">
        <f>IF(A182="","",IF(AND(A182=1,pmtType=1),0,IF(roundOpt,ROUND(rate*H181,2),rate*H181)))</f>
        <v/>
      </c>
      <c r="G182" s="18" t="str">
        <f t="shared" si="4"/>
        <v/>
      </c>
      <c r="H182" s="18" t="str">
        <f t="shared" si="5"/>
        <v/>
      </c>
    </row>
    <row r="183" spans="1:8">
      <c r="A183" s="17" t="str">
        <f>IF(H182="","",IF(roundOpt,IF(OR(A182&gt;=nper,ROUND(H182,2)&lt;=0),"",A182+1),IF(OR(A182&gt;=nper,H182&lt;=0),"",A182+1)))</f>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IF(A183="","",IF(roundOpt,IF(OR(A183=nper,payment&gt;ROUND((1+rate)*H182,2)),ROUND((1+rate)*H182,2),payment),IF(OR(A183=nper,payment&gt;(1+rate)*H182),(1+rate)*H182,payment)))</f>
        <v/>
      </c>
      <c r="D183" s="69"/>
      <c r="E183" s="18"/>
      <c r="F183" s="18" t="str">
        <f>IF(A183="","",IF(AND(A183=1,pmtType=1),0,IF(roundOpt,ROUND(rate*H182,2),rate*H182)))</f>
        <v/>
      </c>
      <c r="G183" s="18" t="str">
        <f t="shared" si="4"/>
        <v/>
      </c>
      <c r="H183" s="18" t="str">
        <f t="shared" si="5"/>
        <v/>
      </c>
    </row>
    <row r="184" spans="1:8">
      <c r="A184" s="17" t="str">
        <f>IF(H183="","",IF(roundOpt,IF(OR(A183&gt;=nper,ROUND(H183,2)&lt;=0),"",A183+1),IF(OR(A183&gt;=nper,H183&lt;=0),"",A183+1)))</f>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IF(A184="","",IF(roundOpt,IF(OR(A184=nper,payment&gt;ROUND((1+rate)*H183,2)),ROUND((1+rate)*H183,2),payment),IF(OR(A184=nper,payment&gt;(1+rate)*H183),(1+rate)*H183,payment)))</f>
        <v/>
      </c>
      <c r="D184" s="69"/>
      <c r="E184" s="18"/>
      <c r="F184" s="18" t="str">
        <f>IF(A184="","",IF(AND(A184=1,pmtType=1),0,IF(roundOpt,ROUND(rate*H183,2),rate*H183)))</f>
        <v/>
      </c>
      <c r="G184" s="18" t="str">
        <f t="shared" si="4"/>
        <v/>
      </c>
      <c r="H184" s="18" t="str">
        <f t="shared" si="5"/>
        <v/>
      </c>
    </row>
    <row r="185" spans="1:8">
      <c r="A185" s="17" t="str">
        <f>IF(H184="","",IF(roundOpt,IF(OR(A184&gt;=nper,ROUND(H184,2)&lt;=0),"",A184+1),IF(OR(A184&gt;=nper,H184&lt;=0),"",A184+1)))</f>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IF(A185="","",IF(roundOpt,IF(OR(A185=nper,payment&gt;ROUND((1+rate)*H184,2)),ROUND((1+rate)*H184,2),payment),IF(OR(A185=nper,payment&gt;(1+rate)*H184),(1+rate)*H184,payment)))</f>
        <v/>
      </c>
      <c r="D185" s="69"/>
      <c r="E185" s="18"/>
      <c r="F185" s="18" t="str">
        <f>IF(A185="","",IF(AND(A185=1,pmtType=1),0,IF(roundOpt,ROUND(rate*H184,2),rate*H184)))</f>
        <v/>
      </c>
      <c r="G185" s="18" t="str">
        <f t="shared" si="4"/>
        <v/>
      </c>
      <c r="H185" s="18" t="str">
        <f t="shared" si="5"/>
        <v/>
      </c>
    </row>
    <row r="186" spans="1:8">
      <c r="A186" s="17" t="str">
        <f>IF(H185="","",IF(roundOpt,IF(OR(A185&gt;=nper,ROUND(H185,2)&lt;=0),"",A185+1),IF(OR(A185&gt;=nper,H185&lt;=0),"",A185+1)))</f>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IF(A186="","",IF(roundOpt,IF(OR(A186=nper,payment&gt;ROUND((1+rate)*H185,2)),ROUND((1+rate)*H185,2),payment),IF(OR(A186=nper,payment&gt;(1+rate)*H185),(1+rate)*H185,payment)))</f>
        <v/>
      </c>
      <c r="D186" s="69"/>
      <c r="E186" s="18"/>
      <c r="F186" s="18" t="str">
        <f>IF(A186="","",IF(AND(A186=1,pmtType=1),0,IF(roundOpt,ROUND(rate*H185,2),rate*H185)))</f>
        <v/>
      </c>
      <c r="G186" s="18" t="str">
        <f t="shared" si="4"/>
        <v/>
      </c>
      <c r="H186" s="18" t="str">
        <f t="shared" si="5"/>
        <v/>
      </c>
    </row>
    <row r="187" spans="1:8">
      <c r="A187" s="17" t="str">
        <f>IF(H186="","",IF(roundOpt,IF(OR(A186&gt;=nper,ROUND(H186,2)&lt;=0),"",A186+1),IF(OR(A186&gt;=nper,H186&lt;=0),"",A186+1)))</f>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IF(A187="","",IF(roundOpt,IF(OR(A187=nper,payment&gt;ROUND((1+rate)*H186,2)),ROUND((1+rate)*H186,2),payment),IF(OR(A187=nper,payment&gt;(1+rate)*H186),(1+rate)*H186,payment)))</f>
        <v/>
      </c>
      <c r="D187" s="69"/>
      <c r="E187" s="18"/>
      <c r="F187" s="18" t="str">
        <f>IF(A187="","",IF(AND(A187=1,pmtType=1),0,IF(roundOpt,ROUND(rate*H186,2),rate*H186)))</f>
        <v/>
      </c>
      <c r="G187" s="18" t="str">
        <f t="shared" si="4"/>
        <v/>
      </c>
      <c r="H187" s="18" t="str">
        <f t="shared" si="5"/>
        <v/>
      </c>
    </row>
    <row r="188" spans="1:8">
      <c r="A188" s="17" t="str">
        <f>IF(H187="","",IF(roundOpt,IF(OR(A187&gt;=nper,ROUND(H187,2)&lt;=0),"",A187+1),IF(OR(A187&gt;=nper,H187&lt;=0),"",A187+1)))</f>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IF(A188="","",IF(roundOpt,IF(OR(A188=nper,payment&gt;ROUND((1+rate)*H187,2)),ROUND((1+rate)*H187,2),payment),IF(OR(A188=nper,payment&gt;(1+rate)*H187),(1+rate)*H187,payment)))</f>
        <v/>
      </c>
      <c r="D188" s="69"/>
      <c r="E188" s="18"/>
      <c r="F188" s="18" t="str">
        <f>IF(A188="","",IF(AND(A188=1,pmtType=1),0,IF(roundOpt,ROUND(rate*H187,2),rate*H187)))</f>
        <v/>
      </c>
      <c r="G188" s="18" t="str">
        <f t="shared" si="4"/>
        <v/>
      </c>
      <c r="H188" s="18" t="str">
        <f t="shared" si="5"/>
        <v/>
      </c>
    </row>
    <row r="189" spans="1:8">
      <c r="A189" s="17" t="str">
        <f>IF(H188="","",IF(roundOpt,IF(OR(A188&gt;=nper,ROUND(H188,2)&lt;=0),"",A188+1),IF(OR(A188&gt;=nper,H188&lt;=0),"",A188+1)))</f>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IF(A189="","",IF(roundOpt,IF(OR(A189=nper,payment&gt;ROUND((1+rate)*H188,2)),ROUND((1+rate)*H188,2),payment),IF(OR(A189=nper,payment&gt;(1+rate)*H188),(1+rate)*H188,payment)))</f>
        <v/>
      </c>
      <c r="D189" s="69"/>
      <c r="E189" s="18"/>
      <c r="F189" s="18" t="str">
        <f>IF(A189="","",IF(AND(A189=1,pmtType=1),0,IF(roundOpt,ROUND(rate*H188,2),rate*H188)))</f>
        <v/>
      </c>
      <c r="G189" s="18" t="str">
        <f t="shared" si="4"/>
        <v/>
      </c>
      <c r="H189" s="18" t="str">
        <f t="shared" si="5"/>
        <v/>
      </c>
    </row>
    <row r="190" spans="1:8">
      <c r="A190" s="17" t="str">
        <f>IF(H189="","",IF(roundOpt,IF(OR(A189&gt;=nper,ROUND(H189,2)&lt;=0),"",A189+1),IF(OR(A189&gt;=nper,H189&lt;=0),"",A189+1)))</f>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IF(A190="","",IF(roundOpt,IF(OR(A190=nper,payment&gt;ROUND((1+rate)*H189,2)),ROUND((1+rate)*H189,2),payment),IF(OR(A190=nper,payment&gt;(1+rate)*H189),(1+rate)*H189,payment)))</f>
        <v/>
      </c>
      <c r="D190" s="69"/>
      <c r="E190" s="18"/>
      <c r="F190" s="18" t="str">
        <f>IF(A190="","",IF(AND(A190=1,pmtType=1),0,IF(roundOpt,ROUND(rate*H189,2),rate*H189)))</f>
        <v/>
      </c>
      <c r="G190" s="18" t="str">
        <f t="shared" si="4"/>
        <v/>
      </c>
      <c r="H190" s="18" t="str">
        <f t="shared" si="5"/>
        <v/>
      </c>
    </row>
    <row r="191" spans="1:8">
      <c r="A191" s="17" t="str">
        <f>IF(H190="","",IF(roundOpt,IF(OR(A190&gt;=nper,ROUND(H190,2)&lt;=0),"",A190+1),IF(OR(A190&gt;=nper,H190&lt;=0),"",A190+1)))</f>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IF(A191="","",IF(roundOpt,IF(OR(A191=nper,payment&gt;ROUND((1+rate)*H190,2)),ROUND((1+rate)*H190,2),payment),IF(OR(A191=nper,payment&gt;(1+rate)*H190),(1+rate)*H190,payment)))</f>
        <v/>
      </c>
      <c r="D191" s="69"/>
      <c r="E191" s="18"/>
      <c r="F191" s="18" t="str">
        <f>IF(A191="","",IF(AND(A191=1,pmtType=1),0,IF(roundOpt,ROUND(rate*H190,2),rate*H190)))</f>
        <v/>
      </c>
      <c r="G191" s="18" t="str">
        <f t="shared" si="4"/>
        <v/>
      </c>
      <c r="H191" s="18" t="str">
        <f t="shared" si="5"/>
        <v/>
      </c>
    </row>
    <row r="192" spans="1:8">
      <c r="A192" s="17" t="str">
        <f>IF(H191="","",IF(roundOpt,IF(OR(A191&gt;=nper,ROUND(H191,2)&lt;=0),"",A191+1),IF(OR(A191&gt;=nper,H191&lt;=0),"",A191+1)))</f>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IF(A192="","",IF(roundOpt,IF(OR(A192=nper,payment&gt;ROUND((1+rate)*H191,2)),ROUND((1+rate)*H191,2),payment),IF(OR(A192=nper,payment&gt;(1+rate)*H191),(1+rate)*H191,payment)))</f>
        <v/>
      </c>
      <c r="D192" s="69"/>
      <c r="E192" s="18"/>
      <c r="F192" s="18" t="str">
        <f>IF(A192="","",IF(AND(A192=1,pmtType=1),0,IF(roundOpt,ROUND(rate*H191,2),rate*H191)))</f>
        <v/>
      </c>
      <c r="G192" s="18" t="str">
        <f t="shared" si="4"/>
        <v/>
      </c>
      <c r="H192" s="18" t="str">
        <f t="shared" si="5"/>
        <v/>
      </c>
    </row>
    <row r="193" spans="1:8">
      <c r="A193" s="17" t="str">
        <f>IF(H192="","",IF(roundOpt,IF(OR(A192&gt;=nper,ROUND(H192,2)&lt;=0),"",A192+1),IF(OR(A192&gt;=nper,H192&lt;=0),"",A192+1)))</f>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IF(A193="","",IF(roundOpt,IF(OR(A193=nper,payment&gt;ROUND((1+rate)*H192,2)),ROUND((1+rate)*H192,2),payment),IF(OR(A193=nper,payment&gt;(1+rate)*H192),(1+rate)*H192,payment)))</f>
        <v/>
      </c>
      <c r="D193" s="69"/>
      <c r="E193" s="18"/>
      <c r="F193" s="18" t="str">
        <f>IF(A193="","",IF(AND(A193=1,pmtType=1),0,IF(roundOpt,ROUND(rate*H192,2),rate*H192)))</f>
        <v/>
      </c>
      <c r="G193" s="18" t="str">
        <f t="shared" si="4"/>
        <v/>
      </c>
      <c r="H193" s="18" t="str">
        <f t="shared" si="5"/>
        <v/>
      </c>
    </row>
    <row r="194" spans="1:8">
      <c r="A194" s="17" t="str">
        <f>IF(H193="","",IF(roundOpt,IF(OR(A193&gt;=nper,ROUND(H193,2)&lt;=0),"",A193+1),IF(OR(A193&gt;=nper,H193&lt;=0),"",A193+1)))</f>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IF(A194="","",IF(roundOpt,IF(OR(A194=nper,payment&gt;ROUND((1+rate)*H193,2)),ROUND((1+rate)*H193,2),payment),IF(OR(A194=nper,payment&gt;(1+rate)*H193),(1+rate)*H193,payment)))</f>
        <v/>
      </c>
      <c r="D194" s="69"/>
      <c r="E194" s="18"/>
      <c r="F194" s="18" t="str">
        <f>IF(A194="","",IF(AND(A194=1,pmtType=1),0,IF(roundOpt,ROUND(rate*H193,2),rate*H193)))</f>
        <v/>
      </c>
      <c r="G194" s="18" t="str">
        <f t="shared" si="4"/>
        <v/>
      </c>
      <c r="H194" s="18" t="str">
        <f t="shared" si="5"/>
        <v/>
      </c>
    </row>
    <row r="195" spans="1:8">
      <c r="A195" s="17" t="str">
        <f>IF(H194="","",IF(roundOpt,IF(OR(A194&gt;=nper,ROUND(H194,2)&lt;=0),"",A194+1),IF(OR(A194&gt;=nper,H194&lt;=0),"",A194+1)))</f>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IF(A195="","",IF(roundOpt,IF(OR(A195=nper,payment&gt;ROUND((1+rate)*H194,2)),ROUND((1+rate)*H194,2),payment),IF(OR(A195=nper,payment&gt;(1+rate)*H194),(1+rate)*H194,payment)))</f>
        <v/>
      </c>
      <c r="D195" s="69"/>
      <c r="E195" s="18"/>
      <c r="F195" s="18" t="str">
        <f>IF(A195="","",IF(AND(A195=1,pmtType=1),0,IF(roundOpt,ROUND(rate*H194,2),rate*H194)))</f>
        <v/>
      </c>
      <c r="G195" s="18" t="str">
        <f t="shared" si="4"/>
        <v/>
      </c>
      <c r="H195" s="18" t="str">
        <f t="shared" si="5"/>
        <v/>
      </c>
    </row>
    <row r="196" spans="1:8">
      <c r="A196" s="17" t="str">
        <f>IF(H195="","",IF(roundOpt,IF(OR(A195&gt;=nper,ROUND(H195,2)&lt;=0),"",A195+1),IF(OR(A195&gt;=nper,H195&lt;=0),"",A195+1)))</f>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IF(A196="","",IF(roundOpt,IF(OR(A196=nper,payment&gt;ROUND((1+rate)*H195,2)),ROUND((1+rate)*H195,2),payment),IF(OR(A196=nper,payment&gt;(1+rate)*H195),(1+rate)*H195,payment)))</f>
        <v/>
      </c>
      <c r="D196" s="69"/>
      <c r="E196" s="18"/>
      <c r="F196" s="18" t="str">
        <f>IF(A196="","",IF(AND(A196=1,pmtType=1),0,IF(roundOpt,ROUND(rate*H195,2),rate*H195)))</f>
        <v/>
      </c>
      <c r="G196" s="18" t="str">
        <f t="shared" si="4"/>
        <v/>
      </c>
      <c r="H196" s="18" t="str">
        <f t="shared" si="5"/>
        <v/>
      </c>
    </row>
    <row r="197" spans="1:8">
      <c r="A197" s="17" t="str">
        <f>IF(H196="","",IF(roundOpt,IF(OR(A196&gt;=nper,ROUND(H196,2)&lt;=0),"",A196+1),IF(OR(A196&gt;=nper,H196&lt;=0),"",A196+1)))</f>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IF(A197="","",IF(roundOpt,IF(OR(A197=nper,payment&gt;ROUND((1+rate)*H196,2)),ROUND((1+rate)*H196,2),payment),IF(OR(A197=nper,payment&gt;(1+rate)*H196),(1+rate)*H196,payment)))</f>
        <v/>
      </c>
      <c r="D197" s="69"/>
      <c r="E197" s="18"/>
      <c r="F197" s="18" t="str">
        <f>IF(A197="","",IF(AND(A197=1,pmtType=1),0,IF(roundOpt,ROUND(rate*H196,2),rate*H196)))</f>
        <v/>
      </c>
      <c r="G197" s="18" t="str">
        <f t="shared" si="4"/>
        <v/>
      </c>
      <c r="H197" s="18" t="str">
        <f t="shared" si="5"/>
        <v/>
      </c>
    </row>
    <row r="198" spans="1:8">
      <c r="A198" s="17" t="str">
        <f>IF(H197="","",IF(roundOpt,IF(OR(A197&gt;=nper,ROUND(H197,2)&lt;=0),"",A197+1),IF(OR(A197&gt;=nper,H197&lt;=0),"",A197+1)))</f>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IF(A198="","",IF(roundOpt,IF(OR(A198=nper,payment&gt;ROUND((1+rate)*H197,2)),ROUND((1+rate)*H197,2),payment),IF(OR(A198=nper,payment&gt;(1+rate)*H197),(1+rate)*H197,payment)))</f>
        <v/>
      </c>
      <c r="D198" s="69"/>
      <c r="E198" s="18"/>
      <c r="F198" s="18" t="str">
        <f>IF(A198="","",IF(AND(A198=1,pmtType=1),0,IF(roundOpt,ROUND(rate*H197,2),rate*H197)))</f>
        <v/>
      </c>
      <c r="G198" s="18" t="str">
        <f t="shared" si="4"/>
        <v/>
      </c>
      <c r="H198" s="18" t="str">
        <f t="shared" si="5"/>
        <v/>
      </c>
    </row>
    <row r="199" spans="1:8">
      <c r="A199" s="17" t="str">
        <f>IF(H198="","",IF(roundOpt,IF(OR(A198&gt;=nper,ROUND(H198,2)&lt;=0),"",A198+1),IF(OR(A198&gt;=nper,H198&lt;=0),"",A198+1)))</f>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IF(A199="","",IF(roundOpt,IF(OR(A199=nper,payment&gt;ROUND((1+rate)*H198,2)),ROUND((1+rate)*H198,2),payment),IF(OR(A199=nper,payment&gt;(1+rate)*H198),(1+rate)*H198,payment)))</f>
        <v/>
      </c>
      <c r="D199" s="69"/>
      <c r="E199" s="18"/>
      <c r="F199" s="18" t="str">
        <f>IF(A199="","",IF(AND(A199=1,pmtType=1),0,IF(roundOpt,ROUND(rate*H198,2),rate*H198)))</f>
        <v/>
      </c>
      <c r="G199" s="18" t="str">
        <f t="shared" si="4"/>
        <v/>
      </c>
      <c r="H199" s="18" t="str">
        <f t="shared" si="5"/>
        <v/>
      </c>
    </row>
    <row r="200" spans="1:8">
      <c r="A200" s="17" t="str">
        <f>IF(H199="","",IF(roundOpt,IF(OR(A199&gt;=nper,ROUND(H199,2)&lt;=0),"",A199+1),IF(OR(A199&gt;=nper,H199&lt;=0),"",A199+1)))</f>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IF(A200="","",IF(roundOpt,IF(OR(A200=nper,payment&gt;ROUND((1+rate)*H199,2)),ROUND((1+rate)*H199,2),payment),IF(OR(A200=nper,payment&gt;(1+rate)*H199),(1+rate)*H199,payment)))</f>
        <v/>
      </c>
      <c r="D200" s="69"/>
      <c r="E200" s="18"/>
      <c r="F200" s="18" t="str">
        <f>IF(A200="","",IF(AND(A200=1,pmtType=1),0,IF(roundOpt,ROUND(rate*H199,2),rate*H199)))</f>
        <v/>
      </c>
      <c r="G200" s="18" t="str">
        <f t="shared" si="4"/>
        <v/>
      </c>
      <c r="H200" s="18" t="str">
        <f t="shared" si="5"/>
        <v/>
      </c>
    </row>
    <row r="201" spans="1:8">
      <c r="A201" s="17" t="str">
        <f>IF(H200="","",IF(roundOpt,IF(OR(A200&gt;=nper,ROUND(H200,2)&lt;=0),"",A200+1),IF(OR(A200&gt;=nper,H200&lt;=0),"",A200+1)))</f>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IF(A201="","",IF(roundOpt,IF(OR(A201=nper,payment&gt;ROUND((1+rate)*H200,2)),ROUND((1+rate)*H200,2),payment),IF(OR(A201=nper,payment&gt;(1+rate)*H200),(1+rate)*H200,payment)))</f>
        <v/>
      </c>
      <c r="D201" s="69"/>
      <c r="E201" s="18"/>
      <c r="F201" s="18" t="str">
        <f>IF(A201="","",IF(AND(A201=1,pmtType=1),0,IF(roundOpt,ROUND(rate*H200,2),rate*H200)))</f>
        <v/>
      </c>
      <c r="G201" s="18" t="str">
        <f t="shared" si="4"/>
        <v/>
      </c>
      <c r="H201" s="18" t="str">
        <f t="shared" si="5"/>
        <v/>
      </c>
    </row>
    <row r="202" spans="1:8">
      <c r="A202" s="17" t="str">
        <f>IF(H201="","",IF(roundOpt,IF(OR(A201&gt;=nper,ROUND(H201,2)&lt;=0),"",A201+1),IF(OR(A201&gt;=nper,H201&lt;=0),"",A201+1)))</f>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IF(A202="","",IF(roundOpt,IF(OR(A202=nper,payment&gt;ROUND((1+rate)*H201,2)),ROUND((1+rate)*H201,2),payment),IF(OR(A202=nper,payment&gt;(1+rate)*H201),(1+rate)*H201,payment)))</f>
        <v/>
      </c>
      <c r="D202" s="69"/>
      <c r="E202" s="18"/>
      <c r="F202" s="18" t="str">
        <f>IF(A202="","",IF(AND(A202=1,pmtType=1),0,IF(roundOpt,ROUND(rate*H201,2),rate*H201)))</f>
        <v/>
      </c>
      <c r="G202" s="18" t="str">
        <f t="shared" si="4"/>
        <v/>
      </c>
      <c r="H202" s="18" t="str">
        <f t="shared" si="5"/>
        <v/>
      </c>
    </row>
    <row r="203" spans="1:8">
      <c r="A203" s="17" t="str">
        <f>IF(H202="","",IF(roundOpt,IF(OR(A202&gt;=nper,ROUND(H202,2)&lt;=0),"",A202+1),IF(OR(A202&gt;=nper,H202&lt;=0),"",A202+1)))</f>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IF(A203="","",IF(roundOpt,IF(OR(A203=nper,payment&gt;ROUND((1+rate)*H202,2)),ROUND((1+rate)*H202,2),payment),IF(OR(A203=nper,payment&gt;(1+rate)*H202),(1+rate)*H202,payment)))</f>
        <v/>
      </c>
      <c r="D203" s="69"/>
      <c r="E203" s="18"/>
      <c r="F203" s="18" t="str">
        <f>IF(A203="","",IF(AND(A203=1,pmtType=1),0,IF(roundOpt,ROUND(rate*H202,2),rate*H202)))</f>
        <v/>
      </c>
      <c r="G203" s="18" t="str">
        <f t="shared" si="4"/>
        <v/>
      </c>
      <c r="H203" s="18" t="str">
        <f t="shared" si="5"/>
        <v/>
      </c>
    </row>
    <row r="204" spans="1:8">
      <c r="A204" s="17" t="str">
        <f>IF(H203="","",IF(roundOpt,IF(OR(A203&gt;=nper,ROUND(H203,2)&lt;=0),"",A203+1),IF(OR(A203&gt;=nper,H203&lt;=0),"",A203+1)))</f>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IF(A204="","",IF(roundOpt,IF(OR(A204=nper,payment&gt;ROUND((1+rate)*H203,2)),ROUND((1+rate)*H203,2),payment),IF(OR(A204=nper,payment&gt;(1+rate)*H203),(1+rate)*H203,payment)))</f>
        <v/>
      </c>
      <c r="D204" s="69"/>
      <c r="E204" s="18"/>
      <c r="F204" s="18" t="str">
        <f>IF(A204="","",IF(AND(A204=1,pmtType=1),0,IF(roundOpt,ROUND(rate*H203,2),rate*H203)))</f>
        <v/>
      </c>
      <c r="G204" s="18" t="str">
        <f t="shared" si="4"/>
        <v/>
      </c>
      <c r="H204" s="18" t="str">
        <f t="shared" si="5"/>
        <v/>
      </c>
    </row>
    <row r="205" spans="1:8">
      <c r="A205" s="17" t="str">
        <f>IF(H204="","",IF(roundOpt,IF(OR(A204&gt;=nper,ROUND(H204,2)&lt;=0),"",A204+1),IF(OR(A204&gt;=nper,H204&lt;=0),"",A204+1)))</f>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IF(A205="","",IF(roundOpt,IF(OR(A205=nper,payment&gt;ROUND((1+rate)*H204,2)),ROUND((1+rate)*H204,2),payment),IF(OR(A205=nper,payment&gt;(1+rate)*H204),(1+rate)*H204,payment)))</f>
        <v/>
      </c>
      <c r="D205" s="69"/>
      <c r="E205" s="18"/>
      <c r="F205" s="18" t="str">
        <f>IF(A205="","",IF(AND(A205=1,pmtType=1),0,IF(roundOpt,ROUND(rate*H204,2),rate*H204)))</f>
        <v/>
      </c>
      <c r="G205" s="18" t="str">
        <f t="shared" si="4"/>
        <v/>
      </c>
      <c r="H205" s="18" t="str">
        <f t="shared" si="5"/>
        <v/>
      </c>
    </row>
    <row r="206" spans="1:8">
      <c r="A206" s="17" t="str">
        <f>IF(H205="","",IF(roundOpt,IF(OR(A205&gt;=nper,ROUND(H205,2)&lt;=0),"",A205+1),IF(OR(A205&gt;=nper,H205&lt;=0),"",A205+1)))</f>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IF(A206="","",IF(roundOpt,IF(OR(A206=nper,payment&gt;ROUND((1+rate)*H205,2)),ROUND((1+rate)*H205,2),payment),IF(OR(A206=nper,payment&gt;(1+rate)*H205),(1+rate)*H205,payment)))</f>
        <v/>
      </c>
      <c r="D206" s="69"/>
      <c r="E206" s="18"/>
      <c r="F206" s="18" t="str">
        <f>IF(A206="","",IF(AND(A206=1,pmtType=1),0,IF(roundOpt,ROUND(rate*H205,2),rate*H205)))</f>
        <v/>
      </c>
      <c r="G206" s="18" t="str">
        <f t="shared" si="4"/>
        <v/>
      </c>
      <c r="H206" s="18" t="str">
        <f t="shared" si="5"/>
        <v/>
      </c>
    </row>
    <row r="207" spans="1:8">
      <c r="A207" s="17" t="str">
        <f>IF(H206="","",IF(roundOpt,IF(OR(A206&gt;=nper,ROUND(H206,2)&lt;=0),"",A206+1),IF(OR(A206&gt;=nper,H206&lt;=0),"",A206+1)))</f>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IF(A207="","",IF(roundOpt,IF(OR(A207=nper,payment&gt;ROUND((1+rate)*H206,2)),ROUND((1+rate)*H206,2),payment),IF(OR(A207=nper,payment&gt;(1+rate)*H206),(1+rate)*H206,payment)))</f>
        <v/>
      </c>
      <c r="D207" s="69"/>
      <c r="E207" s="18"/>
      <c r="F207" s="18" t="str">
        <f>IF(A207="","",IF(AND(A207=1,pmtType=1),0,IF(roundOpt,ROUND(rate*H206,2),rate*H206)))</f>
        <v/>
      </c>
      <c r="G207" s="18" t="str">
        <f t="shared" si="4"/>
        <v/>
      </c>
      <c r="H207" s="18" t="str">
        <f t="shared" si="5"/>
        <v/>
      </c>
    </row>
    <row r="208" spans="1:8">
      <c r="A208" s="17" t="str">
        <f>IF(H207="","",IF(roundOpt,IF(OR(A207&gt;=nper,ROUND(H207,2)&lt;=0),"",A207+1),IF(OR(A207&gt;=nper,H207&lt;=0),"",A207+1)))</f>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IF(A208="","",IF(roundOpt,IF(OR(A208=nper,payment&gt;ROUND((1+rate)*H207,2)),ROUND((1+rate)*H207,2),payment),IF(OR(A208=nper,payment&gt;(1+rate)*H207),(1+rate)*H207,payment)))</f>
        <v/>
      </c>
      <c r="D208" s="69"/>
      <c r="E208" s="18"/>
      <c r="F208" s="18" t="str">
        <f>IF(A208="","",IF(AND(A208=1,pmtType=1),0,IF(roundOpt,ROUND(rate*H207,2),rate*H207)))</f>
        <v/>
      </c>
      <c r="G208" s="18" t="str">
        <f t="shared" si="4"/>
        <v/>
      </c>
      <c r="H208" s="18" t="str">
        <f t="shared" si="5"/>
        <v/>
      </c>
    </row>
    <row r="209" spans="1:8">
      <c r="A209" s="17" t="str">
        <f>IF(H208="","",IF(roundOpt,IF(OR(A208&gt;=nper,ROUND(H208,2)&lt;=0),"",A208+1),IF(OR(A208&gt;=nper,H208&lt;=0),"",A208+1)))</f>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IF(A209="","",IF(roundOpt,IF(OR(A209=nper,payment&gt;ROUND((1+rate)*H208,2)),ROUND((1+rate)*H208,2),payment),IF(OR(A209=nper,payment&gt;(1+rate)*H208),(1+rate)*H208,payment)))</f>
        <v/>
      </c>
      <c r="D209" s="69"/>
      <c r="E209" s="18"/>
      <c r="F209" s="18" t="str">
        <f>IF(A209="","",IF(AND(A209=1,pmtType=1),0,IF(roundOpt,ROUND(rate*H208,2),rate*H208)))</f>
        <v/>
      </c>
      <c r="G209" s="18" t="str">
        <f t="shared" si="4"/>
        <v/>
      </c>
      <c r="H209" s="18" t="str">
        <f t="shared" si="5"/>
        <v/>
      </c>
    </row>
    <row r="210" spans="1:8">
      <c r="A210" s="17" t="str">
        <f>IF(H209="","",IF(roundOpt,IF(OR(A209&gt;=nper,ROUND(H209,2)&lt;=0),"",A209+1),IF(OR(A209&gt;=nper,H209&lt;=0),"",A209+1)))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IF(A210="","",IF(roundOpt,IF(OR(A210=nper,payment&gt;ROUND((1+rate)*H209,2)),ROUND((1+rate)*H209,2),payment),IF(OR(A210=nper,payment&gt;(1+rate)*H209),(1+rate)*H209,payment)))</f>
        <v/>
      </c>
      <c r="D210" s="69"/>
      <c r="E210" s="18"/>
      <c r="F210" s="18" t="str">
        <f>IF(A210="","",IF(AND(A210=1,pmtType=1),0,IF(roundOpt,ROUND(rate*H209,2),rate*H209)))</f>
        <v/>
      </c>
      <c r="G210" s="18" t="str">
        <f t="shared" ref="G210:G273" si="6">IF(A210="","",C210-F210+D210)</f>
        <v/>
      </c>
      <c r="H210" s="18" t="str">
        <f t="shared" ref="H210:H273" si="7">IF(A210="","",H209-G210)</f>
        <v/>
      </c>
    </row>
    <row r="211" spans="1:8">
      <c r="A211" s="17" t="str">
        <f>IF(H210="","",IF(roundOpt,IF(OR(A210&gt;=nper,ROUND(H210,2)&lt;=0),"",A210+1),IF(OR(A210&gt;=nper,H210&lt;=0),"",A210+1)))</f>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IF(A211="","",IF(roundOpt,IF(OR(A211=nper,payment&gt;ROUND((1+rate)*H210,2)),ROUND((1+rate)*H210,2),payment),IF(OR(A211=nper,payment&gt;(1+rate)*H210),(1+rate)*H210,payment)))</f>
        <v/>
      </c>
      <c r="D211" s="69"/>
      <c r="E211" s="18"/>
      <c r="F211" s="18" t="str">
        <f>IF(A211="","",IF(AND(A211=1,pmtType=1),0,IF(roundOpt,ROUND(rate*H210,2),rate*H210)))</f>
        <v/>
      </c>
      <c r="G211" s="18" t="str">
        <f t="shared" si="6"/>
        <v/>
      </c>
      <c r="H211" s="18" t="str">
        <f t="shared" si="7"/>
        <v/>
      </c>
    </row>
    <row r="212" spans="1:8">
      <c r="A212" s="17" t="str">
        <f>IF(H211="","",IF(roundOpt,IF(OR(A211&gt;=nper,ROUND(H211,2)&lt;=0),"",A211+1),IF(OR(A211&gt;=nper,H211&lt;=0),"",A211+1)))</f>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IF(A212="","",IF(roundOpt,IF(OR(A212=nper,payment&gt;ROUND((1+rate)*H211,2)),ROUND((1+rate)*H211,2),payment),IF(OR(A212=nper,payment&gt;(1+rate)*H211),(1+rate)*H211,payment)))</f>
        <v/>
      </c>
      <c r="D212" s="69"/>
      <c r="E212" s="18"/>
      <c r="F212" s="18" t="str">
        <f>IF(A212="","",IF(AND(A212=1,pmtType=1),0,IF(roundOpt,ROUND(rate*H211,2),rate*H211)))</f>
        <v/>
      </c>
      <c r="G212" s="18" t="str">
        <f t="shared" si="6"/>
        <v/>
      </c>
      <c r="H212" s="18" t="str">
        <f t="shared" si="7"/>
        <v/>
      </c>
    </row>
    <row r="213" spans="1:8">
      <c r="A213" s="17" t="str">
        <f>IF(H212="","",IF(roundOpt,IF(OR(A212&gt;=nper,ROUND(H212,2)&lt;=0),"",A212+1),IF(OR(A212&gt;=nper,H212&lt;=0),"",A212+1)))</f>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IF(A213="","",IF(roundOpt,IF(OR(A213=nper,payment&gt;ROUND((1+rate)*H212,2)),ROUND((1+rate)*H212,2),payment),IF(OR(A213=nper,payment&gt;(1+rate)*H212),(1+rate)*H212,payment)))</f>
        <v/>
      </c>
      <c r="D213" s="69"/>
      <c r="E213" s="18"/>
      <c r="F213" s="18" t="str">
        <f>IF(A213="","",IF(AND(A213=1,pmtType=1),0,IF(roundOpt,ROUND(rate*H212,2),rate*H212)))</f>
        <v/>
      </c>
      <c r="G213" s="18" t="str">
        <f t="shared" si="6"/>
        <v/>
      </c>
      <c r="H213" s="18" t="str">
        <f t="shared" si="7"/>
        <v/>
      </c>
    </row>
    <row r="214" spans="1:8">
      <c r="A214" s="17" t="str">
        <f>IF(H213="","",IF(roundOpt,IF(OR(A213&gt;=nper,ROUND(H213,2)&lt;=0),"",A213+1),IF(OR(A213&gt;=nper,H213&lt;=0),"",A213+1)))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IF(A214="","",IF(roundOpt,IF(OR(A214=nper,payment&gt;ROUND((1+rate)*H213,2)),ROUND((1+rate)*H213,2),payment),IF(OR(A214=nper,payment&gt;(1+rate)*H213),(1+rate)*H213,payment)))</f>
        <v/>
      </c>
      <c r="D214" s="69"/>
      <c r="E214" s="18"/>
      <c r="F214" s="18" t="str">
        <f>IF(A214="","",IF(AND(A214=1,pmtType=1),0,IF(roundOpt,ROUND(rate*H213,2),rate*H213)))</f>
        <v/>
      </c>
      <c r="G214" s="18" t="str">
        <f t="shared" si="6"/>
        <v/>
      </c>
      <c r="H214" s="18" t="str">
        <f t="shared" si="7"/>
        <v/>
      </c>
    </row>
    <row r="215" spans="1:8">
      <c r="A215" s="17" t="str">
        <f>IF(H214="","",IF(roundOpt,IF(OR(A214&gt;=nper,ROUND(H214,2)&lt;=0),"",A214+1),IF(OR(A214&gt;=nper,H214&lt;=0),"",A214+1)))</f>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IF(A215="","",IF(roundOpt,IF(OR(A215=nper,payment&gt;ROUND((1+rate)*H214,2)),ROUND((1+rate)*H214,2),payment),IF(OR(A215=nper,payment&gt;(1+rate)*H214),(1+rate)*H214,payment)))</f>
        <v/>
      </c>
      <c r="D215" s="69"/>
      <c r="E215" s="18"/>
      <c r="F215" s="18" t="str">
        <f>IF(A215="","",IF(AND(A215=1,pmtType=1),0,IF(roundOpt,ROUND(rate*H214,2),rate*H214)))</f>
        <v/>
      </c>
      <c r="G215" s="18" t="str">
        <f t="shared" si="6"/>
        <v/>
      </c>
      <c r="H215" s="18" t="str">
        <f t="shared" si="7"/>
        <v/>
      </c>
    </row>
    <row r="216" spans="1:8">
      <c r="A216" s="17" t="str">
        <f>IF(H215="","",IF(roundOpt,IF(OR(A215&gt;=nper,ROUND(H215,2)&lt;=0),"",A215+1),IF(OR(A215&gt;=nper,H215&lt;=0),"",A215+1)))</f>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IF(A216="","",IF(roundOpt,IF(OR(A216=nper,payment&gt;ROUND((1+rate)*H215,2)),ROUND((1+rate)*H215,2),payment),IF(OR(A216=nper,payment&gt;(1+rate)*H215),(1+rate)*H215,payment)))</f>
        <v/>
      </c>
      <c r="D216" s="69"/>
      <c r="E216" s="18"/>
      <c r="F216" s="18" t="str">
        <f>IF(A216="","",IF(AND(A216=1,pmtType=1),0,IF(roundOpt,ROUND(rate*H215,2),rate*H215)))</f>
        <v/>
      </c>
      <c r="G216" s="18" t="str">
        <f t="shared" si="6"/>
        <v/>
      </c>
      <c r="H216" s="18" t="str">
        <f t="shared" si="7"/>
        <v/>
      </c>
    </row>
    <row r="217" spans="1:8">
      <c r="A217" s="17" t="str">
        <f>IF(H216="","",IF(roundOpt,IF(OR(A216&gt;=nper,ROUND(H216,2)&lt;=0),"",A216+1),IF(OR(A216&gt;=nper,H216&lt;=0),"",A216+1)))</f>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IF(A217="","",IF(roundOpt,IF(OR(A217=nper,payment&gt;ROUND((1+rate)*H216,2)),ROUND((1+rate)*H216,2),payment),IF(OR(A217=nper,payment&gt;(1+rate)*H216),(1+rate)*H216,payment)))</f>
        <v/>
      </c>
      <c r="D217" s="69"/>
      <c r="E217" s="18"/>
      <c r="F217" s="18" t="str">
        <f>IF(A217="","",IF(AND(A217=1,pmtType=1),0,IF(roundOpt,ROUND(rate*H216,2),rate*H216)))</f>
        <v/>
      </c>
      <c r="G217" s="18" t="str">
        <f t="shared" si="6"/>
        <v/>
      </c>
      <c r="H217" s="18" t="str">
        <f t="shared" si="7"/>
        <v/>
      </c>
    </row>
    <row r="218" spans="1:8">
      <c r="A218" s="17" t="str">
        <f>IF(H217="","",IF(roundOpt,IF(OR(A217&gt;=nper,ROUND(H217,2)&lt;=0),"",A217+1),IF(OR(A217&gt;=nper,H217&lt;=0),"",A217+1)))</f>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IF(A218="","",IF(roundOpt,IF(OR(A218=nper,payment&gt;ROUND((1+rate)*H217,2)),ROUND((1+rate)*H217,2),payment),IF(OR(A218=nper,payment&gt;(1+rate)*H217),(1+rate)*H217,payment)))</f>
        <v/>
      </c>
      <c r="D218" s="69"/>
      <c r="E218" s="18"/>
      <c r="F218" s="18" t="str">
        <f>IF(A218="","",IF(AND(A218=1,pmtType=1),0,IF(roundOpt,ROUND(rate*H217,2),rate*H217)))</f>
        <v/>
      </c>
      <c r="G218" s="18" t="str">
        <f t="shared" si="6"/>
        <v/>
      </c>
      <c r="H218" s="18" t="str">
        <f t="shared" si="7"/>
        <v/>
      </c>
    </row>
    <row r="219" spans="1:8">
      <c r="A219" s="17" t="str">
        <f>IF(H218="","",IF(roundOpt,IF(OR(A218&gt;=nper,ROUND(H218,2)&lt;=0),"",A218+1),IF(OR(A218&gt;=nper,H218&lt;=0),"",A218+1)))</f>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IF(A219="","",IF(roundOpt,IF(OR(A219=nper,payment&gt;ROUND((1+rate)*H218,2)),ROUND((1+rate)*H218,2),payment),IF(OR(A219=nper,payment&gt;(1+rate)*H218),(1+rate)*H218,payment)))</f>
        <v/>
      </c>
      <c r="D219" s="69"/>
      <c r="E219" s="18"/>
      <c r="F219" s="18" t="str">
        <f>IF(A219="","",IF(AND(A219=1,pmtType=1),0,IF(roundOpt,ROUND(rate*H218,2),rate*H218)))</f>
        <v/>
      </c>
      <c r="G219" s="18" t="str">
        <f t="shared" si="6"/>
        <v/>
      </c>
      <c r="H219" s="18" t="str">
        <f t="shared" si="7"/>
        <v/>
      </c>
    </row>
    <row r="220" spans="1:8">
      <c r="A220" s="17" t="str">
        <f>IF(H219="","",IF(roundOpt,IF(OR(A219&gt;=nper,ROUND(H219,2)&lt;=0),"",A219+1),IF(OR(A219&gt;=nper,H219&lt;=0),"",A219+1)))</f>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IF(A220="","",IF(roundOpt,IF(OR(A220=nper,payment&gt;ROUND((1+rate)*H219,2)),ROUND((1+rate)*H219,2),payment),IF(OR(A220=nper,payment&gt;(1+rate)*H219),(1+rate)*H219,payment)))</f>
        <v/>
      </c>
      <c r="D220" s="69"/>
      <c r="E220" s="18"/>
      <c r="F220" s="18" t="str">
        <f>IF(A220="","",IF(AND(A220=1,pmtType=1),0,IF(roundOpt,ROUND(rate*H219,2),rate*H219)))</f>
        <v/>
      </c>
      <c r="G220" s="18" t="str">
        <f t="shared" si="6"/>
        <v/>
      </c>
      <c r="H220" s="18" t="str">
        <f t="shared" si="7"/>
        <v/>
      </c>
    </row>
    <row r="221" spans="1:8">
      <c r="A221" s="17" t="str">
        <f>IF(H220="","",IF(roundOpt,IF(OR(A220&gt;=nper,ROUND(H220,2)&lt;=0),"",A220+1),IF(OR(A220&gt;=nper,H220&lt;=0),"",A220+1)))</f>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IF(A221="","",IF(roundOpt,IF(OR(A221=nper,payment&gt;ROUND((1+rate)*H220,2)),ROUND((1+rate)*H220,2),payment),IF(OR(A221=nper,payment&gt;(1+rate)*H220),(1+rate)*H220,payment)))</f>
        <v/>
      </c>
      <c r="D221" s="69"/>
      <c r="E221" s="18"/>
      <c r="F221" s="18" t="str">
        <f>IF(A221="","",IF(AND(A221=1,pmtType=1),0,IF(roundOpt,ROUND(rate*H220,2),rate*H220)))</f>
        <v/>
      </c>
      <c r="G221" s="18" t="str">
        <f t="shared" si="6"/>
        <v/>
      </c>
      <c r="H221" s="18" t="str">
        <f t="shared" si="7"/>
        <v/>
      </c>
    </row>
    <row r="222" spans="1:8">
      <c r="A222" s="17" t="str">
        <f>IF(H221="","",IF(roundOpt,IF(OR(A221&gt;=nper,ROUND(H221,2)&lt;=0),"",A221+1),IF(OR(A221&gt;=nper,H221&lt;=0),"",A221+1)))</f>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IF(A222="","",IF(roundOpt,IF(OR(A222=nper,payment&gt;ROUND((1+rate)*H221,2)),ROUND((1+rate)*H221,2),payment),IF(OR(A222=nper,payment&gt;(1+rate)*H221),(1+rate)*H221,payment)))</f>
        <v/>
      </c>
      <c r="D222" s="69"/>
      <c r="E222" s="18"/>
      <c r="F222" s="18" t="str">
        <f>IF(A222="","",IF(AND(A222=1,pmtType=1),0,IF(roundOpt,ROUND(rate*H221,2),rate*H221)))</f>
        <v/>
      </c>
      <c r="G222" s="18" t="str">
        <f t="shared" si="6"/>
        <v/>
      </c>
      <c r="H222" s="18" t="str">
        <f t="shared" si="7"/>
        <v/>
      </c>
    </row>
    <row r="223" spans="1:8">
      <c r="A223" s="17" t="str">
        <f>IF(H222="","",IF(roundOpt,IF(OR(A222&gt;=nper,ROUND(H222,2)&lt;=0),"",A222+1),IF(OR(A222&gt;=nper,H222&lt;=0),"",A222+1)))</f>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IF(A223="","",IF(roundOpt,IF(OR(A223=nper,payment&gt;ROUND((1+rate)*H222,2)),ROUND((1+rate)*H222,2),payment),IF(OR(A223=nper,payment&gt;(1+rate)*H222),(1+rate)*H222,payment)))</f>
        <v/>
      </c>
      <c r="D223" s="69"/>
      <c r="E223" s="18"/>
      <c r="F223" s="18" t="str">
        <f>IF(A223="","",IF(AND(A223=1,pmtType=1),0,IF(roundOpt,ROUND(rate*H222,2),rate*H222)))</f>
        <v/>
      </c>
      <c r="G223" s="18" t="str">
        <f t="shared" si="6"/>
        <v/>
      </c>
      <c r="H223" s="18" t="str">
        <f t="shared" si="7"/>
        <v/>
      </c>
    </row>
    <row r="224" spans="1:8">
      <c r="A224" s="17" t="str">
        <f>IF(H223="","",IF(roundOpt,IF(OR(A223&gt;=nper,ROUND(H223,2)&lt;=0),"",A223+1),IF(OR(A223&gt;=nper,H223&lt;=0),"",A223+1)))</f>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IF(A224="","",IF(roundOpt,IF(OR(A224=nper,payment&gt;ROUND((1+rate)*H223,2)),ROUND((1+rate)*H223,2),payment),IF(OR(A224=nper,payment&gt;(1+rate)*H223),(1+rate)*H223,payment)))</f>
        <v/>
      </c>
      <c r="D224" s="69"/>
      <c r="E224" s="18"/>
      <c r="F224" s="18" t="str">
        <f>IF(A224="","",IF(AND(A224=1,pmtType=1),0,IF(roundOpt,ROUND(rate*H223,2),rate*H223)))</f>
        <v/>
      </c>
      <c r="G224" s="18" t="str">
        <f t="shared" si="6"/>
        <v/>
      </c>
      <c r="H224" s="18" t="str">
        <f t="shared" si="7"/>
        <v/>
      </c>
    </row>
    <row r="225" spans="1:8">
      <c r="A225" s="17" t="str">
        <f>IF(H224="","",IF(roundOpt,IF(OR(A224&gt;=nper,ROUND(H224,2)&lt;=0),"",A224+1),IF(OR(A224&gt;=nper,H224&lt;=0),"",A224+1)))</f>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IF(A225="","",IF(roundOpt,IF(OR(A225=nper,payment&gt;ROUND((1+rate)*H224,2)),ROUND((1+rate)*H224,2),payment),IF(OR(A225=nper,payment&gt;(1+rate)*H224),(1+rate)*H224,payment)))</f>
        <v/>
      </c>
      <c r="D225" s="69"/>
      <c r="E225" s="18"/>
      <c r="F225" s="18" t="str">
        <f>IF(A225="","",IF(AND(A225=1,pmtType=1),0,IF(roundOpt,ROUND(rate*H224,2),rate*H224)))</f>
        <v/>
      </c>
      <c r="G225" s="18" t="str">
        <f t="shared" si="6"/>
        <v/>
      </c>
      <c r="H225" s="18" t="str">
        <f t="shared" si="7"/>
        <v/>
      </c>
    </row>
    <row r="226" spans="1:8">
      <c r="A226" s="17" t="str">
        <f>IF(H225="","",IF(roundOpt,IF(OR(A225&gt;=nper,ROUND(H225,2)&lt;=0),"",A225+1),IF(OR(A225&gt;=nper,H225&lt;=0),"",A225+1)))</f>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IF(A226="","",IF(roundOpt,IF(OR(A226=nper,payment&gt;ROUND((1+rate)*H225,2)),ROUND((1+rate)*H225,2),payment),IF(OR(A226=nper,payment&gt;(1+rate)*H225),(1+rate)*H225,payment)))</f>
        <v/>
      </c>
      <c r="D226" s="69"/>
      <c r="E226" s="18"/>
      <c r="F226" s="18" t="str">
        <f>IF(A226="","",IF(AND(A226=1,pmtType=1),0,IF(roundOpt,ROUND(rate*H225,2),rate*H225)))</f>
        <v/>
      </c>
      <c r="G226" s="18" t="str">
        <f t="shared" si="6"/>
        <v/>
      </c>
      <c r="H226" s="18" t="str">
        <f t="shared" si="7"/>
        <v/>
      </c>
    </row>
    <row r="227" spans="1:8">
      <c r="A227" s="17" t="str">
        <f>IF(H226="","",IF(roundOpt,IF(OR(A226&gt;=nper,ROUND(H226,2)&lt;=0),"",A226+1),IF(OR(A226&gt;=nper,H226&lt;=0),"",A226+1)))</f>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IF(A227="","",IF(roundOpt,IF(OR(A227=nper,payment&gt;ROUND((1+rate)*H226,2)),ROUND((1+rate)*H226,2),payment),IF(OR(A227=nper,payment&gt;(1+rate)*H226),(1+rate)*H226,payment)))</f>
        <v/>
      </c>
      <c r="D227" s="69"/>
      <c r="E227" s="18"/>
      <c r="F227" s="18" t="str">
        <f>IF(A227="","",IF(AND(A227=1,pmtType=1),0,IF(roundOpt,ROUND(rate*H226,2),rate*H226)))</f>
        <v/>
      </c>
      <c r="G227" s="18" t="str">
        <f t="shared" si="6"/>
        <v/>
      </c>
      <c r="H227" s="18" t="str">
        <f t="shared" si="7"/>
        <v/>
      </c>
    </row>
    <row r="228" spans="1:8">
      <c r="A228" s="17" t="str">
        <f>IF(H227="","",IF(roundOpt,IF(OR(A227&gt;=nper,ROUND(H227,2)&lt;=0),"",A227+1),IF(OR(A227&gt;=nper,H227&lt;=0),"",A227+1)))</f>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IF(A228="","",IF(roundOpt,IF(OR(A228=nper,payment&gt;ROUND((1+rate)*H227,2)),ROUND((1+rate)*H227,2),payment),IF(OR(A228=nper,payment&gt;(1+rate)*H227),(1+rate)*H227,payment)))</f>
        <v/>
      </c>
      <c r="D228" s="69"/>
      <c r="E228" s="18"/>
      <c r="F228" s="18" t="str">
        <f>IF(A228="","",IF(AND(A228=1,pmtType=1),0,IF(roundOpt,ROUND(rate*H227,2),rate*H227)))</f>
        <v/>
      </c>
      <c r="G228" s="18" t="str">
        <f t="shared" si="6"/>
        <v/>
      </c>
      <c r="H228" s="18" t="str">
        <f t="shared" si="7"/>
        <v/>
      </c>
    </row>
    <row r="229" spans="1:8">
      <c r="A229" s="17" t="str">
        <f>IF(H228="","",IF(roundOpt,IF(OR(A228&gt;=nper,ROUND(H228,2)&lt;=0),"",A228+1),IF(OR(A228&gt;=nper,H228&lt;=0),"",A228+1)))</f>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IF(A229="","",IF(roundOpt,IF(OR(A229=nper,payment&gt;ROUND((1+rate)*H228,2)),ROUND((1+rate)*H228,2),payment),IF(OR(A229=nper,payment&gt;(1+rate)*H228),(1+rate)*H228,payment)))</f>
        <v/>
      </c>
      <c r="D229" s="69"/>
      <c r="E229" s="18"/>
      <c r="F229" s="18" t="str">
        <f>IF(A229="","",IF(AND(A229=1,pmtType=1),0,IF(roundOpt,ROUND(rate*H228,2),rate*H228)))</f>
        <v/>
      </c>
      <c r="G229" s="18" t="str">
        <f t="shared" si="6"/>
        <v/>
      </c>
      <c r="H229" s="18" t="str">
        <f t="shared" si="7"/>
        <v/>
      </c>
    </row>
    <row r="230" spans="1:8">
      <c r="A230" s="17" t="str">
        <f>IF(H229="","",IF(roundOpt,IF(OR(A229&gt;=nper,ROUND(H229,2)&lt;=0),"",A229+1),IF(OR(A229&gt;=nper,H229&lt;=0),"",A229+1)))</f>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IF(A230="","",IF(roundOpt,IF(OR(A230=nper,payment&gt;ROUND((1+rate)*H229,2)),ROUND((1+rate)*H229,2),payment),IF(OR(A230=nper,payment&gt;(1+rate)*H229),(1+rate)*H229,payment)))</f>
        <v/>
      </c>
      <c r="D230" s="69"/>
      <c r="E230" s="18"/>
      <c r="F230" s="18" t="str">
        <f>IF(A230="","",IF(AND(A230=1,pmtType=1),0,IF(roundOpt,ROUND(rate*H229,2),rate*H229)))</f>
        <v/>
      </c>
      <c r="G230" s="18" t="str">
        <f t="shared" si="6"/>
        <v/>
      </c>
      <c r="H230" s="18" t="str">
        <f t="shared" si="7"/>
        <v/>
      </c>
    </row>
    <row r="231" spans="1:8">
      <c r="A231" s="17" t="str">
        <f>IF(H230="","",IF(roundOpt,IF(OR(A230&gt;=nper,ROUND(H230,2)&lt;=0),"",A230+1),IF(OR(A230&gt;=nper,H230&lt;=0),"",A230+1)))</f>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IF(A231="","",IF(roundOpt,IF(OR(A231=nper,payment&gt;ROUND((1+rate)*H230,2)),ROUND((1+rate)*H230,2),payment),IF(OR(A231=nper,payment&gt;(1+rate)*H230),(1+rate)*H230,payment)))</f>
        <v/>
      </c>
      <c r="D231" s="69"/>
      <c r="E231" s="18"/>
      <c r="F231" s="18" t="str">
        <f>IF(A231="","",IF(AND(A231=1,pmtType=1),0,IF(roundOpt,ROUND(rate*H230,2),rate*H230)))</f>
        <v/>
      </c>
      <c r="G231" s="18" t="str">
        <f t="shared" si="6"/>
        <v/>
      </c>
      <c r="H231" s="18" t="str">
        <f t="shared" si="7"/>
        <v/>
      </c>
    </row>
    <row r="232" spans="1:8">
      <c r="A232" s="17" t="str">
        <f>IF(H231="","",IF(roundOpt,IF(OR(A231&gt;=nper,ROUND(H231,2)&lt;=0),"",A231+1),IF(OR(A231&gt;=nper,H231&lt;=0),"",A231+1)))</f>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IF(A232="","",IF(roundOpt,IF(OR(A232=nper,payment&gt;ROUND((1+rate)*H231,2)),ROUND((1+rate)*H231,2),payment),IF(OR(A232=nper,payment&gt;(1+rate)*H231),(1+rate)*H231,payment)))</f>
        <v/>
      </c>
      <c r="D232" s="69"/>
      <c r="E232" s="18"/>
      <c r="F232" s="18" t="str">
        <f>IF(A232="","",IF(AND(A232=1,pmtType=1),0,IF(roundOpt,ROUND(rate*H231,2),rate*H231)))</f>
        <v/>
      </c>
      <c r="G232" s="18" t="str">
        <f t="shared" si="6"/>
        <v/>
      </c>
      <c r="H232" s="18" t="str">
        <f t="shared" si="7"/>
        <v/>
      </c>
    </row>
    <row r="233" spans="1:8">
      <c r="A233" s="17" t="str">
        <f>IF(H232="","",IF(roundOpt,IF(OR(A232&gt;=nper,ROUND(H232,2)&lt;=0),"",A232+1),IF(OR(A232&gt;=nper,H232&lt;=0),"",A232+1)))</f>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IF(A233="","",IF(roundOpt,IF(OR(A233=nper,payment&gt;ROUND((1+rate)*H232,2)),ROUND((1+rate)*H232,2),payment),IF(OR(A233=nper,payment&gt;(1+rate)*H232),(1+rate)*H232,payment)))</f>
        <v/>
      </c>
      <c r="D233" s="69"/>
      <c r="E233" s="18"/>
      <c r="F233" s="18" t="str">
        <f>IF(A233="","",IF(AND(A233=1,pmtType=1),0,IF(roundOpt,ROUND(rate*H232,2),rate*H232)))</f>
        <v/>
      </c>
      <c r="G233" s="18" t="str">
        <f t="shared" si="6"/>
        <v/>
      </c>
      <c r="H233" s="18" t="str">
        <f t="shared" si="7"/>
        <v/>
      </c>
    </row>
    <row r="234" spans="1:8">
      <c r="A234" s="17" t="str">
        <f>IF(H233="","",IF(roundOpt,IF(OR(A233&gt;=nper,ROUND(H233,2)&lt;=0),"",A233+1),IF(OR(A233&gt;=nper,H233&lt;=0),"",A233+1)))</f>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IF(A234="","",IF(roundOpt,IF(OR(A234=nper,payment&gt;ROUND((1+rate)*H233,2)),ROUND((1+rate)*H233,2),payment),IF(OR(A234=nper,payment&gt;(1+rate)*H233),(1+rate)*H233,payment)))</f>
        <v/>
      </c>
      <c r="D234" s="69"/>
      <c r="E234" s="18"/>
      <c r="F234" s="18" t="str">
        <f>IF(A234="","",IF(AND(A234=1,pmtType=1),0,IF(roundOpt,ROUND(rate*H233,2),rate*H233)))</f>
        <v/>
      </c>
      <c r="G234" s="18" t="str">
        <f t="shared" si="6"/>
        <v/>
      </c>
      <c r="H234" s="18" t="str">
        <f t="shared" si="7"/>
        <v/>
      </c>
    </row>
    <row r="235" spans="1:8">
      <c r="A235" s="17" t="str">
        <f>IF(H234="","",IF(roundOpt,IF(OR(A234&gt;=nper,ROUND(H234,2)&lt;=0),"",A234+1),IF(OR(A234&gt;=nper,H234&lt;=0),"",A234+1)))</f>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IF(A235="","",IF(roundOpt,IF(OR(A235=nper,payment&gt;ROUND((1+rate)*H234,2)),ROUND((1+rate)*H234,2),payment),IF(OR(A235=nper,payment&gt;(1+rate)*H234),(1+rate)*H234,payment)))</f>
        <v/>
      </c>
      <c r="D235" s="69"/>
      <c r="E235" s="18"/>
      <c r="F235" s="18" t="str">
        <f>IF(A235="","",IF(AND(A235=1,pmtType=1),0,IF(roundOpt,ROUND(rate*H234,2),rate*H234)))</f>
        <v/>
      </c>
      <c r="G235" s="18" t="str">
        <f t="shared" si="6"/>
        <v/>
      </c>
      <c r="H235" s="18" t="str">
        <f t="shared" si="7"/>
        <v/>
      </c>
    </row>
    <row r="236" spans="1:8">
      <c r="A236" s="17" t="str">
        <f>IF(H235="","",IF(roundOpt,IF(OR(A235&gt;=nper,ROUND(H235,2)&lt;=0),"",A235+1),IF(OR(A235&gt;=nper,H235&lt;=0),"",A235+1)))</f>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IF(A236="","",IF(roundOpt,IF(OR(A236=nper,payment&gt;ROUND((1+rate)*H235,2)),ROUND((1+rate)*H235,2),payment),IF(OR(A236=nper,payment&gt;(1+rate)*H235),(1+rate)*H235,payment)))</f>
        <v/>
      </c>
      <c r="D236" s="69"/>
      <c r="E236" s="18"/>
      <c r="F236" s="18" t="str">
        <f>IF(A236="","",IF(AND(A236=1,pmtType=1),0,IF(roundOpt,ROUND(rate*H235,2),rate*H235)))</f>
        <v/>
      </c>
      <c r="G236" s="18" t="str">
        <f t="shared" si="6"/>
        <v/>
      </c>
      <c r="H236" s="18" t="str">
        <f t="shared" si="7"/>
        <v/>
      </c>
    </row>
    <row r="237" spans="1:8">
      <c r="A237" s="17" t="str">
        <f>IF(H236="","",IF(roundOpt,IF(OR(A236&gt;=nper,ROUND(H236,2)&lt;=0),"",A236+1),IF(OR(A236&gt;=nper,H236&lt;=0),"",A236+1)))</f>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IF(A237="","",IF(roundOpt,IF(OR(A237=nper,payment&gt;ROUND((1+rate)*H236,2)),ROUND((1+rate)*H236,2),payment),IF(OR(A237=nper,payment&gt;(1+rate)*H236),(1+rate)*H236,payment)))</f>
        <v/>
      </c>
      <c r="D237" s="69"/>
      <c r="E237" s="18"/>
      <c r="F237" s="18" t="str">
        <f>IF(A237="","",IF(AND(A237=1,pmtType=1),0,IF(roundOpt,ROUND(rate*H236,2),rate*H236)))</f>
        <v/>
      </c>
      <c r="G237" s="18" t="str">
        <f t="shared" si="6"/>
        <v/>
      </c>
      <c r="H237" s="18" t="str">
        <f t="shared" si="7"/>
        <v/>
      </c>
    </row>
    <row r="238" spans="1:8">
      <c r="A238" s="17" t="str">
        <f>IF(H237="","",IF(roundOpt,IF(OR(A237&gt;=nper,ROUND(H237,2)&lt;=0),"",A237+1),IF(OR(A237&gt;=nper,H237&lt;=0),"",A237+1)))</f>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IF(A238="","",IF(roundOpt,IF(OR(A238=nper,payment&gt;ROUND((1+rate)*H237,2)),ROUND((1+rate)*H237,2),payment),IF(OR(A238=nper,payment&gt;(1+rate)*H237),(1+rate)*H237,payment)))</f>
        <v/>
      </c>
      <c r="D238" s="69"/>
      <c r="E238" s="18"/>
      <c r="F238" s="18" t="str">
        <f>IF(A238="","",IF(AND(A238=1,pmtType=1),0,IF(roundOpt,ROUND(rate*H237,2),rate*H237)))</f>
        <v/>
      </c>
      <c r="G238" s="18" t="str">
        <f t="shared" si="6"/>
        <v/>
      </c>
      <c r="H238" s="18" t="str">
        <f t="shared" si="7"/>
        <v/>
      </c>
    </row>
    <row r="239" spans="1:8">
      <c r="A239" s="17" t="str">
        <f>IF(H238="","",IF(roundOpt,IF(OR(A238&gt;=nper,ROUND(H238,2)&lt;=0),"",A238+1),IF(OR(A238&gt;=nper,H238&lt;=0),"",A238+1)))</f>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IF(A239="","",IF(roundOpt,IF(OR(A239=nper,payment&gt;ROUND((1+rate)*H238,2)),ROUND((1+rate)*H238,2),payment),IF(OR(A239=nper,payment&gt;(1+rate)*H238),(1+rate)*H238,payment)))</f>
        <v/>
      </c>
      <c r="D239" s="69"/>
      <c r="E239" s="18"/>
      <c r="F239" s="18" t="str">
        <f>IF(A239="","",IF(AND(A239=1,pmtType=1),0,IF(roundOpt,ROUND(rate*H238,2),rate*H238)))</f>
        <v/>
      </c>
      <c r="G239" s="18" t="str">
        <f t="shared" si="6"/>
        <v/>
      </c>
      <c r="H239" s="18" t="str">
        <f t="shared" si="7"/>
        <v/>
      </c>
    </row>
    <row r="240" spans="1:8">
      <c r="A240" s="17" t="str">
        <f>IF(H239="","",IF(roundOpt,IF(OR(A239&gt;=nper,ROUND(H239,2)&lt;=0),"",A239+1),IF(OR(A239&gt;=nper,H239&lt;=0),"",A239+1)))</f>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IF(A240="","",IF(roundOpt,IF(OR(A240=nper,payment&gt;ROUND((1+rate)*H239,2)),ROUND((1+rate)*H239,2),payment),IF(OR(A240=nper,payment&gt;(1+rate)*H239),(1+rate)*H239,payment)))</f>
        <v/>
      </c>
      <c r="D240" s="69"/>
      <c r="E240" s="18"/>
      <c r="F240" s="18" t="str">
        <f>IF(A240="","",IF(AND(A240=1,pmtType=1),0,IF(roundOpt,ROUND(rate*H239,2),rate*H239)))</f>
        <v/>
      </c>
      <c r="G240" s="18" t="str">
        <f t="shared" si="6"/>
        <v/>
      </c>
      <c r="H240" s="18" t="str">
        <f t="shared" si="7"/>
        <v/>
      </c>
    </row>
    <row r="241" spans="1:8">
      <c r="A241" s="17" t="str">
        <f>IF(H240="","",IF(roundOpt,IF(OR(A240&gt;=nper,ROUND(H240,2)&lt;=0),"",A240+1),IF(OR(A240&gt;=nper,H240&lt;=0),"",A240+1)))</f>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IF(A241="","",IF(roundOpt,IF(OR(A241=nper,payment&gt;ROUND((1+rate)*H240,2)),ROUND((1+rate)*H240,2),payment),IF(OR(A241=nper,payment&gt;(1+rate)*H240),(1+rate)*H240,payment)))</f>
        <v/>
      </c>
      <c r="D241" s="69"/>
      <c r="E241" s="18"/>
      <c r="F241" s="18" t="str">
        <f>IF(A241="","",IF(AND(A241=1,pmtType=1),0,IF(roundOpt,ROUND(rate*H240,2),rate*H240)))</f>
        <v/>
      </c>
      <c r="G241" s="18" t="str">
        <f t="shared" si="6"/>
        <v/>
      </c>
      <c r="H241" s="18" t="str">
        <f t="shared" si="7"/>
        <v/>
      </c>
    </row>
    <row r="242" spans="1:8">
      <c r="A242" s="17" t="str">
        <f>IF(H241="","",IF(roundOpt,IF(OR(A241&gt;=nper,ROUND(H241,2)&lt;=0),"",A241+1),IF(OR(A241&gt;=nper,H241&lt;=0),"",A241+1)))</f>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IF(A242="","",IF(roundOpt,IF(OR(A242=nper,payment&gt;ROUND((1+rate)*H241,2)),ROUND((1+rate)*H241,2),payment),IF(OR(A242=nper,payment&gt;(1+rate)*H241),(1+rate)*H241,payment)))</f>
        <v/>
      </c>
      <c r="D242" s="69"/>
      <c r="E242" s="18"/>
      <c r="F242" s="18" t="str">
        <f>IF(A242="","",IF(AND(A242=1,pmtType=1),0,IF(roundOpt,ROUND(rate*H241,2),rate*H241)))</f>
        <v/>
      </c>
      <c r="G242" s="18" t="str">
        <f t="shared" si="6"/>
        <v/>
      </c>
      <c r="H242" s="18" t="str">
        <f t="shared" si="7"/>
        <v/>
      </c>
    </row>
    <row r="243" spans="1:8">
      <c r="A243" s="17" t="str">
        <f>IF(H242="","",IF(roundOpt,IF(OR(A242&gt;=nper,ROUND(H242,2)&lt;=0),"",A242+1),IF(OR(A242&gt;=nper,H242&lt;=0),"",A242+1)))</f>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IF(A243="","",IF(roundOpt,IF(OR(A243=nper,payment&gt;ROUND((1+rate)*H242,2)),ROUND((1+rate)*H242,2),payment),IF(OR(A243=nper,payment&gt;(1+rate)*H242),(1+rate)*H242,payment)))</f>
        <v/>
      </c>
      <c r="D243" s="69"/>
      <c r="E243" s="18"/>
      <c r="F243" s="18" t="str">
        <f>IF(A243="","",IF(AND(A243=1,pmtType=1),0,IF(roundOpt,ROUND(rate*H242,2),rate*H242)))</f>
        <v/>
      </c>
      <c r="G243" s="18" t="str">
        <f t="shared" si="6"/>
        <v/>
      </c>
      <c r="H243" s="18" t="str">
        <f t="shared" si="7"/>
        <v/>
      </c>
    </row>
    <row r="244" spans="1:8">
      <c r="A244" s="17" t="str">
        <f>IF(H243="","",IF(roundOpt,IF(OR(A243&gt;=nper,ROUND(H243,2)&lt;=0),"",A243+1),IF(OR(A243&gt;=nper,H243&lt;=0),"",A243+1)))</f>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IF(A244="","",IF(roundOpt,IF(OR(A244=nper,payment&gt;ROUND((1+rate)*H243,2)),ROUND((1+rate)*H243,2),payment),IF(OR(A244=nper,payment&gt;(1+rate)*H243),(1+rate)*H243,payment)))</f>
        <v/>
      </c>
      <c r="D244" s="69"/>
      <c r="E244" s="18"/>
      <c r="F244" s="18" t="str">
        <f>IF(A244="","",IF(AND(A244=1,pmtType=1),0,IF(roundOpt,ROUND(rate*H243,2),rate*H243)))</f>
        <v/>
      </c>
      <c r="G244" s="18" t="str">
        <f t="shared" si="6"/>
        <v/>
      </c>
      <c r="H244" s="18" t="str">
        <f t="shared" si="7"/>
        <v/>
      </c>
    </row>
    <row r="245" spans="1:8">
      <c r="A245" s="17" t="str">
        <f>IF(H244="","",IF(roundOpt,IF(OR(A244&gt;=nper,ROUND(H244,2)&lt;=0),"",A244+1),IF(OR(A244&gt;=nper,H244&lt;=0),"",A244+1)))</f>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IF(A245="","",IF(roundOpt,IF(OR(A245=nper,payment&gt;ROUND((1+rate)*H244,2)),ROUND((1+rate)*H244,2),payment),IF(OR(A245=nper,payment&gt;(1+rate)*H244),(1+rate)*H244,payment)))</f>
        <v/>
      </c>
      <c r="D245" s="69"/>
      <c r="E245" s="18"/>
      <c r="F245" s="18" t="str">
        <f>IF(A245="","",IF(AND(A245=1,pmtType=1),0,IF(roundOpt,ROUND(rate*H244,2),rate*H244)))</f>
        <v/>
      </c>
      <c r="G245" s="18" t="str">
        <f t="shared" si="6"/>
        <v/>
      </c>
      <c r="H245" s="18" t="str">
        <f t="shared" si="7"/>
        <v/>
      </c>
    </row>
    <row r="246" spans="1:8">
      <c r="A246" s="17" t="str">
        <f>IF(H245="","",IF(roundOpt,IF(OR(A245&gt;=nper,ROUND(H245,2)&lt;=0),"",A245+1),IF(OR(A245&gt;=nper,H245&lt;=0),"",A245+1)))</f>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IF(A246="","",IF(roundOpt,IF(OR(A246=nper,payment&gt;ROUND((1+rate)*H245,2)),ROUND((1+rate)*H245,2),payment),IF(OR(A246=nper,payment&gt;(1+rate)*H245),(1+rate)*H245,payment)))</f>
        <v/>
      </c>
      <c r="D246" s="69"/>
      <c r="E246" s="18"/>
      <c r="F246" s="18" t="str">
        <f>IF(A246="","",IF(AND(A246=1,pmtType=1),0,IF(roundOpt,ROUND(rate*H245,2),rate*H245)))</f>
        <v/>
      </c>
      <c r="G246" s="18" t="str">
        <f t="shared" si="6"/>
        <v/>
      </c>
      <c r="H246" s="18" t="str">
        <f t="shared" si="7"/>
        <v/>
      </c>
    </row>
    <row r="247" spans="1:8">
      <c r="A247" s="17" t="str">
        <f>IF(H246="","",IF(roundOpt,IF(OR(A246&gt;=nper,ROUND(H246,2)&lt;=0),"",A246+1),IF(OR(A246&gt;=nper,H246&lt;=0),"",A246+1)))</f>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IF(A247="","",IF(roundOpt,IF(OR(A247=nper,payment&gt;ROUND((1+rate)*H246,2)),ROUND((1+rate)*H246,2),payment),IF(OR(A247=nper,payment&gt;(1+rate)*H246),(1+rate)*H246,payment)))</f>
        <v/>
      </c>
      <c r="D247" s="69"/>
      <c r="E247" s="18"/>
      <c r="F247" s="18" t="str">
        <f>IF(A247="","",IF(AND(A247=1,pmtType=1),0,IF(roundOpt,ROUND(rate*H246,2),rate*H246)))</f>
        <v/>
      </c>
      <c r="G247" s="18" t="str">
        <f t="shared" si="6"/>
        <v/>
      </c>
      <c r="H247" s="18" t="str">
        <f t="shared" si="7"/>
        <v/>
      </c>
    </row>
    <row r="248" spans="1:8">
      <c r="A248" s="17" t="str">
        <f>IF(H247="","",IF(roundOpt,IF(OR(A247&gt;=nper,ROUND(H247,2)&lt;=0),"",A247+1),IF(OR(A247&gt;=nper,H247&lt;=0),"",A247+1)))</f>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IF(A248="","",IF(roundOpt,IF(OR(A248=nper,payment&gt;ROUND((1+rate)*H247,2)),ROUND((1+rate)*H247,2),payment),IF(OR(A248=nper,payment&gt;(1+rate)*H247),(1+rate)*H247,payment)))</f>
        <v/>
      </c>
      <c r="D248" s="69"/>
      <c r="E248" s="18"/>
      <c r="F248" s="18" t="str">
        <f>IF(A248="","",IF(AND(A248=1,pmtType=1),0,IF(roundOpt,ROUND(rate*H247,2),rate*H247)))</f>
        <v/>
      </c>
      <c r="G248" s="18" t="str">
        <f t="shared" si="6"/>
        <v/>
      </c>
      <c r="H248" s="18" t="str">
        <f t="shared" si="7"/>
        <v/>
      </c>
    </row>
    <row r="249" spans="1:8">
      <c r="A249" s="17" t="str">
        <f>IF(H248="","",IF(roundOpt,IF(OR(A248&gt;=nper,ROUND(H248,2)&lt;=0),"",A248+1),IF(OR(A248&gt;=nper,H248&lt;=0),"",A248+1)))</f>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IF(A249="","",IF(roundOpt,IF(OR(A249=nper,payment&gt;ROUND((1+rate)*H248,2)),ROUND((1+rate)*H248,2),payment),IF(OR(A249=nper,payment&gt;(1+rate)*H248),(1+rate)*H248,payment)))</f>
        <v/>
      </c>
      <c r="D249" s="69"/>
      <c r="E249" s="18"/>
      <c r="F249" s="18" t="str">
        <f>IF(A249="","",IF(AND(A249=1,pmtType=1),0,IF(roundOpt,ROUND(rate*H248,2),rate*H248)))</f>
        <v/>
      </c>
      <c r="G249" s="18" t="str">
        <f t="shared" si="6"/>
        <v/>
      </c>
      <c r="H249" s="18" t="str">
        <f t="shared" si="7"/>
        <v/>
      </c>
    </row>
    <row r="250" spans="1:8">
      <c r="A250" s="17" t="str">
        <f>IF(H249="","",IF(roundOpt,IF(OR(A249&gt;=nper,ROUND(H249,2)&lt;=0),"",A249+1),IF(OR(A249&gt;=nper,H249&lt;=0),"",A249+1)))</f>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IF(A250="","",IF(roundOpt,IF(OR(A250=nper,payment&gt;ROUND((1+rate)*H249,2)),ROUND((1+rate)*H249,2),payment),IF(OR(A250=nper,payment&gt;(1+rate)*H249),(1+rate)*H249,payment)))</f>
        <v/>
      </c>
      <c r="D250" s="69"/>
      <c r="E250" s="18"/>
      <c r="F250" s="18" t="str">
        <f>IF(A250="","",IF(AND(A250=1,pmtType=1),0,IF(roundOpt,ROUND(rate*H249,2),rate*H249)))</f>
        <v/>
      </c>
      <c r="G250" s="18" t="str">
        <f t="shared" si="6"/>
        <v/>
      </c>
      <c r="H250" s="18" t="str">
        <f t="shared" si="7"/>
        <v/>
      </c>
    </row>
    <row r="251" spans="1:8">
      <c r="A251" s="17" t="str">
        <f>IF(H250="","",IF(roundOpt,IF(OR(A250&gt;=nper,ROUND(H250,2)&lt;=0),"",A250+1),IF(OR(A250&gt;=nper,H250&lt;=0),"",A250+1)))</f>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IF(A251="","",IF(roundOpt,IF(OR(A251=nper,payment&gt;ROUND((1+rate)*H250,2)),ROUND((1+rate)*H250,2),payment),IF(OR(A251=nper,payment&gt;(1+rate)*H250),(1+rate)*H250,payment)))</f>
        <v/>
      </c>
      <c r="D251" s="69"/>
      <c r="E251" s="18"/>
      <c r="F251" s="18" t="str">
        <f>IF(A251="","",IF(AND(A251=1,pmtType=1),0,IF(roundOpt,ROUND(rate*H250,2),rate*H250)))</f>
        <v/>
      </c>
      <c r="G251" s="18" t="str">
        <f t="shared" si="6"/>
        <v/>
      </c>
      <c r="H251" s="18" t="str">
        <f t="shared" si="7"/>
        <v/>
      </c>
    </row>
    <row r="252" spans="1:8">
      <c r="A252" s="17" t="str">
        <f>IF(H251="","",IF(roundOpt,IF(OR(A251&gt;=nper,ROUND(H251,2)&lt;=0),"",A251+1),IF(OR(A251&gt;=nper,H251&lt;=0),"",A251+1)))</f>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IF(A252="","",IF(roundOpt,IF(OR(A252=nper,payment&gt;ROUND((1+rate)*H251,2)),ROUND((1+rate)*H251,2),payment),IF(OR(A252=nper,payment&gt;(1+rate)*H251),(1+rate)*H251,payment)))</f>
        <v/>
      </c>
      <c r="D252" s="69"/>
      <c r="E252" s="18"/>
      <c r="F252" s="18" t="str">
        <f>IF(A252="","",IF(AND(A252=1,pmtType=1),0,IF(roundOpt,ROUND(rate*H251,2),rate*H251)))</f>
        <v/>
      </c>
      <c r="G252" s="18" t="str">
        <f t="shared" si="6"/>
        <v/>
      </c>
      <c r="H252" s="18" t="str">
        <f t="shared" si="7"/>
        <v/>
      </c>
    </row>
    <row r="253" spans="1:8">
      <c r="A253" s="17" t="str">
        <f>IF(H252="","",IF(roundOpt,IF(OR(A252&gt;=nper,ROUND(H252,2)&lt;=0),"",A252+1),IF(OR(A252&gt;=nper,H252&lt;=0),"",A252+1)))</f>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IF(A253="","",IF(roundOpt,IF(OR(A253=nper,payment&gt;ROUND((1+rate)*H252,2)),ROUND((1+rate)*H252,2),payment),IF(OR(A253=nper,payment&gt;(1+rate)*H252),(1+rate)*H252,payment)))</f>
        <v/>
      </c>
      <c r="D253" s="69"/>
      <c r="E253" s="18"/>
      <c r="F253" s="18" t="str">
        <f>IF(A253="","",IF(AND(A253=1,pmtType=1),0,IF(roundOpt,ROUND(rate*H252,2),rate*H252)))</f>
        <v/>
      </c>
      <c r="G253" s="18" t="str">
        <f t="shared" si="6"/>
        <v/>
      </c>
      <c r="H253" s="18" t="str">
        <f t="shared" si="7"/>
        <v/>
      </c>
    </row>
    <row r="254" spans="1:8">
      <c r="A254" s="17" t="str">
        <f>IF(H253="","",IF(roundOpt,IF(OR(A253&gt;=nper,ROUND(H253,2)&lt;=0),"",A253+1),IF(OR(A253&gt;=nper,H253&lt;=0),"",A253+1)))</f>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IF(A254="","",IF(roundOpt,IF(OR(A254=nper,payment&gt;ROUND((1+rate)*H253,2)),ROUND((1+rate)*H253,2),payment),IF(OR(A254=nper,payment&gt;(1+rate)*H253),(1+rate)*H253,payment)))</f>
        <v/>
      </c>
      <c r="D254" s="69"/>
      <c r="E254" s="18"/>
      <c r="F254" s="18" t="str">
        <f>IF(A254="","",IF(AND(A254=1,pmtType=1),0,IF(roundOpt,ROUND(rate*H253,2),rate*H253)))</f>
        <v/>
      </c>
      <c r="G254" s="18" t="str">
        <f t="shared" si="6"/>
        <v/>
      </c>
      <c r="H254" s="18" t="str">
        <f t="shared" si="7"/>
        <v/>
      </c>
    </row>
    <row r="255" spans="1:8">
      <c r="A255" s="17" t="str">
        <f>IF(H254="","",IF(roundOpt,IF(OR(A254&gt;=nper,ROUND(H254,2)&lt;=0),"",A254+1),IF(OR(A254&gt;=nper,H254&lt;=0),"",A254+1)))</f>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IF(A255="","",IF(roundOpt,IF(OR(A255=nper,payment&gt;ROUND((1+rate)*H254,2)),ROUND((1+rate)*H254,2),payment),IF(OR(A255=nper,payment&gt;(1+rate)*H254),(1+rate)*H254,payment)))</f>
        <v/>
      </c>
      <c r="D255" s="69"/>
      <c r="E255" s="18"/>
      <c r="F255" s="18" t="str">
        <f>IF(A255="","",IF(AND(A255=1,pmtType=1),0,IF(roundOpt,ROUND(rate*H254,2),rate*H254)))</f>
        <v/>
      </c>
      <c r="G255" s="18" t="str">
        <f t="shared" si="6"/>
        <v/>
      </c>
      <c r="H255" s="18" t="str">
        <f t="shared" si="7"/>
        <v/>
      </c>
    </row>
    <row r="256" spans="1:8">
      <c r="A256" s="17" t="str">
        <f>IF(H255="","",IF(roundOpt,IF(OR(A255&gt;=nper,ROUND(H255,2)&lt;=0),"",A255+1),IF(OR(A255&gt;=nper,H255&lt;=0),"",A255+1)))</f>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IF(A256="","",IF(roundOpt,IF(OR(A256=nper,payment&gt;ROUND((1+rate)*H255,2)),ROUND((1+rate)*H255,2),payment),IF(OR(A256=nper,payment&gt;(1+rate)*H255),(1+rate)*H255,payment)))</f>
        <v/>
      </c>
      <c r="D256" s="69"/>
      <c r="E256" s="18"/>
      <c r="F256" s="18" t="str">
        <f>IF(A256="","",IF(AND(A256=1,pmtType=1),0,IF(roundOpt,ROUND(rate*H255,2),rate*H255)))</f>
        <v/>
      </c>
      <c r="G256" s="18" t="str">
        <f t="shared" si="6"/>
        <v/>
      </c>
      <c r="H256" s="18" t="str">
        <f t="shared" si="7"/>
        <v/>
      </c>
    </row>
    <row r="257" spans="1:8">
      <c r="A257" s="17" t="str">
        <f>IF(H256="","",IF(roundOpt,IF(OR(A256&gt;=nper,ROUND(H256,2)&lt;=0),"",A256+1),IF(OR(A256&gt;=nper,H256&lt;=0),"",A256+1)))</f>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IF(A257="","",IF(roundOpt,IF(OR(A257=nper,payment&gt;ROUND((1+rate)*H256,2)),ROUND((1+rate)*H256,2),payment),IF(OR(A257=nper,payment&gt;(1+rate)*H256),(1+rate)*H256,payment)))</f>
        <v/>
      </c>
      <c r="D257" s="69"/>
      <c r="E257" s="18"/>
      <c r="F257" s="18" t="str">
        <f>IF(A257="","",IF(AND(A257=1,pmtType=1),0,IF(roundOpt,ROUND(rate*H256,2),rate*H256)))</f>
        <v/>
      </c>
      <c r="G257" s="18" t="str">
        <f t="shared" si="6"/>
        <v/>
      </c>
      <c r="H257" s="18" t="str">
        <f t="shared" si="7"/>
        <v/>
      </c>
    </row>
    <row r="258" spans="1:8">
      <c r="A258" s="17" t="str">
        <f>IF(H257="","",IF(roundOpt,IF(OR(A257&gt;=nper,ROUND(H257,2)&lt;=0),"",A257+1),IF(OR(A257&gt;=nper,H257&lt;=0),"",A257+1)))</f>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IF(A258="","",IF(roundOpt,IF(OR(A258=nper,payment&gt;ROUND((1+rate)*H257,2)),ROUND((1+rate)*H257,2),payment),IF(OR(A258=nper,payment&gt;(1+rate)*H257),(1+rate)*H257,payment)))</f>
        <v/>
      </c>
      <c r="D258" s="69"/>
      <c r="E258" s="18"/>
      <c r="F258" s="18" t="str">
        <f>IF(A258="","",IF(AND(A258=1,pmtType=1),0,IF(roundOpt,ROUND(rate*H257,2),rate*H257)))</f>
        <v/>
      </c>
      <c r="G258" s="18" t="str">
        <f t="shared" si="6"/>
        <v/>
      </c>
      <c r="H258" s="18" t="str">
        <f t="shared" si="7"/>
        <v/>
      </c>
    </row>
    <row r="259" spans="1:8">
      <c r="A259" s="17" t="str">
        <f>IF(H258="","",IF(roundOpt,IF(OR(A258&gt;=nper,ROUND(H258,2)&lt;=0),"",A258+1),IF(OR(A258&gt;=nper,H258&lt;=0),"",A258+1)))</f>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IF(A259="","",IF(roundOpt,IF(OR(A259=nper,payment&gt;ROUND((1+rate)*H258,2)),ROUND((1+rate)*H258,2),payment),IF(OR(A259=nper,payment&gt;(1+rate)*H258),(1+rate)*H258,payment)))</f>
        <v/>
      </c>
      <c r="D259" s="69"/>
      <c r="E259" s="18"/>
      <c r="F259" s="18" t="str">
        <f>IF(A259="","",IF(AND(A259=1,pmtType=1),0,IF(roundOpt,ROUND(rate*H258,2),rate*H258)))</f>
        <v/>
      </c>
      <c r="G259" s="18" t="str">
        <f t="shared" si="6"/>
        <v/>
      </c>
      <c r="H259" s="18" t="str">
        <f t="shared" si="7"/>
        <v/>
      </c>
    </row>
    <row r="260" spans="1:8">
      <c r="A260" s="17" t="str">
        <f>IF(H259="","",IF(roundOpt,IF(OR(A259&gt;=nper,ROUND(H259,2)&lt;=0),"",A259+1),IF(OR(A259&gt;=nper,H259&lt;=0),"",A259+1)))</f>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IF(A260="","",IF(roundOpt,IF(OR(A260=nper,payment&gt;ROUND((1+rate)*H259,2)),ROUND((1+rate)*H259,2),payment),IF(OR(A260=nper,payment&gt;(1+rate)*H259),(1+rate)*H259,payment)))</f>
        <v/>
      </c>
      <c r="D260" s="69"/>
      <c r="E260" s="18"/>
      <c r="F260" s="18" t="str">
        <f>IF(A260="","",IF(AND(A260=1,pmtType=1),0,IF(roundOpt,ROUND(rate*H259,2),rate*H259)))</f>
        <v/>
      </c>
      <c r="G260" s="18" t="str">
        <f t="shared" si="6"/>
        <v/>
      </c>
      <c r="H260" s="18" t="str">
        <f t="shared" si="7"/>
        <v/>
      </c>
    </row>
    <row r="261" spans="1:8">
      <c r="A261" s="17" t="str">
        <f>IF(H260="","",IF(roundOpt,IF(OR(A260&gt;=nper,ROUND(H260,2)&lt;=0),"",A260+1),IF(OR(A260&gt;=nper,H260&lt;=0),"",A260+1)))</f>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IF(A261="","",IF(roundOpt,IF(OR(A261=nper,payment&gt;ROUND((1+rate)*H260,2)),ROUND((1+rate)*H260,2),payment),IF(OR(A261=nper,payment&gt;(1+rate)*H260),(1+rate)*H260,payment)))</f>
        <v/>
      </c>
      <c r="D261" s="69"/>
      <c r="E261" s="18"/>
      <c r="F261" s="18" t="str">
        <f>IF(A261="","",IF(AND(A261=1,pmtType=1),0,IF(roundOpt,ROUND(rate*H260,2),rate*H260)))</f>
        <v/>
      </c>
      <c r="G261" s="18" t="str">
        <f t="shared" si="6"/>
        <v/>
      </c>
      <c r="H261" s="18" t="str">
        <f t="shared" si="7"/>
        <v/>
      </c>
    </row>
    <row r="262" spans="1:8">
      <c r="A262" s="17" t="str">
        <f>IF(H261="","",IF(roundOpt,IF(OR(A261&gt;=nper,ROUND(H261,2)&lt;=0),"",A261+1),IF(OR(A261&gt;=nper,H261&lt;=0),"",A261+1)))</f>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IF(A262="","",IF(roundOpt,IF(OR(A262=nper,payment&gt;ROUND((1+rate)*H261,2)),ROUND((1+rate)*H261,2),payment),IF(OR(A262=nper,payment&gt;(1+rate)*H261),(1+rate)*H261,payment)))</f>
        <v/>
      </c>
      <c r="D262" s="69"/>
      <c r="E262" s="18"/>
      <c r="F262" s="18" t="str">
        <f>IF(A262="","",IF(AND(A262=1,pmtType=1),0,IF(roundOpt,ROUND(rate*H261,2),rate*H261)))</f>
        <v/>
      </c>
      <c r="G262" s="18" t="str">
        <f t="shared" si="6"/>
        <v/>
      </c>
      <c r="H262" s="18" t="str">
        <f t="shared" si="7"/>
        <v/>
      </c>
    </row>
    <row r="263" spans="1:8">
      <c r="A263" s="17" t="str">
        <f>IF(H262="","",IF(roundOpt,IF(OR(A262&gt;=nper,ROUND(H262,2)&lt;=0),"",A262+1),IF(OR(A262&gt;=nper,H262&lt;=0),"",A262+1)))</f>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IF(A263="","",IF(roundOpt,IF(OR(A263=nper,payment&gt;ROUND((1+rate)*H262,2)),ROUND((1+rate)*H262,2),payment),IF(OR(A263=nper,payment&gt;(1+rate)*H262),(1+rate)*H262,payment)))</f>
        <v/>
      </c>
      <c r="D263" s="69"/>
      <c r="E263" s="18"/>
      <c r="F263" s="18" t="str">
        <f>IF(A263="","",IF(AND(A263=1,pmtType=1),0,IF(roundOpt,ROUND(rate*H262,2),rate*H262)))</f>
        <v/>
      </c>
      <c r="G263" s="18" t="str">
        <f t="shared" si="6"/>
        <v/>
      </c>
      <c r="H263" s="18" t="str">
        <f t="shared" si="7"/>
        <v/>
      </c>
    </row>
    <row r="264" spans="1:8">
      <c r="A264" s="17" t="str">
        <f>IF(H263="","",IF(roundOpt,IF(OR(A263&gt;=nper,ROUND(H263,2)&lt;=0),"",A263+1),IF(OR(A263&gt;=nper,H263&lt;=0),"",A263+1)))</f>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IF(A264="","",IF(roundOpt,IF(OR(A264=nper,payment&gt;ROUND((1+rate)*H263,2)),ROUND((1+rate)*H263,2),payment),IF(OR(A264=nper,payment&gt;(1+rate)*H263),(1+rate)*H263,payment)))</f>
        <v/>
      </c>
      <c r="D264" s="69"/>
      <c r="E264" s="18"/>
      <c r="F264" s="18" t="str">
        <f>IF(A264="","",IF(AND(A264=1,pmtType=1),0,IF(roundOpt,ROUND(rate*H263,2),rate*H263)))</f>
        <v/>
      </c>
      <c r="G264" s="18" t="str">
        <f t="shared" si="6"/>
        <v/>
      </c>
      <c r="H264" s="18" t="str">
        <f t="shared" si="7"/>
        <v/>
      </c>
    </row>
    <row r="265" spans="1:8">
      <c r="A265" s="17" t="str">
        <f>IF(H264="","",IF(roundOpt,IF(OR(A264&gt;=nper,ROUND(H264,2)&lt;=0),"",A264+1),IF(OR(A264&gt;=nper,H264&lt;=0),"",A264+1)))</f>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IF(A265="","",IF(roundOpt,IF(OR(A265=nper,payment&gt;ROUND((1+rate)*H264,2)),ROUND((1+rate)*H264,2),payment),IF(OR(A265=nper,payment&gt;(1+rate)*H264),(1+rate)*H264,payment)))</f>
        <v/>
      </c>
      <c r="D265" s="69"/>
      <c r="E265" s="18"/>
      <c r="F265" s="18" t="str">
        <f>IF(A265="","",IF(AND(A265=1,pmtType=1),0,IF(roundOpt,ROUND(rate*H264,2),rate*H264)))</f>
        <v/>
      </c>
      <c r="G265" s="18" t="str">
        <f t="shared" si="6"/>
        <v/>
      </c>
      <c r="H265" s="18" t="str">
        <f t="shared" si="7"/>
        <v/>
      </c>
    </row>
    <row r="266" spans="1:8">
      <c r="A266" s="17" t="str">
        <f>IF(H265="","",IF(roundOpt,IF(OR(A265&gt;=nper,ROUND(H265,2)&lt;=0),"",A265+1),IF(OR(A265&gt;=nper,H265&lt;=0),"",A265+1)))</f>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IF(A266="","",IF(roundOpt,IF(OR(A266=nper,payment&gt;ROUND((1+rate)*H265,2)),ROUND((1+rate)*H265,2),payment),IF(OR(A266=nper,payment&gt;(1+rate)*H265),(1+rate)*H265,payment)))</f>
        <v/>
      </c>
      <c r="D266" s="69"/>
      <c r="E266" s="18"/>
      <c r="F266" s="18" t="str">
        <f>IF(A266="","",IF(AND(A266=1,pmtType=1),0,IF(roundOpt,ROUND(rate*H265,2),rate*H265)))</f>
        <v/>
      </c>
      <c r="G266" s="18" t="str">
        <f t="shared" si="6"/>
        <v/>
      </c>
      <c r="H266" s="18" t="str">
        <f t="shared" si="7"/>
        <v/>
      </c>
    </row>
    <row r="267" spans="1:8">
      <c r="A267" s="17" t="str">
        <f>IF(H266="","",IF(roundOpt,IF(OR(A266&gt;=nper,ROUND(H266,2)&lt;=0),"",A266+1),IF(OR(A266&gt;=nper,H266&lt;=0),"",A266+1)))</f>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IF(A267="","",IF(roundOpt,IF(OR(A267=nper,payment&gt;ROUND((1+rate)*H266,2)),ROUND((1+rate)*H266,2),payment),IF(OR(A267=nper,payment&gt;(1+rate)*H266),(1+rate)*H266,payment)))</f>
        <v/>
      </c>
      <c r="D267" s="69"/>
      <c r="E267" s="18"/>
      <c r="F267" s="18" t="str">
        <f>IF(A267="","",IF(AND(A267=1,pmtType=1),0,IF(roundOpt,ROUND(rate*H266,2),rate*H266)))</f>
        <v/>
      </c>
      <c r="G267" s="18" t="str">
        <f t="shared" si="6"/>
        <v/>
      </c>
      <c r="H267" s="18" t="str">
        <f t="shared" si="7"/>
        <v/>
      </c>
    </row>
    <row r="268" spans="1:8">
      <c r="A268" s="17" t="str">
        <f>IF(H267="","",IF(roundOpt,IF(OR(A267&gt;=nper,ROUND(H267,2)&lt;=0),"",A267+1),IF(OR(A267&gt;=nper,H267&lt;=0),"",A267+1)))</f>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IF(A268="","",IF(roundOpt,IF(OR(A268=nper,payment&gt;ROUND((1+rate)*H267,2)),ROUND((1+rate)*H267,2),payment),IF(OR(A268=nper,payment&gt;(1+rate)*H267),(1+rate)*H267,payment)))</f>
        <v/>
      </c>
      <c r="D268" s="69"/>
      <c r="E268" s="18"/>
      <c r="F268" s="18" t="str">
        <f>IF(A268="","",IF(AND(A268=1,pmtType=1),0,IF(roundOpt,ROUND(rate*H267,2),rate*H267)))</f>
        <v/>
      </c>
      <c r="G268" s="18" t="str">
        <f t="shared" si="6"/>
        <v/>
      </c>
      <c r="H268" s="18" t="str">
        <f t="shared" si="7"/>
        <v/>
      </c>
    </row>
    <row r="269" spans="1:8">
      <c r="A269" s="17" t="str">
        <f>IF(H268="","",IF(roundOpt,IF(OR(A268&gt;=nper,ROUND(H268,2)&lt;=0),"",A268+1),IF(OR(A268&gt;=nper,H268&lt;=0),"",A268+1)))</f>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IF(A269="","",IF(roundOpt,IF(OR(A269=nper,payment&gt;ROUND((1+rate)*H268,2)),ROUND((1+rate)*H268,2),payment),IF(OR(A269=nper,payment&gt;(1+rate)*H268),(1+rate)*H268,payment)))</f>
        <v/>
      </c>
      <c r="D269" s="69"/>
      <c r="E269" s="18"/>
      <c r="F269" s="18" t="str">
        <f>IF(A269="","",IF(AND(A269=1,pmtType=1),0,IF(roundOpt,ROUND(rate*H268,2),rate*H268)))</f>
        <v/>
      </c>
      <c r="G269" s="18" t="str">
        <f t="shared" si="6"/>
        <v/>
      </c>
      <c r="H269" s="18" t="str">
        <f t="shared" si="7"/>
        <v/>
      </c>
    </row>
    <row r="270" spans="1:8">
      <c r="A270" s="17" t="str">
        <f>IF(H269="","",IF(roundOpt,IF(OR(A269&gt;=nper,ROUND(H269,2)&lt;=0),"",A269+1),IF(OR(A269&gt;=nper,H269&lt;=0),"",A269+1)))</f>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IF(A270="","",IF(roundOpt,IF(OR(A270=nper,payment&gt;ROUND((1+rate)*H269,2)),ROUND((1+rate)*H269,2),payment),IF(OR(A270=nper,payment&gt;(1+rate)*H269),(1+rate)*H269,payment)))</f>
        <v/>
      </c>
      <c r="D270" s="69"/>
      <c r="E270" s="18"/>
      <c r="F270" s="18" t="str">
        <f>IF(A270="","",IF(AND(A270=1,pmtType=1),0,IF(roundOpt,ROUND(rate*H269,2),rate*H269)))</f>
        <v/>
      </c>
      <c r="G270" s="18" t="str">
        <f t="shared" si="6"/>
        <v/>
      </c>
      <c r="H270" s="18" t="str">
        <f t="shared" si="7"/>
        <v/>
      </c>
    </row>
    <row r="271" spans="1:8">
      <c r="A271" s="17" t="str">
        <f>IF(H270="","",IF(roundOpt,IF(OR(A270&gt;=nper,ROUND(H270,2)&lt;=0),"",A270+1),IF(OR(A270&gt;=nper,H270&lt;=0),"",A270+1)))</f>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IF(A271="","",IF(roundOpt,IF(OR(A271=nper,payment&gt;ROUND((1+rate)*H270,2)),ROUND((1+rate)*H270,2),payment),IF(OR(A271=nper,payment&gt;(1+rate)*H270),(1+rate)*H270,payment)))</f>
        <v/>
      </c>
      <c r="D271" s="69"/>
      <c r="E271" s="18"/>
      <c r="F271" s="18" t="str">
        <f>IF(A271="","",IF(AND(A271=1,pmtType=1),0,IF(roundOpt,ROUND(rate*H270,2),rate*H270)))</f>
        <v/>
      </c>
      <c r="G271" s="18" t="str">
        <f t="shared" si="6"/>
        <v/>
      </c>
      <c r="H271" s="18" t="str">
        <f t="shared" si="7"/>
        <v/>
      </c>
    </row>
    <row r="272" spans="1:8">
      <c r="A272" s="17" t="str">
        <f>IF(H271="","",IF(roundOpt,IF(OR(A271&gt;=nper,ROUND(H271,2)&lt;=0),"",A271+1),IF(OR(A271&gt;=nper,H271&lt;=0),"",A271+1)))</f>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IF(A272="","",IF(roundOpt,IF(OR(A272=nper,payment&gt;ROUND((1+rate)*H271,2)),ROUND((1+rate)*H271,2),payment),IF(OR(A272=nper,payment&gt;(1+rate)*H271),(1+rate)*H271,payment)))</f>
        <v/>
      </c>
      <c r="D272" s="69"/>
      <c r="E272" s="18"/>
      <c r="F272" s="18" t="str">
        <f>IF(A272="","",IF(AND(A272=1,pmtType=1),0,IF(roundOpt,ROUND(rate*H271,2),rate*H271)))</f>
        <v/>
      </c>
      <c r="G272" s="18" t="str">
        <f t="shared" si="6"/>
        <v/>
      </c>
      <c r="H272" s="18" t="str">
        <f t="shared" si="7"/>
        <v/>
      </c>
    </row>
    <row r="273" spans="1:8">
      <c r="A273" s="17" t="str">
        <f>IF(H272="","",IF(roundOpt,IF(OR(A272&gt;=nper,ROUND(H272,2)&lt;=0),"",A272+1),IF(OR(A272&gt;=nper,H272&lt;=0),"",A272+1)))</f>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IF(A273="","",IF(roundOpt,IF(OR(A273=nper,payment&gt;ROUND((1+rate)*H272,2)),ROUND((1+rate)*H272,2),payment),IF(OR(A273=nper,payment&gt;(1+rate)*H272),(1+rate)*H272,payment)))</f>
        <v/>
      </c>
      <c r="D273" s="69"/>
      <c r="E273" s="18"/>
      <c r="F273" s="18" t="str">
        <f>IF(A273="","",IF(AND(A273=1,pmtType=1),0,IF(roundOpt,ROUND(rate*H272,2),rate*H272)))</f>
        <v/>
      </c>
      <c r="G273" s="18" t="str">
        <f t="shared" si="6"/>
        <v/>
      </c>
      <c r="H273" s="18" t="str">
        <f t="shared" si="7"/>
        <v/>
      </c>
    </row>
    <row r="274" spans="1:8">
      <c r="A274" s="17" t="str">
        <f>IF(H273="","",IF(roundOpt,IF(OR(A273&gt;=nper,ROUND(H273,2)&lt;=0),"",A273+1),IF(OR(A273&gt;=nper,H273&lt;=0),"",A273+1)))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IF(A274="","",IF(roundOpt,IF(OR(A274=nper,payment&gt;ROUND((1+rate)*H273,2)),ROUND((1+rate)*H273,2),payment),IF(OR(A274=nper,payment&gt;(1+rate)*H273),(1+rate)*H273,payment)))</f>
        <v/>
      </c>
      <c r="D274" s="69"/>
      <c r="E274" s="18"/>
      <c r="F274" s="18" t="str">
        <f>IF(A274="","",IF(AND(A274=1,pmtType=1),0,IF(roundOpt,ROUND(rate*H273,2),rate*H273)))</f>
        <v/>
      </c>
      <c r="G274" s="18" t="str">
        <f t="shared" ref="G274:G337" si="8">IF(A274="","",C274-F274+D274)</f>
        <v/>
      </c>
      <c r="H274" s="18" t="str">
        <f t="shared" ref="H274:H337" si="9">IF(A274="","",H273-G274)</f>
        <v/>
      </c>
    </row>
    <row r="275" spans="1:8">
      <c r="A275" s="17" t="str">
        <f>IF(H274="","",IF(roundOpt,IF(OR(A274&gt;=nper,ROUND(H274,2)&lt;=0),"",A274+1),IF(OR(A274&gt;=nper,H274&lt;=0),"",A274+1)))</f>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IF(A275="","",IF(roundOpt,IF(OR(A275=nper,payment&gt;ROUND((1+rate)*H274,2)),ROUND((1+rate)*H274,2),payment),IF(OR(A275=nper,payment&gt;(1+rate)*H274),(1+rate)*H274,payment)))</f>
        <v/>
      </c>
      <c r="D275" s="69"/>
      <c r="E275" s="18"/>
      <c r="F275" s="18" t="str">
        <f>IF(A275="","",IF(AND(A275=1,pmtType=1),0,IF(roundOpt,ROUND(rate*H274,2),rate*H274)))</f>
        <v/>
      </c>
      <c r="G275" s="18" t="str">
        <f t="shared" si="8"/>
        <v/>
      </c>
      <c r="H275" s="18" t="str">
        <f t="shared" si="9"/>
        <v/>
      </c>
    </row>
    <row r="276" spans="1:8">
      <c r="A276" s="17" t="str">
        <f>IF(H275="","",IF(roundOpt,IF(OR(A275&gt;=nper,ROUND(H275,2)&lt;=0),"",A275+1),IF(OR(A275&gt;=nper,H275&lt;=0),"",A275+1)))</f>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IF(A276="","",IF(roundOpt,IF(OR(A276=nper,payment&gt;ROUND((1+rate)*H275,2)),ROUND((1+rate)*H275,2),payment),IF(OR(A276=nper,payment&gt;(1+rate)*H275),(1+rate)*H275,payment)))</f>
        <v/>
      </c>
      <c r="D276" s="69"/>
      <c r="E276" s="18"/>
      <c r="F276" s="18" t="str">
        <f>IF(A276="","",IF(AND(A276=1,pmtType=1),0,IF(roundOpt,ROUND(rate*H275,2),rate*H275)))</f>
        <v/>
      </c>
      <c r="G276" s="18" t="str">
        <f t="shared" si="8"/>
        <v/>
      </c>
      <c r="H276" s="18" t="str">
        <f t="shared" si="9"/>
        <v/>
      </c>
    </row>
    <row r="277" spans="1:8">
      <c r="A277" s="17" t="str">
        <f>IF(H276="","",IF(roundOpt,IF(OR(A276&gt;=nper,ROUND(H276,2)&lt;=0),"",A276+1),IF(OR(A276&gt;=nper,H276&lt;=0),"",A276+1)))</f>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IF(A277="","",IF(roundOpt,IF(OR(A277=nper,payment&gt;ROUND((1+rate)*H276,2)),ROUND((1+rate)*H276,2),payment),IF(OR(A277=nper,payment&gt;(1+rate)*H276),(1+rate)*H276,payment)))</f>
        <v/>
      </c>
      <c r="D277" s="69"/>
      <c r="E277" s="18"/>
      <c r="F277" s="18" t="str">
        <f>IF(A277="","",IF(AND(A277=1,pmtType=1),0,IF(roundOpt,ROUND(rate*H276,2),rate*H276)))</f>
        <v/>
      </c>
      <c r="G277" s="18" t="str">
        <f t="shared" si="8"/>
        <v/>
      </c>
      <c r="H277" s="18" t="str">
        <f t="shared" si="9"/>
        <v/>
      </c>
    </row>
    <row r="278" spans="1:8">
      <c r="A278" s="17" t="str">
        <f>IF(H277="","",IF(roundOpt,IF(OR(A277&gt;=nper,ROUND(H277,2)&lt;=0),"",A277+1),IF(OR(A277&gt;=nper,H277&lt;=0),"",A277+1)))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IF(A278="","",IF(roundOpt,IF(OR(A278=nper,payment&gt;ROUND((1+rate)*H277,2)),ROUND((1+rate)*H277,2),payment),IF(OR(A278=nper,payment&gt;(1+rate)*H277),(1+rate)*H277,payment)))</f>
        <v/>
      </c>
      <c r="D278" s="69"/>
      <c r="E278" s="18"/>
      <c r="F278" s="18" t="str">
        <f>IF(A278="","",IF(AND(A278=1,pmtType=1),0,IF(roundOpt,ROUND(rate*H277,2),rate*H277)))</f>
        <v/>
      </c>
      <c r="G278" s="18" t="str">
        <f t="shared" si="8"/>
        <v/>
      </c>
      <c r="H278" s="18" t="str">
        <f t="shared" si="9"/>
        <v/>
      </c>
    </row>
    <row r="279" spans="1:8">
      <c r="A279" s="17" t="str">
        <f>IF(H278="","",IF(roundOpt,IF(OR(A278&gt;=nper,ROUND(H278,2)&lt;=0),"",A278+1),IF(OR(A278&gt;=nper,H278&lt;=0),"",A278+1)))</f>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IF(A279="","",IF(roundOpt,IF(OR(A279=nper,payment&gt;ROUND((1+rate)*H278,2)),ROUND((1+rate)*H278,2),payment),IF(OR(A279=nper,payment&gt;(1+rate)*H278),(1+rate)*H278,payment)))</f>
        <v/>
      </c>
      <c r="D279" s="69"/>
      <c r="E279" s="18"/>
      <c r="F279" s="18" t="str">
        <f>IF(A279="","",IF(AND(A279=1,pmtType=1),0,IF(roundOpt,ROUND(rate*H278,2),rate*H278)))</f>
        <v/>
      </c>
      <c r="G279" s="18" t="str">
        <f t="shared" si="8"/>
        <v/>
      </c>
      <c r="H279" s="18" t="str">
        <f t="shared" si="9"/>
        <v/>
      </c>
    </row>
    <row r="280" spans="1:8">
      <c r="A280" s="17" t="str">
        <f>IF(H279="","",IF(roundOpt,IF(OR(A279&gt;=nper,ROUND(H279,2)&lt;=0),"",A279+1),IF(OR(A279&gt;=nper,H279&lt;=0),"",A279+1)))</f>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IF(A280="","",IF(roundOpt,IF(OR(A280=nper,payment&gt;ROUND((1+rate)*H279,2)),ROUND((1+rate)*H279,2),payment),IF(OR(A280=nper,payment&gt;(1+rate)*H279),(1+rate)*H279,payment)))</f>
        <v/>
      </c>
      <c r="D280" s="69"/>
      <c r="E280" s="18"/>
      <c r="F280" s="18" t="str">
        <f>IF(A280="","",IF(AND(A280=1,pmtType=1),0,IF(roundOpt,ROUND(rate*H279,2),rate*H279)))</f>
        <v/>
      </c>
      <c r="G280" s="18" t="str">
        <f t="shared" si="8"/>
        <v/>
      </c>
      <c r="H280" s="18" t="str">
        <f t="shared" si="9"/>
        <v/>
      </c>
    </row>
    <row r="281" spans="1:8">
      <c r="A281" s="17" t="str">
        <f>IF(H280="","",IF(roundOpt,IF(OR(A280&gt;=nper,ROUND(H280,2)&lt;=0),"",A280+1),IF(OR(A280&gt;=nper,H280&lt;=0),"",A280+1)))</f>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IF(A281="","",IF(roundOpt,IF(OR(A281=nper,payment&gt;ROUND((1+rate)*H280,2)),ROUND((1+rate)*H280,2),payment),IF(OR(A281=nper,payment&gt;(1+rate)*H280),(1+rate)*H280,payment)))</f>
        <v/>
      </c>
      <c r="D281" s="69"/>
      <c r="E281" s="18"/>
      <c r="F281" s="18" t="str">
        <f>IF(A281="","",IF(AND(A281=1,pmtType=1),0,IF(roundOpt,ROUND(rate*H280,2),rate*H280)))</f>
        <v/>
      </c>
      <c r="G281" s="18" t="str">
        <f t="shared" si="8"/>
        <v/>
      </c>
      <c r="H281" s="18" t="str">
        <f t="shared" si="9"/>
        <v/>
      </c>
    </row>
    <row r="282" spans="1:8">
      <c r="A282" s="17" t="str">
        <f>IF(H281="","",IF(roundOpt,IF(OR(A281&gt;=nper,ROUND(H281,2)&lt;=0),"",A281+1),IF(OR(A281&gt;=nper,H281&lt;=0),"",A281+1)))</f>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IF(A282="","",IF(roundOpt,IF(OR(A282=nper,payment&gt;ROUND((1+rate)*H281,2)),ROUND((1+rate)*H281,2),payment),IF(OR(A282=nper,payment&gt;(1+rate)*H281),(1+rate)*H281,payment)))</f>
        <v/>
      </c>
      <c r="D282" s="69"/>
      <c r="E282" s="18"/>
      <c r="F282" s="18" t="str">
        <f>IF(A282="","",IF(AND(A282=1,pmtType=1),0,IF(roundOpt,ROUND(rate*H281,2),rate*H281)))</f>
        <v/>
      </c>
      <c r="G282" s="18" t="str">
        <f t="shared" si="8"/>
        <v/>
      </c>
      <c r="H282" s="18" t="str">
        <f t="shared" si="9"/>
        <v/>
      </c>
    </row>
    <row r="283" spans="1:8">
      <c r="A283" s="17" t="str">
        <f>IF(H282="","",IF(roundOpt,IF(OR(A282&gt;=nper,ROUND(H282,2)&lt;=0),"",A282+1),IF(OR(A282&gt;=nper,H282&lt;=0),"",A282+1)))</f>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IF(A283="","",IF(roundOpt,IF(OR(A283=nper,payment&gt;ROUND((1+rate)*H282,2)),ROUND((1+rate)*H282,2),payment),IF(OR(A283=nper,payment&gt;(1+rate)*H282),(1+rate)*H282,payment)))</f>
        <v/>
      </c>
      <c r="D283" s="69"/>
      <c r="E283" s="18"/>
      <c r="F283" s="18" t="str">
        <f>IF(A283="","",IF(AND(A283=1,pmtType=1),0,IF(roundOpt,ROUND(rate*H282,2),rate*H282)))</f>
        <v/>
      </c>
      <c r="G283" s="18" t="str">
        <f t="shared" si="8"/>
        <v/>
      </c>
      <c r="H283" s="18" t="str">
        <f t="shared" si="9"/>
        <v/>
      </c>
    </row>
    <row r="284" spans="1:8">
      <c r="A284" s="17" t="str">
        <f>IF(H283="","",IF(roundOpt,IF(OR(A283&gt;=nper,ROUND(H283,2)&lt;=0),"",A283+1),IF(OR(A283&gt;=nper,H283&lt;=0),"",A283+1)))</f>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IF(A284="","",IF(roundOpt,IF(OR(A284=nper,payment&gt;ROUND((1+rate)*H283,2)),ROUND((1+rate)*H283,2),payment),IF(OR(A284=nper,payment&gt;(1+rate)*H283),(1+rate)*H283,payment)))</f>
        <v/>
      </c>
      <c r="D284" s="69"/>
      <c r="E284" s="18"/>
      <c r="F284" s="18" t="str">
        <f>IF(A284="","",IF(AND(A284=1,pmtType=1),0,IF(roundOpt,ROUND(rate*H283,2),rate*H283)))</f>
        <v/>
      </c>
      <c r="G284" s="18" t="str">
        <f t="shared" si="8"/>
        <v/>
      </c>
      <c r="H284" s="18" t="str">
        <f t="shared" si="9"/>
        <v/>
      </c>
    </row>
    <row r="285" spans="1:8">
      <c r="A285" s="17" t="str">
        <f>IF(H284="","",IF(roundOpt,IF(OR(A284&gt;=nper,ROUND(H284,2)&lt;=0),"",A284+1),IF(OR(A284&gt;=nper,H284&lt;=0),"",A284+1)))</f>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IF(A285="","",IF(roundOpt,IF(OR(A285=nper,payment&gt;ROUND((1+rate)*H284,2)),ROUND((1+rate)*H284,2),payment),IF(OR(A285=nper,payment&gt;(1+rate)*H284),(1+rate)*H284,payment)))</f>
        <v/>
      </c>
      <c r="D285" s="69"/>
      <c r="E285" s="18"/>
      <c r="F285" s="18" t="str">
        <f>IF(A285="","",IF(AND(A285=1,pmtType=1),0,IF(roundOpt,ROUND(rate*H284,2),rate*H284)))</f>
        <v/>
      </c>
      <c r="G285" s="18" t="str">
        <f t="shared" si="8"/>
        <v/>
      </c>
      <c r="H285" s="18" t="str">
        <f t="shared" si="9"/>
        <v/>
      </c>
    </row>
    <row r="286" spans="1:8">
      <c r="A286" s="17" t="str">
        <f>IF(H285="","",IF(roundOpt,IF(OR(A285&gt;=nper,ROUND(H285,2)&lt;=0),"",A285+1),IF(OR(A285&gt;=nper,H285&lt;=0),"",A285+1)))</f>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IF(A286="","",IF(roundOpt,IF(OR(A286=nper,payment&gt;ROUND((1+rate)*H285,2)),ROUND((1+rate)*H285,2),payment),IF(OR(A286=nper,payment&gt;(1+rate)*H285),(1+rate)*H285,payment)))</f>
        <v/>
      </c>
      <c r="D286" s="69"/>
      <c r="E286" s="18"/>
      <c r="F286" s="18" t="str">
        <f>IF(A286="","",IF(AND(A286=1,pmtType=1),0,IF(roundOpt,ROUND(rate*H285,2),rate*H285)))</f>
        <v/>
      </c>
      <c r="G286" s="18" t="str">
        <f t="shared" si="8"/>
        <v/>
      </c>
      <c r="H286" s="18" t="str">
        <f t="shared" si="9"/>
        <v/>
      </c>
    </row>
    <row r="287" spans="1:8">
      <c r="A287" s="17" t="str">
        <f>IF(H286="","",IF(roundOpt,IF(OR(A286&gt;=nper,ROUND(H286,2)&lt;=0),"",A286+1),IF(OR(A286&gt;=nper,H286&lt;=0),"",A286+1)))</f>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IF(A287="","",IF(roundOpt,IF(OR(A287=nper,payment&gt;ROUND((1+rate)*H286,2)),ROUND((1+rate)*H286,2),payment),IF(OR(A287=nper,payment&gt;(1+rate)*H286),(1+rate)*H286,payment)))</f>
        <v/>
      </c>
      <c r="D287" s="69"/>
      <c r="E287" s="18"/>
      <c r="F287" s="18" t="str">
        <f>IF(A287="","",IF(AND(A287=1,pmtType=1),0,IF(roundOpt,ROUND(rate*H286,2),rate*H286)))</f>
        <v/>
      </c>
      <c r="G287" s="18" t="str">
        <f t="shared" si="8"/>
        <v/>
      </c>
      <c r="H287" s="18" t="str">
        <f t="shared" si="9"/>
        <v/>
      </c>
    </row>
    <row r="288" spans="1:8">
      <c r="A288" s="17" t="str">
        <f>IF(H287="","",IF(roundOpt,IF(OR(A287&gt;=nper,ROUND(H287,2)&lt;=0),"",A287+1),IF(OR(A287&gt;=nper,H287&lt;=0),"",A287+1)))</f>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IF(A288="","",IF(roundOpt,IF(OR(A288=nper,payment&gt;ROUND((1+rate)*H287,2)),ROUND((1+rate)*H287,2),payment),IF(OR(A288=nper,payment&gt;(1+rate)*H287),(1+rate)*H287,payment)))</f>
        <v/>
      </c>
      <c r="D288" s="69"/>
      <c r="E288" s="18"/>
      <c r="F288" s="18" t="str">
        <f>IF(A288="","",IF(AND(A288=1,pmtType=1),0,IF(roundOpt,ROUND(rate*H287,2),rate*H287)))</f>
        <v/>
      </c>
      <c r="G288" s="18" t="str">
        <f t="shared" si="8"/>
        <v/>
      </c>
      <c r="H288" s="18" t="str">
        <f t="shared" si="9"/>
        <v/>
      </c>
    </row>
    <row r="289" spans="1:8">
      <c r="A289" s="17" t="str">
        <f>IF(H288="","",IF(roundOpt,IF(OR(A288&gt;=nper,ROUND(H288,2)&lt;=0),"",A288+1),IF(OR(A288&gt;=nper,H288&lt;=0),"",A288+1)))</f>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IF(A289="","",IF(roundOpt,IF(OR(A289=nper,payment&gt;ROUND((1+rate)*H288,2)),ROUND((1+rate)*H288,2),payment),IF(OR(A289=nper,payment&gt;(1+rate)*H288),(1+rate)*H288,payment)))</f>
        <v/>
      </c>
      <c r="D289" s="69"/>
      <c r="E289" s="18"/>
      <c r="F289" s="18" t="str">
        <f>IF(A289="","",IF(AND(A289=1,pmtType=1),0,IF(roundOpt,ROUND(rate*H288,2),rate*H288)))</f>
        <v/>
      </c>
      <c r="G289" s="18" t="str">
        <f t="shared" si="8"/>
        <v/>
      </c>
      <c r="H289" s="18" t="str">
        <f t="shared" si="9"/>
        <v/>
      </c>
    </row>
    <row r="290" spans="1:8">
      <c r="A290" s="17" t="str">
        <f>IF(H289="","",IF(roundOpt,IF(OR(A289&gt;=nper,ROUND(H289,2)&lt;=0),"",A289+1),IF(OR(A289&gt;=nper,H289&lt;=0),"",A289+1)))</f>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IF(A290="","",IF(roundOpt,IF(OR(A290=nper,payment&gt;ROUND((1+rate)*H289,2)),ROUND((1+rate)*H289,2),payment),IF(OR(A290=nper,payment&gt;(1+rate)*H289),(1+rate)*H289,payment)))</f>
        <v/>
      </c>
      <c r="D290" s="69"/>
      <c r="E290" s="18"/>
      <c r="F290" s="18" t="str">
        <f>IF(A290="","",IF(AND(A290=1,pmtType=1),0,IF(roundOpt,ROUND(rate*H289,2),rate*H289)))</f>
        <v/>
      </c>
      <c r="G290" s="18" t="str">
        <f t="shared" si="8"/>
        <v/>
      </c>
      <c r="H290" s="18" t="str">
        <f t="shared" si="9"/>
        <v/>
      </c>
    </row>
    <row r="291" spans="1:8">
      <c r="A291" s="17" t="str">
        <f>IF(H290="","",IF(roundOpt,IF(OR(A290&gt;=nper,ROUND(H290,2)&lt;=0),"",A290+1),IF(OR(A290&gt;=nper,H290&lt;=0),"",A290+1)))</f>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IF(A291="","",IF(roundOpt,IF(OR(A291=nper,payment&gt;ROUND((1+rate)*H290,2)),ROUND((1+rate)*H290,2),payment),IF(OR(A291=nper,payment&gt;(1+rate)*H290),(1+rate)*H290,payment)))</f>
        <v/>
      </c>
      <c r="D291" s="69"/>
      <c r="E291" s="18"/>
      <c r="F291" s="18" t="str">
        <f>IF(A291="","",IF(AND(A291=1,pmtType=1),0,IF(roundOpt,ROUND(rate*H290,2),rate*H290)))</f>
        <v/>
      </c>
      <c r="G291" s="18" t="str">
        <f t="shared" si="8"/>
        <v/>
      </c>
      <c r="H291" s="18" t="str">
        <f t="shared" si="9"/>
        <v/>
      </c>
    </row>
    <row r="292" spans="1:8">
      <c r="A292" s="17" t="str">
        <f>IF(H291="","",IF(roundOpt,IF(OR(A291&gt;=nper,ROUND(H291,2)&lt;=0),"",A291+1),IF(OR(A291&gt;=nper,H291&lt;=0),"",A291+1)))</f>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IF(A292="","",IF(roundOpt,IF(OR(A292=nper,payment&gt;ROUND((1+rate)*H291,2)),ROUND((1+rate)*H291,2),payment),IF(OR(A292=nper,payment&gt;(1+rate)*H291),(1+rate)*H291,payment)))</f>
        <v/>
      </c>
      <c r="D292" s="69"/>
      <c r="E292" s="18"/>
      <c r="F292" s="18" t="str">
        <f>IF(A292="","",IF(AND(A292=1,pmtType=1),0,IF(roundOpt,ROUND(rate*H291,2),rate*H291)))</f>
        <v/>
      </c>
      <c r="G292" s="18" t="str">
        <f t="shared" si="8"/>
        <v/>
      </c>
      <c r="H292" s="18" t="str">
        <f t="shared" si="9"/>
        <v/>
      </c>
    </row>
    <row r="293" spans="1:8">
      <c r="A293" s="17" t="str">
        <f>IF(H292="","",IF(roundOpt,IF(OR(A292&gt;=nper,ROUND(H292,2)&lt;=0),"",A292+1),IF(OR(A292&gt;=nper,H292&lt;=0),"",A292+1)))</f>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IF(A293="","",IF(roundOpt,IF(OR(A293=nper,payment&gt;ROUND((1+rate)*H292,2)),ROUND((1+rate)*H292,2),payment),IF(OR(A293=nper,payment&gt;(1+rate)*H292),(1+rate)*H292,payment)))</f>
        <v/>
      </c>
      <c r="D293" s="69"/>
      <c r="E293" s="18"/>
      <c r="F293" s="18" t="str">
        <f>IF(A293="","",IF(AND(A293=1,pmtType=1),0,IF(roundOpt,ROUND(rate*H292,2),rate*H292)))</f>
        <v/>
      </c>
      <c r="G293" s="18" t="str">
        <f t="shared" si="8"/>
        <v/>
      </c>
      <c r="H293" s="18" t="str">
        <f t="shared" si="9"/>
        <v/>
      </c>
    </row>
    <row r="294" spans="1:8">
      <c r="A294" s="17" t="str">
        <f>IF(H293="","",IF(roundOpt,IF(OR(A293&gt;=nper,ROUND(H293,2)&lt;=0),"",A293+1),IF(OR(A293&gt;=nper,H293&lt;=0),"",A293+1)))</f>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IF(A294="","",IF(roundOpt,IF(OR(A294=nper,payment&gt;ROUND((1+rate)*H293,2)),ROUND((1+rate)*H293,2),payment),IF(OR(A294=nper,payment&gt;(1+rate)*H293),(1+rate)*H293,payment)))</f>
        <v/>
      </c>
      <c r="D294" s="69"/>
      <c r="E294" s="18"/>
      <c r="F294" s="18" t="str">
        <f>IF(A294="","",IF(AND(A294=1,pmtType=1),0,IF(roundOpt,ROUND(rate*H293,2),rate*H293)))</f>
        <v/>
      </c>
      <c r="G294" s="18" t="str">
        <f t="shared" si="8"/>
        <v/>
      </c>
      <c r="H294" s="18" t="str">
        <f t="shared" si="9"/>
        <v/>
      </c>
    </row>
    <row r="295" spans="1:8">
      <c r="A295" s="17" t="str">
        <f>IF(H294="","",IF(roundOpt,IF(OR(A294&gt;=nper,ROUND(H294,2)&lt;=0),"",A294+1),IF(OR(A294&gt;=nper,H294&lt;=0),"",A294+1)))</f>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IF(A295="","",IF(roundOpt,IF(OR(A295=nper,payment&gt;ROUND((1+rate)*H294,2)),ROUND((1+rate)*H294,2),payment),IF(OR(A295=nper,payment&gt;(1+rate)*H294),(1+rate)*H294,payment)))</f>
        <v/>
      </c>
      <c r="D295" s="69"/>
      <c r="E295" s="18"/>
      <c r="F295" s="18" t="str">
        <f>IF(A295="","",IF(AND(A295=1,pmtType=1),0,IF(roundOpt,ROUND(rate*H294,2),rate*H294)))</f>
        <v/>
      </c>
      <c r="G295" s="18" t="str">
        <f t="shared" si="8"/>
        <v/>
      </c>
      <c r="H295" s="18" t="str">
        <f t="shared" si="9"/>
        <v/>
      </c>
    </row>
    <row r="296" spans="1:8">
      <c r="A296" s="17" t="str">
        <f>IF(H295="","",IF(roundOpt,IF(OR(A295&gt;=nper,ROUND(H295,2)&lt;=0),"",A295+1),IF(OR(A295&gt;=nper,H295&lt;=0),"",A295+1)))</f>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IF(A296="","",IF(roundOpt,IF(OR(A296=nper,payment&gt;ROUND((1+rate)*H295,2)),ROUND((1+rate)*H295,2),payment),IF(OR(A296=nper,payment&gt;(1+rate)*H295),(1+rate)*H295,payment)))</f>
        <v/>
      </c>
      <c r="D296" s="69"/>
      <c r="E296" s="18"/>
      <c r="F296" s="18" t="str">
        <f>IF(A296="","",IF(AND(A296=1,pmtType=1),0,IF(roundOpt,ROUND(rate*H295,2),rate*H295)))</f>
        <v/>
      </c>
      <c r="G296" s="18" t="str">
        <f t="shared" si="8"/>
        <v/>
      </c>
      <c r="H296" s="18" t="str">
        <f t="shared" si="9"/>
        <v/>
      </c>
    </row>
    <row r="297" spans="1:8">
      <c r="A297" s="17" t="str">
        <f>IF(H296="","",IF(roundOpt,IF(OR(A296&gt;=nper,ROUND(H296,2)&lt;=0),"",A296+1),IF(OR(A296&gt;=nper,H296&lt;=0),"",A296+1)))</f>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IF(A297="","",IF(roundOpt,IF(OR(A297=nper,payment&gt;ROUND((1+rate)*H296,2)),ROUND((1+rate)*H296,2),payment),IF(OR(A297=nper,payment&gt;(1+rate)*H296),(1+rate)*H296,payment)))</f>
        <v/>
      </c>
      <c r="D297" s="69"/>
      <c r="E297" s="18"/>
      <c r="F297" s="18" t="str">
        <f>IF(A297="","",IF(AND(A297=1,pmtType=1),0,IF(roundOpt,ROUND(rate*H296,2),rate*H296)))</f>
        <v/>
      </c>
      <c r="G297" s="18" t="str">
        <f t="shared" si="8"/>
        <v/>
      </c>
      <c r="H297" s="18" t="str">
        <f t="shared" si="9"/>
        <v/>
      </c>
    </row>
    <row r="298" spans="1:8">
      <c r="A298" s="17" t="str">
        <f>IF(H297="","",IF(roundOpt,IF(OR(A297&gt;=nper,ROUND(H297,2)&lt;=0),"",A297+1),IF(OR(A297&gt;=nper,H297&lt;=0),"",A297+1)))</f>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IF(A298="","",IF(roundOpt,IF(OR(A298=nper,payment&gt;ROUND((1+rate)*H297,2)),ROUND((1+rate)*H297,2),payment),IF(OR(A298=nper,payment&gt;(1+rate)*H297),(1+rate)*H297,payment)))</f>
        <v/>
      </c>
      <c r="D298" s="69"/>
      <c r="E298" s="18"/>
      <c r="F298" s="18" t="str">
        <f>IF(A298="","",IF(AND(A298=1,pmtType=1),0,IF(roundOpt,ROUND(rate*H297,2),rate*H297)))</f>
        <v/>
      </c>
      <c r="G298" s="18" t="str">
        <f t="shared" si="8"/>
        <v/>
      </c>
      <c r="H298" s="18" t="str">
        <f t="shared" si="9"/>
        <v/>
      </c>
    </row>
    <row r="299" spans="1:8">
      <c r="A299" s="17" t="str">
        <f>IF(H298="","",IF(roundOpt,IF(OR(A298&gt;=nper,ROUND(H298,2)&lt;=0),"",A298+1),IF(OR(A298&gt;=nper,H298&lt;=0),"",A298+1)))</f>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IF(A299="","",IF(roundOpt,IF(OR(A299=nper,payment&gt;ROUND((1+rate)*H298,2)),ROUND((1+rate)*H298,2),payment),IF(OR(A299=nper,payment&gt;(1+rate)*H298),(1+rate)*H298,payment)))</f>
        <v/>
      </c>
      <c r="D299" s="69"/>
      <c r="E299" s="18"/>
      <c r="F299" s="18" t="str">
        <f>IF(A299="","",IF(AND(A299=1,pmtType=1),0,IF(roundOpt,ROUND(rate*H298,2),rate*H298)))</f>
        <v/>
      </c>
      <c r="G299" s="18" t="str">
        <f t="shared" si="8"/>
        <v/>
      </c>
      <c r="H299" s="18" t="str">
        <f t="shared" si="9"/>
        <v/>
      </c>
    </row>
    <row r="300" spans="1:8">
      <c r="A300" s="17" t="str">
        <f>IF(H299="","",IF(roundOpt,IF(OR(A299&gt;=nper,ROUND(H299,2)&lt;=0),"",A299+1),IF(OR(A299&gt;=nper,H299&lt;=0),"",A299+1)))</f>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IF(A300="","",IF(roundOpt,IF(OR(A300=nper,payment&gt;ROUND((1+rate)*H299,2)),ROUND((1+rate)*H299,2),payment),IF(OR(A300=nper,payment&gt;(1+rate)*H299),(1+rate)*H299,payment)))</f>
        <v/>
      </c>
      <c r="D300" s="69"/>
      <c r="E300" s="18"/>
      <c r="F300" s="18" t="str">
        <f>IF(A300="","",IF(AND(A300=1,pmtType=1),0,IF(roundOpt,ROUND(rate*H299,2),rate*H299)))</f>
        <v/>
      </c>
      <c r="G300" s="18" t="str">
        <f t="shared" si="8"/>
        <v/>
      </c>
      <c r="H300" s="18" t="str">
        <f t="shared" si="9"/>
        <v/>
      </c>
    </row>
    <row r="301" spans="1:8">
      <c r="A301" s="17" t="str">
        <f>IF(H300="","",IF(roundOpt,IF(OR(A300&gt;=nper,ROUND(H300,2)&lt;=0),"",A300+1),IF(OR(A300&gt;=nper,H300&lt;=0),"",A300+1)))</f>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IF(A301="","",IF(roundOpt,IF(OR(A301=nper,payment&gt;ROUND((1+rate)*H300,2)),ROUND((1+rate)*H300,2),payment),IF(OR(A301=nper,payment&gt;(1+rate)*H300),(1+rate)*H300,payment)))</f>
        <v/>
      </c>
      <c r="D301" s="69"/>
      <c r="E301" s="18"/>
      <c r="F301" s="18" t="str">
        <f>IF(A301="","",IF(AND(A301=1,pmtType=1),0,IF(roundOpt,ROUND(rate*H300,2),rate*H300)))</f>
        <v/>
      </c>
      <c r="G301" s="18" t="str">
        <f t="shared" si="8"/>
        <v/>
      </c>
      <c r="H301" s="18" t="str">
        <f t="shared" si="9"/>
        <v/>
      </c>
    </row>
    <row r="302" spans="1:8">
      <c r="A302" s="17" t="str">
        <f>IF(H301="","",IF(roundOpt,IF(OR(A301&gt;=nper,ROUND(H301,2)&lt;=0),"",A301+1),IF(OR(A301&gt;=nper,H301&lt;=0),"",A301+1)))</f>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IF(A302="","",IF(roundOpt,IF(OR(A302=nper,payment&gt;ROUND((1+rate)*H301,2)),ROUND((1+rate)*H301,2),payment),IF(OR(A302=nper,payment&gt;(1+rate)*H301),(1+rate)*H301,payment)))</f>
        <v/>
      </c>
      <c r="D302" s="69"/>
      <c r="E302" s="18"/>
      <c r="F302" s="18" t="str">
        <f>IF(A302="","",IF(AND(A302=1,pmtType=1),0,IF(roundOpt,ROUND(rate*H301,2),rate*H301)))</f>
        <v/>
      </c>
      <c r="G302" s="18" t="str">
        <f t="shared" si="8"/>
        <v/>
      </c>
      <c r="H302" s="18" t="str">
        <f t="shared" si="9"/>
        <v/>
      </c>
    </row>
    <row r="303" spans="1:8">
      <c r="A303" s="17" t="str">
        <f>IF(H302="","",IF(roundOpt,IF(OR(A302&gt;=nper,ROUND(H302,2)&lt;=0),"",A302+1),IF(OR(A302&gt;=nper,H302&lt;=0),"",A302+1)))</f>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IF(A303="","",IF(roundOpt,IF(OR(A303=nper,payment&gt;ROUND((1+rate)*H302,2)),ROUND((1+rate)*H302,2),payment),IF(OR(A303=nper,payment&gt;(1+rate)*H302),(1+rate)*H302,payment)))</f>
        <v/>
      </c>
      <c r="D303" s="69"/>
      <c r="E303" s="18"/>
      <c r="F303" s="18" t="str">
        <f>IF(A303="","",IF(AND(A303=1,pmtType=1),0,IF(roundOpt,ROUND(rate*H302,2),rate*H302)))</f>
        <v/>
      </c>
      <c r="G303" s="18" t="str">
        <f t="shared" si="8"/>
        <v/>
      </c>
      <c r="H303" s="18" t="str">
        <f t="shared" si="9"/>
        <v/>
      </c>
    </row>
    <row r="304" spans="1:8">
      <c r="A304" s="17" t="str">
        <f>IF(H303="","",IF(roundOpt,IF(OR(A303&gt;=nper,ROUND(H303,2)&lt;=0),"",A303+1),IF(OR(A303&gt;=nper,H303&lt;=0),"",A303+1)))</f>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IF(A304="","",IF(roundOpt,IF(OR(A304=nper,payment&gt;ROUND((1+rate)*H303,2)),ROUND((1+rate)*H303,2),payment),IF(OR(A304=nper,payment&gt;(1+rate)*H303),(1+rate)*H303,payment)))</f>
        <v/>
      </c>
      <c r="D304" s="69"/>
      <c r="E304" s="18"/>
      <c r="F304" s="18" t="str">
        <f>IF(A304="","",IF(AND(A304=1,pmtType=1),0,IF(roundOpt,ROUND(rate*H303,2),rate*H303)))</f>
        <v/>
      </c>
      <c r="G304" s="18" t="str">
        <f t="shared" si="8"/>
        <v/>
      </c>
      <c r="H304" s="18" t="str">
        <f t="shared" si="9"/>
        <v/>
      </c>
    </row>
    <row r="305" spans="1:8">
      <c r="A305" s="17" t="str">
        <f>IF(H304="","",IF(roundOpt,IF(OR(A304&gt;=nper,ROUND(H304,2)&lt;=0),"",A304+1),IF(OR(A304&gt;=nper,H304&lt;=0),"",A304+1)))</f>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IF(A305="","",IF(roundOpt,IF(OR(A305=nper,payment&gt;ROUND((1+rate)*H304,2)),ROUND((1+rate)*H304,2),payment),IF(OR(A305=nper,payment&gt;(1+rate)*H304),(1+rate)*H304,payment)))</f>
        <v/>
      </c>
      <c r="D305" s="69"/>
      <c r="E305" s="18"/>
      <c r="F305" s="18" t="str">
        <f>IF(A305="","",IF(AND(A305=1,pmtType=1),0,IF(roundOpt,ROUND(rate*H304,2),rate*H304)))</f>
        <v/>
      </c>
      <c r="G305" s="18" t="str">
        <f t="shared" si="8"/>
        <v/>
      </c>
      <c r="H305" s="18" t="str">
        <f t="shared" si="9"/>
        <v/>
      </c>
    </row>
    <row r="306" spans="1:8">
      <c r="A306" s="17" t="str">
        <f>IF(H305="","",IF(roundOpt,IF(OR(A305&gt;=nper,ROUND(H305,2)&lt;=0),"",A305+1),IF(OR(A305&gt;=nper,H305&lt;=0),"",A305+1)))</f>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IF(A306="","",IF(roundOpt,IF(OR(A306=nper,payment&gt;ROUND((1+rate)*H305,2)),ROUND((1+rate)*H305,2),payment),IF(OR(A306=nper,payment&gt;(1+rate)*H305),(1+rate)*H305,payment)))</f>
        <v/>
      </c>
      <c r="D306" s="69"/>
      <c r="E306" s="18"/>
      <c r="F306" s="18" t="str">
        <f>IF(A306="","",IF(AND(A306=1,pmtType=1),0,IF(roundOpt,ROUND(rate*H305,2),rate*H305)))</f>
        <v/>
      </c>
      <c r="G306" s="18" t="str">
        <f t="shared" si="8"/>
        <v/>
      </c>
      <c r="H306" s="18" t="str">
        <f t="shared" si="9"/>
        <v/>
      </c>
    </row>
    <row r="307" spans="1:8">
      <c r="A307" s="17" t="str">
        <f>IF(H306="","",IF(roundOpt,IF(OR(A306&gt;=nper,ROUND(H306,2)&lt;=0),"",A306+1),IF(OR(A306&gt;=nper,H306&lt;=0),"",A306+1)))</f>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IF(A307="","",IF(roundOpt,IF(OR(A307=nper,payment&gt;ROUND((1+rate)*H306,2)),ROUND((1+rate)*H306,2),payment),IF(OR(A307=nper,payment&gt;(1+rate)*H306),(1+rate)*H306,payment)))</f>
        <v/>
      </c>
      <c r="D307" s="69"/>
      <c r="E307" s="18"/>
      <c r="F307" s="18" t="str">
        <f>IF(A307="","",IF(AND(A307=1,pmtType=1),0,IF(roundOpt,ROUND(rate*H306,2),rate*H306)))</f>
        <v/>
      </c>
      <c r="G307" s="18" t="str">
        <f t="shared" si="8"/>
        <v/>
      </c>
      <c r="H307" s="18" t="str">
        <f t="shared" si="9"/>
        <v/>
      </c>
    </row>
    <row r="308" spans="1:8">
      <c r="A308" s="17" t="str">
        <f>IF(H307="","",IF(roundOpt,IF(OR(A307&gt;=nper,ROUND(H307,2)&lt;=0),"",A307+1),IF(OR(A307&gt;=nper,H307&lt;=0),"",A307+1)))</f>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IF(A308="","",IF(roundOpt,IF(OR(A308=nper,payment&gt;ROUND((1+rate)*H307,2)),ROUND((1+rate)*H307,2),payment),IF(OR(A308=nper,payment&gt;(1+rate)*H307),(1+rate)*H307,payment)))</f>
        <v/>
      </c>
      <c r="D308" s="69"/>
      <c r="E308" s="18"/>
      <c r="F308" s="18" t="str">
        <f>IF(A308="","",IF(AND(A308=1,pmtType=1),0,IF(roundOpt,ROUND(rate*H307,2),rate*H307)))</f>
        <v/>
      </c>
      <c r="G308" s="18" t="str">
        <f t="shared" si="8"/>
        <v/>
      </c>
      <c r="H308" s="18" t="str">
        <f t="shared" si="9"/>
        <v/>
      </c>
    </row>
    <row r="309" spans="1:8">
      <c r="A309" s="17" t="str">
        <f>IF(H308="","",IF(roundOpt,IF(OR(A308&gt;=nper,ROUND(H308,2)&lt;=0),"",A308+1),IF(OR(A308&gt;=nper,H308&lt;=0),"",A308+1)))</f>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IF(A309="","",IF(roundOpt,IF(OR(A309=nper,payment&gt;ROUND((1+rate)*H308,2)),ROUND((1+rate)*H308,2),payment),IF(OR(A309=nper,payment&gt;(1+rate)*H308),(1+rate)*H308,payment)))</f>
        <v/>
      </c>
      <c r="D309" s="69"/>
      <c r="E309" s="18"/>
      <c r="F309" s="18" t="str">
        <f>IF(A309="","",IF(AND(A309=1,pmtType=1),0,IF(roundOpt,ROUND(rate*H308,2),rate*H308)))</f>
        <v/>
      </c>
      <c r="G309" s="18" t="str">
        <f t="shared" si="8"/>
        <v/>
      </c>
      <c r="H309" s="18" t="str">
        <f t="shared" si="9"/>
        <v/>
      </c>
    </row>
    <row r="310" spans="1:8">
      <c r="A310" s="17" t="str">
        <f>IF(H309="","",IF(roundOpt,IF(OR(A309&gt;=nper,ROUND(H309,2)&lt;=0),"",A309+1),IF(OR(A309&gt;=nper,H309&lt;=0),"",A309+1)))</f>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IF(A310="","",IF(roundOpt,IF(OR(A310=nper,payment&gt;ROUND((1+rate)*H309,2)),ROUND((1+rate)*H309,2),payment),IF(OR(A310=nper,payment&gt;(1+rate)*H309),(1+rate)*H309,payment)))</f>
        <v/>
      </c>
      <c r="D310" s="69"/>
      <c r="E310" s="18"/>
      <c r="F310" s="18" t="str">
        <f>IF(A310="","",IF(AND(A310=1,pmtType=1),0,IF(roundOpt,ROUND(rate*H309,2),rate*H309)))</f>
        <v/>
      </c>
      <c r="G310" s="18" t="str">
        <f t="shared" si="8"/>
        <v/>
      </c>
      <c r="H310" s="18" t="str">
        <f t="shared" si="9"/>
        <v/>
      </c>
    </row>
    <row r="311" spans="1:8">
      <c r="A311" s="17" t="str">
        <f>IF(H310="","",IF(roundOpt,IF(OR(A310&gt;=nper,ROUND(H310,2)&lt;=0),"",A310+1),IF(OR(A310&gt;=nper,H310&lt;=0),"",A310+1)))</f>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IF(A311="","",IF(roundOpt,IF(OR(A311=nper,payment&gt;ROUND((1+rate)*H310,2)),ROUND((1+rate)*H310,2),payment),IF(OR(A311=nper,payment&gt;(1+rate)*H310),(1+rate)*H310,payment)))</f>
        <v/>
      </c>
      <c r="D311" s="69"/>
      <c r="E311" s="18"/>
      <c r="F311" s="18" t="str">
        <f>IF(A311="","",IF(AND(A311=1,pmtType=1),0,IF(roundOpt,ROUND(rate*H310,2),rate*H310)))</f>
        <v/>
      </c>
      <c r="G311" s="18" t="str">
        <f t="shared" si="8"/>
        <v/>
      </c>
      <c r="H311" s="18" t="str">
        <f t="shared" si="9"/>
        <v/>
      </c>
    </row>
    <row r="312" spans="1:8">
      <c r="A312" s="17" t="str">
        <f>IF(H311="","",IF(roundOpt,IF(OR(A311&gt;=nper,ROUND(H311,2)&lt;=0),"",A311+1),IF(OR(A311&gt;=nper,H311&lt;=0),"",A311+1)))</f>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IF(A312="","",IF(roundOpt,IF(OR(A312=nper,payment&gt;ROUND((1+rate)*H311,2)),ROUND((1+rate)*H311,2),payment),IF(OR(A312=nper,payment&gt;(1+rate)*H311),(1+rate)*H311,payment)))</f>
        <v/>
      </c>
      <c r="D312" s="69"/>
      <c r="E312" s="18"/>
      <c r="F312" s="18" t="str">
        <f>IF(A312="","",IF(AND(A312=1,pmtType=1),0,IF(roundOpt,ROUND(rate*H311,2),rate*H311)))</f>
        <v/>
      </c>
      <c r="G312" s="18" t="str">
        <f t="shared" si="8"/>
        <v/>
      </c>
      <c r="H312" s="18" t="str">
        <f t="shared" si="9"/>
        <v/>
      </c>
    </row>
    <row r="313" spans="1:8">
      <c r="A313" s="17" t="str">
        <f>IF(H312="","",IF(roundOpt,IF(OR(A312&gt;=nper,ROUND(H312,2)&lt;=0),"",A312+1),IF(OR(A312&gt;=nper,H312&lt;=0),"",A312+1)))</f>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IF(A313="","",IF(roundOpt,IF(OR(A313=nper,payment&gt;ROUND((1+rate)*H312,2)),ROUND((1+rate)*H312,2),payment),IF(OR(A313=nper,payment&gt;(1+rate)*H312),(1+rate)*H312,payment)))</f>
        <v/>
      </c>
      <c r="D313" s="69"/>
      <c r="E313" s="18"/>
      <c r="F313" s="18" t="str">
        <f>IF(A313="","",IF(AND(A313=1,pmtType=1),0,IF(roundOpt,ROUND(rate*H312,2),rate*H312)))</f>
        <v/>
      </c>
      <c r="G313" s="18" t="str">
        <f t="shared" si="8"/>
        <v/>
      </c>
      <c r="H313" s="18" t="str">
        <f t="shared" si="9"/>
        <v/>
      </c>
    </row>
    <row r="314" spans="1:8">
      <c r="A314" s="17" t="str">
        <f>IF(H313="","",IF(roundOpt,IF(OR(A313&gt;=nper,ROUND(H313,2)&lt;=0),"",A313+1),IF(OR(A313&gt;=nper,H313&lt;=0),"",A313+1)))</f>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IF(A314="","",IF(roundOpt,IF(OR(A314=nper,payment&gt;ROUND((1+rate)*H313,2)),ROUND((1+rate)*H313,2),payment),IF(OR(A314=nper,payment&gt;(1+rate)*H313),(1+rate)*H313,payment)))</f>
        <v/>
      </c>
      <c r="D314" s="69"/>
      <c r="E314" s="18"/>
      <c r="F314" s="18" t="str">
        <f>IF(A314="","",IF(AND(A314=1,pmtType=1),0,IF(roundOpt,ROUND(rate*H313,2),rate*H313)))</f>
        <v/>
      </c>
      <c r="G314" s="18" t="str">
        <f t="shared" si="8"/>
        <v/>
      </c>
      <c r="H314" s="18" t="str">
        <f t="shared" si="9"/>
        <v/>
      </c>
    </row>
    <row r="315" spans="1:8">
      <c r="A315" s="17" t="str">
        <f>IF(H314="","",IF(roundOpt,IF(OR(A314&gt;=nper,ROUND(H314,2)&lt;=0),"",A314+1),IF(OR(A314&gt;=nper,H314&lt;=0),"",A314+1)))</f>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IF(A315="","",IF(roundOpt,IF(OR(A315=nper,payment&gt;ROUND((1+rate)*H314,2)),ROUND((1+rate)*H314,2),payment),IF(OR(A315=nper,payment&gt;(1+rate)*H314),(1+rate)*H314,payment)))</f>
        <v/>
      </c>
      <c r="D315" s="69"/>
      <c r="E315" s="18"/>
      <c r="F315" s="18" t="str">
        <f>IF(A315="","",IF(AND(A315=1,pmtType=1),0,IF(roundOpt,ROUND(rate*H314,2),rate*H314)))</f>
        <v/>
      </c>
      <c r="G315" s="18" t="str">
        <f t="shared" si="8"/>
        <v/>
      </c>
      <c r="H315" s="18" t="str">
        <f t="shared" si="9"/>
        <v/>
      </c>
    </row>
    <row r="316" spans="1:8">
      <c r="A316" s="17" t="str">
        <f>IF(H315="","",IF(roundOpt,IF(OR(A315&gt;=nper,ROUND(H315,2)&lt;=0),"",A315+1),IF(OR(A315&gt;=nper,H315&lt;=0),"",A315+1)))</f>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IF(A316="","",IF(roundOpt,IF(OR(A316=nper,payment&gt;ROUND((1+rate)*H315,2)),ROUND((1+rate)*H315,2),payment),IF(OR(A316=nper,payment&gt;(1+rate)*H315),(1+rate)*H315,payment)))</f>
        <v/>
      </c>
      <c r="D316" s="69"/>
      <c r="E316" s="18"/>
      <c r="F316" s="18" t="str">
        <f>IF(A316="","",IF(AND(A316=1,pmtType=1),0,IF(roundOpt,ROUND(rate*H315,2),rate*H315)))</f>
        <v/>
      </c>
      <c r="G316" s="18" t="str">
        <f t="shared" si="8"/>
        <v/>
      </c>
      <c r="H316" s="18" t="str">
        <f t="shared" si="9"/>
        <v/>
      </c>
    </row>
    <row r="317" spans="1:8">
      <c r="A317" s="17" t="str">
        <f>IF(H316="","",IF(roundOpt,IF(OR(A316&gt;=nper,ROUND(H316,2)&lt;=0),"",A316+1),IF(OR(A316&gt;=nper,H316&lt;=0),"",A316+1)))</f>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IF(A317="","",IF(roundOpt,IF(OR(A317=nper,payment&gt;ROUND((1+rate)*H316,2)),ROUND((1+rate)*H316,2),payment),IF(OR(A317=nper,payment&gt;(1+rate)*H316),(1+rate)*H316,payment)))</f>
        <v/>
      </c>
      <c r="D317" s="69"/>
      <c r="E317" s="18"/>
      <c r="F317" s="18" t="str">
        <f>IF(A317="","",IF(AND(A317=1,pmtType=1),0,IF(roundOpt,ROUND(rate*H316,2),rate*H316)))</f>
        <v/>
      </c>
      <c r="G317" s="18" t="str">
        <f t="shared" si="8"/>
        <v/>
      </c>
      <c r="H317" s="18" t="str">
        <f t="shared" si="9"/>
        <v/>
      </c>
    </row>
    <row r="318" spans="1:8">
      <c r="A318" s="17" t="str">
        <f>IF(H317="","",IF(roundOpt,IF(OR(A317&gt;=nper,ROUND(H317,2)&lt;=0),"",A317+1),IF(OR(A317&gt;=nper,H317&lt;=0),"",A317+1)))</f>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IF(A318="","",IF(roundOpt,IF(OR(A318=nper,payment&gt;ROUND((1+rate)*H317,2)),ROUND((1+rate)*H317,2),payment),IF(OR(A318=nper,payment&gt;(1+rate)*H317),(1+rate)*H317,payment)))</f>
        <v/>
      </c>
      <c r="D318" s="69"/>
      <c r="E318" s="18"/>
      <c r="F318" s="18" t="str">
        <f>IF(A318="","",IF(AND(A318=1,pmtType=1),0,IF(roundOpt,ROUND(rate*H317,2),rate*H317)))</f>
        <v/>
      </c>
      <c r="G318" s="18" t="str">
        <f t="shared" si="8"/>
        <v/>
      </c>
      <c r="H318" s="18" t="str">
        <f t="shared" si="9"/>
        <v/>
      </c>
    </row>
    <row r="319" spans="1:8">
      <c r="A319" s="17" t="str">
        <f>IF(H318="","",IF(roundOpt,IF(OR(A318&gt;=nper,ROUND(H318,2)&lt;=0),"",A318+1),IF(OR(A318&gt;=nper,H318&lt;=0),"",A318+1)))</f>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IF(A319="","",IF(roundOpt,IF(OR(A319=nper,payment&gt;ROUND((1+rate)*H318,2)),ROUND((1+rate)*H318,2),payment),IF(OR(A319=nper,payment&gt;(1+rate)*H318),(1+rate)*H318,payment)))</f>
        <v/>
      </c>
      <c r="D319" s="69"/>
      <c r="E319" s="18"/>
      <c r="F319" s="18" t="str">
        <f>IF(A319="","",IF(AND(A319=1,pmtType=1),0,IF(roundOpt,ROUND(rate*H318,2),rate*H318)))</f>
        <v/>
      </c>
      <c r="G319" s="18" t="str">
        <f t="shared" si="8"/>
        <v/>
      </c>
      <c r="H319" s="18" t="str">
        <f t="shared" si="9"/>
        <v/>
      </c>
    </row>
    <row r="320" spans="1:8">
      <c r="A320" s="17" t="str">
        <f>IF(H319="","",IF(roundOpt,IF(OR(A319&gt;=nper,ROUND(H319,2)&lt;=0),"",A319+1),IF(OR(A319&gt;=nper,H319&lt;=0),"",A319+1)))</f>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IF(A320="","",IF(roundOpt,IF(OR(A320=nper,payment&gt;ROUND((1+rate)*H319,2)),ROUND((1+rate)*H319,2),payment),IF(OR(A320=nper,payment&gt;(1+rate)*H319),(1+rate)*H319,payment)))</f>
        <v/>
      </c>
      <c r="D320" s="69"/>
      <c r="E320" s="18"/>
      <c r="F320" s="18" t="str">
        <f>IF(A320="","",IF(AND(A320=1,pmtType=1),0,IF(roundOpt,ROUND(rate*H319,2),rate*H319)))</f>
        <v/>
      </c>
      <c r="G320" s="18" t="str">
        <f t="shared" si="8"/>
        <v/>
      </c>
      <c r="H320" s="18" t="str">
        <f t="shared" si="9"/>
        <v/>
      </c>
    </row>
    <row r="321" spans="1:8">
      <c r="A321" s="17" t="str">
        <f>IF(H320="","",IF(roundOpt,IF(OR(A320&gt;=nper,ROUND(H320,2)&lt;=0),"",A320+1),IF(OR(A320&gt;=nper,H320&lt;=0),"",A320+1)))</f>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IF(A321="","",IF(roundOpt,IF(OR(A321=nper,payment&gt;ROUND((1+rate)*H320,2)),ROUND((1+rate)*H320,2),payment),IF(OR(A321=nper,payment&gt;(1+rate)*H320),(1+rate)*H320,payment)))</f>
        <v/>
      </c>
      <c r="D321" s="69"/>
      <c r="E321" s="18"/>
      <c r="F321" s="18" t="str">
        <f>IF(A321="","",IF(AND(A321=1,pmtType=1),0,IF(roundOpt,ROUND(rate*H320,2),rate*H320)))</f>
        <v/>
      </c>
      <c r="G321" s="18" t="str">
        <f t="shared" si="8"/>
        <v/>
      </c>
      <c r="H321" s="18" t="str">
        <f t="shared" si="9"/>
        <v/>
      </c>
    </row>
    <row r="322" spans="1:8">
      <c r="A322" s="17" t="str">
        <f>IF(H321="","",IF(roundOpt,IF(OR(A321&gt;=nper,ROUND(H321,2)&lt;=0),"",A321+1),IF(OR(A321&gt;=nper,H321&lt;=0),"",A321+1)))</f>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IF(A322="","",IF(roundOpt,IF(OR(A322=nper,payment&gt;ROUND((1+rate)*H321,2)),ROUND((1+rate)*H321,2),payment),IF(OR(A322=nper,payment&gt;(1+rate)*H321),(1+rate)*H321,payment)))</f>
        <v/>
      </c>
      <c r="D322" s="69"/>
      <c r="E322" s="18"/>
      <c r="F322" s="18" t="str">
        <f>IF(A322="","",IF(AND(A322=1,pmtType=1),0,IF(roundOpt,ROUND(rate*H321,2),rate*H321)))</f>
        <v/>
      </c>
      <c r="G322" s="18" t="str">
        <f t="shared" si="8"/>
        <v/>
      </c>
      <c r="H322" s="18" t="str">
        <f t="shared" si="9"/>
        <v/>
      </c>
    </row>
    <row r="323" spans="1:8">
      <c r="A323" s="17" t="str">
        <f>IF(H322="","",IF(roundOpt,IF(OR(A322&gt;=nper,ROUND(H322,2)&lt;=0),"",A322+1),IF(OR(A322&gt;=nper,H322&lt;=0),"",A322+1)))</f>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IF(A323="","",IF(roundOpt,IF(OR(A323=nper,payment&gt;ROUND((1+rate)*H322,2)),ROUND((1+rate)*H322,2),payment),IF(OR(A323=nper,payment&gt;(1+rate)*H322),(1+rate)*H322,payment)))</f>
        <v/>
      </c>
      <c r="D323" s="69"/>
      <c r="E323" s="18"/>
      <c r="F323" s="18" t="str">
        <f>IF(A323="","",IF(AND(A323=1,pmtType=1),0,IF(roundOpt,ROUND(rate*H322,2),rate*H322)))</f>
        <v/>
      </c>
      <c r="G323" s="18" t="str">
        <f t="shared" si="8"/>
        <v/>
      </c>
      <c r="H323" s="18" t="str">
        <f t="shared" si="9"/>
        <v/>
      </c>
    </row>
    <row r="324" spans="1:8">
      <c r="A324" s="17" t="str">
        <f>IF(H323="","",IF(roundOpt,IF(OR(A323&gt;=nper,ROUND(H323,2)&lt;=0),"",A323+1),IF(OR(A323&gt;=nper,H323&lt;=0),"",A323+1)))</f>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IF(A324="","",IF(roundOpt,IF(OR(A324=nper,payment&gt;ROUND((1+rate)*H323,2)),ROUND((1+rate)*H323,2),payment),IF(OR(A324=nper,payment&gt;(1+rate)*H323),(1+rate)*H323,payment)))</f>
        <v/>
      </c>
      <c r="D324" s="69"/>
      <c r="E324" s="18"/>
      <c r="F324" s="18" t="str">
        <f>IF(A324="","",IF(AND(A324=1,pmtType=1),0,IF(roundOpt,ROUND(rate*H323,2),rate*H323)))</f>
        <v/>
      </c>
      <c r="G324" s="18" t="str">
        <f t="shared" si="8"/>
        <v/>
      </c>
      <c r="H324" s="18" t="str">
        <f t="shared" si="9"/>
        <v/>
      </c>
    </row>
    <row r="325" spans="1:8">
      <c r="A325" s="17" t="str">
        <f>IF(H324="","",IF(roundOpt,IF(OR(A324&gt;=nper,ROUND(H324,2)&lt;=0),"",A324+1),IF(OR(A324&gt;=nper,H324&lt;=0),"",A324+1)))</f>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IF(A325="","",IF(roundOpt,IF(OR(A325=nper,payment&gt;ROUND((1+rate)*H324,2)),ROUND((1+rate)*H324,2),payment),IF(OR(A325=nper,payment&gt;(1+rate)*H324),(1+rate)*H324,payment)))</f>
        <v/>
      </c>
      <c r="D325" s="69"/>
      <c r="E325" s="18"/>
      <c r="F325" s="18" t="str">
        <f>IF(A325="","",IF(AND(A325=1,pmtType=1),0,IF(roundOpt,ROUND(rate*H324,2),rate*H324)))</f>
        <v/>
      </c>
      <c r="G325" s="18" t="str">
        <f t="shared" si="8"/>
        <v/>
      </c>
      <c r="H325" s="18" t="str">
        <f t="shared" si="9"/>
        <v/>
      </c>
    </row>
    <row r="326" spans="1:8">
      <c r="A326" s="17" t="str">
        <f>IF(H325="","",IF(roundOpt,IF(OR(A325&gt;=nper,ROUND(H325,2)&lt;=0),"",A325+1),IF(OR(A325&gt;=nper,H325&lt;=0),"",A325+1)))</f>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IF(A326="","",IF(roundOpt,IF(OR(A326=nper,payment&gt;ROUND((1+rate)*H325,2)),ROUND((1+rate)*H325,2),payment),IF(OR(A326=nper,payment&gt;(1+rate)*H325),(1+rate)*H325,payment)))</f>
        <v/>
      </c>
      <c r="D326" s="69"/>
      <c r="E326" s="18"/>
      <c r="F326" s="18" t="str">
        <f>IF(A326="","",IF(AND(A326=1,pmtType=1),0,IF(roundOpt,ROUND(rate*H325,2),rate*H325)))</f>
        <v/>
      </c>
      <c r="G326" s="18" t="str">
        <f t="shared" si="8"/>
        <v/>
      </c>
      <c r="H326" s="18" t="str">
        <f t="shared" si="9"/>
        <v/>
      </c>
    </row>
    <row r="327" spans="1:8">
      <c r="A327" s="17" t="str">
        <f>IF(H326="","",IF(roundOpt,IF(OR(A326&gt;=nper,ROUND(H326,2)&lt;=0),"",A326+1),IF(OR(A326&gt;=nper,H326&lt;=0),"",A326+1)))</f>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IF(A327="","",IF(roundOpt,IF(OR(A327=nper,payment&gt;ROUND((1+rate)*H326,2)),ROUND((1+rate)*H326,2),payment),IF(OR(A327=nper,payment&gt;(1+rate)*H326),(1+rate)*H326,payment)))</f>
        <v/>
      </c>
      <c r="D327" s="69"/>
      <c r="E327" s="18"/>
      <c r="F327" s="18" t="str">
        <f>IF(A327="","",IF(AND(A327=1,pmtType=1),0,IF(roundOpt,ROUND(rate*H326,2),rate*H326)))</f>
        <v/>
      </c>
      <c r="G327" s="18" t="str">
        <f t="shared" si="8"/>
        <v/>
      </c>
      <c r="H327" s="18" t="str">
        <f t="shared" si="9"/>
        <v/>
      </c>
    </row>
    <row r="328" spans="1:8">
      <c r="A328" s="17" t="str">
        <f>IF(H327="","",IF(roundOpt,IF(OR(A327&gt;=nper,ROUND(H327,2)&lt;=0),"",A327+1),IF(OR(A327&gt;=nper,H327&lt;=0),"",A327+1)))</f>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IF(A328="","",IF(roundOpt,IF(OR(A328=nper,payment&gt;ROUND((1+rate)*H327,2)),ROUND((1+rate)*H327,2),payment),IF(OR(A328=nper,payment&gt;(1+rate)*H327),(1+rate)*H327,payment)))</f>
        <v/>
      </c>
      <c r="D328" s="69"/>
      <c r="E328" s="18"/>
      <c r="F328" s="18" t="str">
        <f>IF(A328="","",IF(AND(A328=1,pmtType=1),0,IF(roundOpt,ROUND(rate*H327,2),rate*H327)))</f>
        <v/>
      </c>
      <c r="G328" s="18" t="str">
        <f t="shared" si="8"/>
        <v/>
      </c>
      <c r="H328" s="18" t="str">
        <f t="shared" si="9"/>
        <v/>
      </c>
    </row>
    <row r="329" spans="1:8">
      <c r="A329" s="17" t="str">
        <f>IF(H328="","",IF(roundOpt,IF(OR(A328&gt;=nper,ROUND(H328,2)&lt;=0),"",A328+1),IF(OR(A328&gt;=nper,H328&lt;=0),"",A328+1)))</f>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IF(A329="","",IF(roundOpt,IF(OR(A329=nper,payment&gt;ROUND((1+rate)*H328,2)),ROUND((1+rate)*H328,2),payment),IF(OR(A329=nper,payment&gt;(1+rate)*H328),(1+rate)*H328,payment)))</f>
        <v/>
      </c>
      <c r="D329" s="69"/>
      <c r="E329" s="18"/>
      <c r="F329" s="18" t="str">
        <f>IF(A329="","",IF(AND(A329=1,pmtType=1),0,IF(roundOpt,ROUND(rate*H328,2),rate*H328)))</f>
        <v/>
      </c>
      <c r="G329" s="18" t="str">
        <f t="shared" si="8"/>
        <v/>
      </c>
      <c r="H329" s="18" t="str">
        <f t="shared" si="9"/>
        <v/>
      </c>
    </row>
    <row r="330" spans="1:8">
      <c r="A330" s="17" t="str">
        <f>IF(H329="","",IF(roundOpt,IF(OR(A329&gt;=nper,ROUND(H329,2)&lt;=0),"",A329+1),IF(OR(A329&gt;=nper,H329&lt;=0),"",A329+1)))</f>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IF(A330="","",IF(roundOpt,IF(OR(A330=nper,payment&gt;ROUND((1+rate)*H329,2)),ROUND((1+rate)*H329,2),payment),IF(OR(A330=nper,payment&gt;(1+rate)*H329),(1+rate)*H329,payment)))</f>
        <v/>
      </c>
      <c r="D330" s="69"/>
      <c r="E330" s="18"/>
      <c r="F330" s="18" t="str">
        <f>IF(A330="","",IF(AND(A330=1,pmtType=1),0,IF(roundOpt,ROUND(rate*H329,2),rate*H329)))</f>
        <v/>
      </c>
      <c r="G330" s="18" t="str">
        <f t="shared" si="8"/>
        <v/>
      </c>
      <c r="H330" s="18" t="str">
        <f t="shared" si="9"/>
        <v/>
      </c>
    </row>
    <row r="331" spans="1:8">
      <c r="A331" s="17" t="str">
        <f>IF(H330="","",IF(roundOpt,IF(OR(A330&gt;=nper,ROUND(H330,2)&lt;=0),"",A330+1),IF(OR(A330&gt;=nper,H330&lt;=0),"",A330+1)))</f>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IF(A331="","",IF(roundOpt,IF(OR(A331=nper,payment&gt;ROUND((1+rate)*H330,2)),ROUND((1+rate)*H330,2),payment),IF(OR(A331=nper,payment&gt;(1+rate)*H330),(1+rate)*H330,payment)))</f>
        <v/>
      </c>
      <c r="D331" s="69"/>
      <c r="E331" s="18"/>
      <c r="F331" s="18" t="str">
        <f>IF(A331="","",IF(AND(A331=1,pmtType=1),0,IF(roundOpt,ROUND(rate*H330,2),rate*H330)))</f>
        <v/>
      </c>
      <c r="G331" s="18" t="str">
        <f t="shared" si="8"/>
        <v/>
      </c>
      <c r="H331" s="18" t="str">
        <f t="shared" si="9"/>
        <v/>
      </c>
    </row>
    <row r="332" spans="1:8">
      <c r="A332" s="17" t="str">
        <f>IF(H331="","",IF(roundOpt,IF(OR(A331&gt;=nper,ROUND(H331,2)&lt;=0),"",A331+1),IF(OR(A331&gt;=nper,H331&lt;=0),"",A331+1)))</f>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IF(A332="","",IF(roundOpt,IF(OR(A332=nper,payment&gt;ROUND((1+rate)*H331,2)),ROUND((1+rate)*H331,2),payment),IF(OR(A332=nper,payment&gt;(1+rate)*H331),(1+rate)*H331,payment)))</f>
        <v/>
      </c>
      <c r="D332" s="69"/>
      <c r="E332" s="18"/>
      <c r="F332" s="18" t="str">
        <f>IF(A332="","",IF(AND(A332=1,pmtType=1),0,IF(roundOpt,ROUND(rate*H331,2),rate*H331)))</f>
        <v/>
      </c>
      <c r="G332" s="18" t="str">
        <f t="shared" si="8"/>
        <v/>
      </c>
      <c r="H332" s="18" t="str">
        <f t="shared" si="9"/>
        <v/>
      </c>
    </row>
    <row r="333" spans="1:8">
      <c r="A333" s="17" t="str">
        <f>IF(H332="","",IF(roundOpt,IF(OR(A332&gt;=nper,ROUND(H332,2)&lt;=0),"",A332+1),IF(OR(A332&gt;=nper,H332&lt;=0),"",A332+1)))</f>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IF(A333="","",IF(roundOpt,IF(OR(A333=nper,payment&gt;ROUND((1+rate)*H332,2)),ROUND((1+rate)*H332,2),payment),IF(OR(A333=nper,payment&gt;(1+rate)*H332),(1+rate)*H332,payment)))</f>
        <v/>
      </c>
      <c r="D333" s="69"/>
      <c r="E333" s="18"/>
      <c r="F333" s="18" t="str">
        <f>IF(A333="","",IF(AND(A333=1,pmtType=1),0,IF(roundOpt,ROUND(rate*H332,2),rate*H332)))</f>
        <v/>
      </c>
      <c r="G333" s="18" t="str">
        <f t="shared" si="8"/>
        <v/>
      </c>
      <c r="H333" s="18" t="str">
        <f t="shared" si="9"/>
        <v/>
      </c>
    </row>
    <row r="334" spans="1:8">
      <c r="A334" s="17" t="str">
        <f>IF(H333="","",IF(roundOpt,IF(OR(A333&gt;=nper,ROUND(H333,2)&lt;=0),"",A333+1),IF(OR(A333&gt;=nper,H333&lt;=0),"",A333+1)))</f>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IF(A334="","",IF(roundOpt,IF(OR(A334=nper,payment&gt;ROUND((1+rate)*H333,2)),ROUND((1+rate)*H333,2),payment),IF(OR(A334=nper,payment&gt;(1+rate)*H333),(1+rate)*H333,payment)))</f>
        <v/>
      </c>
      <c r="D334" s="69"/>
      <c r="E334" s="18"/>
      <c r="F334" s="18" t="str">
        <f>IF(A334="","",IF(AND(A334=1,pmtType=1),0,IF(roundOpt,ROUND(rate*H333,2),rate*H333)))</f>
        <v/>
      </c>
      <c r="G334" s="18" t="str">
        <f t="shared" si="8"/>
        <v/>
      </c>
      <c r="H334" s="18" t="str">
        <f t="shared" si="9"/>
        <v/>
      </c>
    </row>
    <row r="335" spans="1:8">
      <c r="A335" s="17" t="str">
        <f>IF(H334="","",IF(roundOpt,IF(OR(A334&gt;=nper,ROUND(H334,2)&lt;=0),"",A334+1),IF(OR(A334&gt;=nper,H334&lt;=0),"",A334+1)))</f>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IF(A335="","",IF(roundOpt,IF(OR(A335=nper,payment&gt;ROUND((1+rate)*H334,2)),ROUND((1+rate)*H334,2),payment),IF(OR(A335=nper,payment&gt;(1+rate)*H334),(1+rate)*H334,payment)))</f>
        <v/>
      </c>
      <c r="D335" s="69"/>
      <c r="E335" s="18"/>
      <c r="F335" s="18" t="str">
        <f>IF(A335="","",IF(AND(A335=1,pmtType=1),0,IF(roundOpt,ROUND(rate*H334,2),rate*H334)))</f>
        <v/>
      </c>
      <c r="G335" s="18" t="str">
        <f t="shared" si="8"/>
        <v/>
      </c>
      <c r="H335" s="18" t="str">
        <f t="shared" si="9"/>
        <v/>
      </c>
    </row>
    <row r="336" spans="1:8">
      <c r="A336" s="17" t="str">
        <f>IF(H335="","",IF(roundOpt,IF(OR(A335&gt;=nper,ROUND(H335,2)&lt;=0),"",A335+1),IF(OR(A335&gt;=nper,H335&lt;=0),"",A335+1)))</f>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IF(A336="","",IF(roundOpt,IF(OR(A336=nper,payment&gt;ROUND((1+rate)*H335,2)),ROUND((1+rate)*H335,2),payment),IF(OR(A336=nper,payment&gt;(1+rate)*H335),(1+rate)*H335,payment)))</f>
        <v/>
      </c>
      <c r="D336" s="69"/>
      <c r="E336" s="18"/>
      <c r="F336" s="18" t="str">
        <f>IF(A336="","",IF(AND(A336=1,pmtType=1),0,IF(roundOpt,ROUND(rate*H335,2),rate*H335)))</f>
        <v/>
      </c>
      <c r="G336" s="18" t="str">
        <f t="shared" si="8"/>
        <v/>
      </c>
      <c r="H336" s="18" t="str">
        <f t="shared" si="9"/>
        <v/>
      </c>
    </row>
    <row r="337" spans="1:8">
      <c r="A337" s="17" t="str">
        <f>IF(H336="","",IF(roundOpt,IF(OR(A336&gt;=nper,ROUND(H336,2)&lt;=0),"",A336+1),IF(OR(A336&gt;=nper,H336&lt;=0),"",A336+1)))</f>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IF(A337="","",IF(roundOpt,IF(OR(A337=nper,payment&gt;ROUND((1+rate)*H336,2)),ROUND((1+rate)*H336,2),payment),IF(OR(A337=nper,payment&gt;(1+rate)*H336),(1+rate)*H336,payment)))</f>
        <v/>
      </c>
      <c r="D337" s="69"/>
      <c r="E337" s="18"/>
      <c r="F337" s="18" t="str">
        <f>IF(A337="","",IF(AND(A337=1,pmtType=1),0,IF(roundOpt,ROUND(rate*H336,2),rate*H336)))</f>
        <v/>
      </c>
      <c r="G337" s="18" t="str">
        <f t="shared" si="8"/>
        <v/>
      </c>
      <c r="H337" s="18" t="str">
        <f t="shared" si="9"/>
        <v/>
      </c>
    </row>
    <row r="338" spans="1:8">
      <c r="A338" s="17" t="str">
        <f>IF(H337="","",IF(roundOpt,IF(OR(A337&gt;=nper,ROUND(H337,2)&lt;=0),"",A337+1),IF(OR(A337&gt;=nper,H337&lt;=0),"",A337+1)))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IF(A338="","",IF(roundOpt,IF(OR(A338=nper,payment&gt;ROUND((1+rate)*H337,2)),ROUND((1+rate)*H337,2),payment),IF(OR(A338=nper,payment&gt;(1+rate)*H337),(1+rate)*H337,payment)))</f>
        <v/>
      </c>
      <c r="D338" s="69"/>
      <c r="E338" s="18"/>
      <c r="F338" s="18" t="str">
        <f>IF(A338="","",IF(AND(A338=1,pmtType=1),0,IF(roundOpt,ROUND(rate*H337,2),rate*H337)))</f>
        <v/>
      </c>
      <c r="G338" s="18" t="str">
        <f t="shared" ref="G338:G401" si="10">IF(A338="","",C338-F338+D338)</f>
        <v/>
      </c>
      <c r="H338" s="18" t="str">
        <f t="shared" ref="H338:H401" si="11">IF(A338="","",H337-G338)</f>
        <v/>
      </c>
    </row>
    <row r="339" spans="1:8">
      <c r="A339" s="17" t="str">
        <f>IF(H338="","",IF(roundOpt,IF(OR(A338&gt;=nper,ROUND(H338,2)&lt;=0),"",A338+1),IF(OR(A338&gt;=nper,H338&lt;=0),"",A338+1)))</f>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IF(A339="","",IF(roundOpt,IF(OR(A339=nper,payment&gt;ROUND((1+rate)*H338,2)),ROUND((1+rate)*H338,2),payment),IF(OR(A339=nper,payment&gt;(1+rate)*H338),(1+rate)*H338,payment)))</f>
        <v/>
      </c>
      <c r="D339" s="69"/>
      <c r="E339" s="18"/>
      <c r="F339" s="18" t="str">
        <f>IF(A339="","",IF(AND(A339=1,pmtType=1),0,IF(roundOpt,ROUND(rate*H338,2),rate*H338)))</f>
        <v/>
      </c>
      <c r="G339" s="18" t="str">
        <f t="shared" si="10"/>
        <v/>
      </c>
      <c r="H339" s="18" t="str">
        <f t="shared" si="11"/>
        <v/>
      </c>
    </row>
    <row r="340" spans="1:8">
      <c r="A340" s="17" t="str">
        <f>IF(H339="","",IF(roundOpt,IF(OR(A339&gt;=nper,ROUND(H339,2)&lt;=0),"",A339+1),IF(OR(A339&gt;=nper,H339&lt;=0),"",A339+1)))</f>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IF(A340="","",IF(roundOpt,IF(OR(A340=nper,payment&gt;ROUND((1+rate)*H339,2)),ROUND((1+rate)*H339,2),payment),IF(OR(A340=nper,payment&gt;(1+rate)*H339),(1+rate)*H339,payment)))</f>
        <v/>
      </c>
      <c r="D340" s="69"/>
      <c r="E340" s="18"/>
      <c r="F340" s="18" t="str">
        <f>IF(A340="","",IF(AND(A340=1,pmtType=1),0,IF(roundOpt,ROUND(rate*H339,2),rate*H339)))</f>
        <v/>
      </c>
      <c r="G340" s="18" t="str">
        <f t="shared" si="10"/>
        <v/>
      </c>
      <c r="H340" s="18" t="str">
        <f t="shared" si="11"/>
        <v/>
      </c>
    </row>
    <row r="341" spans="1:8">
      <c r="A341" s="17" t="str">
        <f>IF(H340="","",IF(roundOpt,IF(OR(A340&gt;=nper,ROUND(H340,2)&lt;=0),"",A340+1),IF(OR(A340&gt;=nper,H340&lt;=0),"",A340+1)))</f>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IF(A341="","",IF(roundOpt,IF(OR(A341=nper,payment&gt;ROUND((1+rate)*H340,2)),ROUND((1+rate)*H340,2),payment),IF(OR(A341=nper,payment&gt;(1+rate)*H340),(1+rate)*H340,payment)))</f>
        <v/>
      </c>
      <c r="D341" s="69"/>
      <c r="E341" s="18"/>
      <c r="F341" s="18" t="str">
        <f>IF(A341="","",IF(AND(A341=1,pmtType=1),0,IF(roundOpt,ROUND(rate*H340,2),rate*H340)))</f>
        <v/>
      </c>
      <c r="G341" s="18" t="str">
        <f t="shared" si="10"/>
        <v/>
      </c>
      <c r="H341" s="18" t="str">
        <f t="shared" si="11"/>
        <v/>
      </c>
    </row>
    <row r="342" spans="1:8">
      <c r="A342" s="17" t="str">
        <f>IF(H341="","",IF(roundOpt,IF(OR(A341&gt;=nper,ROUND(H341,2)&lt;=0),"",A341+1),IF(OR(A341&gt;=nper,H341&lt;=0),"",A341+1)))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IF(A342="","",IF(roundOpt,IF(OR(A342=nper,payment&gt;ROUND((1+rate)*H341,2)),ROUND((1+rate)*H341,2),payment),IF(OR(A342=nper,payment&gt;(1+rate)*H341),(1+rate)*H341,payment)))</f>
        <v/>
      </c>
      <c r="D342" s="69"/>
      <c r="E342" s="18"/>
      <c r="F342" s="18" t="str">
        <f>IF(A342="","",IF(AND(A342=1,pmtType=1),0,IF(roundOpt,ROUND(rate*H341,2),rate*H341)))</f>
        <v/>
      </c>
      <c r="G342" s="18" t="str">
        <f t="shared" si="10"/>
        <v/>
      </c>
      <c r="H342" s="18" t="str">
        <f t="shared" si="11"/>
        <v/>
      </c>
    </row>
    <row r="343" spans="1:8">
      <c r="A343" s="17" t="str">
        <f>IF(H342="","",IF(roundOpt,IF(OR(A342&gt;=nper,ROUND(H342,2)&lt;=0),"",A342+1),IF(OR(A342&gt;=nper,H342&lt;=0),"",A342+1)))</f>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IF(A343="","",IF(roundOpt,IF(OR(A343=nper,payment&gt;ROUND((1+rate)*H342,2)),ROUND((1+rate)*H342,2),payment),IF(OR(A343=nper,payment&gt;(1+rate)*H342),(1+rate)*H342,payment)))</f>
        <v/>
      </c>
      <c r="D343" s="69"/>
      <c r="E343" s="18"/>
      <c r="F343" s="18" t="str">
        <f>IF(A343="","",IF(AND(A343=1,pmtType=1),0,IF(roundOpt,ROUND(rate*H342,2),rate*H342)))</f>
        <v/>
      </c>
      <c r="G343" s="18" t="str">
        <f t="shared" si="10"/>
        <v/>
      </c>
      <c r="H343" s="18" t="str">
        <f t="shared" si="11"/>
        <v/>
      </c>
    </row>
    <row r="344" spans="1:8">
      <c r="A344" s="17" t="str">
        <f>IF(H343="","",IF(roundOpt,IF(OR(A343&gt;=nper,ROUND(H343,2)&lt;=0),"",A343+1),IF(OR(A343&gt;=nper,H343&lt;=0),"",A343+1)))</f>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IF(A344="","",IF(roundOpt,IF(OR(A344=nper,payment&gt;ROUND((1+rate)*H343,2)),ROUND((1+rate)*H343,2),payment),IF(OR(A344=nper,payment&gt;(1+rate)*H343),(1+rate)*H343,payment)))</f>
        <v/>
      </c>
      <c r="D344" s="69"/>
      <c r="E344" s="18"/>
      <c r="F344" s="18" t="str">
        <f>IF(A344="","",IF(AND(A344=1,pmtType=1),0,IF(roundOpt,ROUND(rate*H343,2),rate*H343)))</f>
        <v/>
      </c>
      <c r="G344" s="18" t="str">
        <f t="shared" si="10"/>
        <v/>
      </c>
      <c r="H344" s="18" t="str">
        <f t="shared" si="11"/>
        <v/>
      </c>
    </row>
    <row r="345" spans="1:8">
      <c r="A345" s="17" t="str">
        <f>IF(H344="","",IF(roundOpt,IF(OR(A344&gt;=nper,ROUND(H344,2)&lt;=0),"",A344+1),IF(OR(A344&gt;=nper,H344&lt;=0),"",A344+1)))</f>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IF(A345="","",IF(roundOpt,IF(OR(A345=nper,payment&gt;ROUND((1+rate)*H344,2)),ROUND((1+rate)*H344,2),payment),IF(OR(A345=nper,payment&gt;(1+rate)*H344),(1+rate)*H344,payment)))</f>
        <v/>
      </c>
      <c r="D345" s="69"/>
      <c r="E345" s="18"/>
      <c r="F345" s="18" t="str">
        <f>IF(A345="","",IF(AND(A345=1,pmtType=1),0,IF(roundOpt,ROUND(rate*H344,2),rate*H344)))</f>
        <v/>
      </c>
      <c r="G345" s="18" t="str">
        <f t="shared" si="10"/>
        <v/>
      </c>
      <c r="H345" s="18" t="str">
        <f t="shared" si="11"/>
        <v/>
      </c>
    </row>
    <row r="346" spans="1:8">
      <c r="A346" s="17" t="str">
        <f>IF(H345="","",IF(roundOpt,IF(OR(A345&gt;=nper,ROUND(H345,2)&lt;=0),"",A345+1),IF(OR(A345&gt;=nper,H345&lt;=0),"",A345+1)))</f>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IF(A346="","",IF(roundOpt,IF(OR(A346=nper,payment&gt;ROUND((1+rate)*H345,2)),ROUND((1+rate)*H345,2),payment),IF(OR(A346=nper,payment&gt;(1+rate)*H345),(1+rate)*H345,payment)))</f>
        <v/>
      </c>
      <c r="D346" s="69"/>
      <c r="E346" s="18"/>
      <c r="F346" s="18" t="str">
        <f>IF(A346="","",IF(AND(A346=1,pmtType=1),0,IF(roundOpt,ROUND(rate*H345,2),rate*H345)))</f>
        <v/>
      </c>
      <c r="G346" s="18" t="str">
        <f t="shared" si="10"/>
        <v/>
      </c>
      <c r="H346" s="18" t="str">
        <f t="shared" si="11"/>
        <v/>
      </c>
    </row>
    <row r="347" spans="1:8">
      <c r="A347" s="17" t="str">
        <f>IF(H346="","",IF(roundOpt,IF(OR(A346&gt;=nper,ROUND(H346,2)&lt;=0),"",A346+1),IF(OR(A346&gt;=nper,H346&lt;=0),"",A346+1)))</f>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IF(A347="","",IF(roundOpt,IF(OR(A347=nper,payment&gt;ROUND((1+rate)*H346,2)),ROUND((1+rate)*H346,2),payment),IF(OR(A347=nper,payment&gt;(1+rate)*H346),(1+rate)*H346,payment)))</f>
        <v/>
      </c>
      <c r="D347" s="69"/>
      <c r="E347" s="18"/>
      <c r="F347" s="18" t="str">
        <f>IF(A347="","",IF(AND(A347=1,pmtType=1),0,IF(roundOpt,ROUND(rate*H346,2),rate*H346)))</f>
        <v/>
      </c>
      <c r="G347" s="18" t="str">
        <f t="shared" si="10"/>
        <v/>
      </c>
      <c r="H347" s="18" t="str">
        <f t="shared" si="11"/>
        <v/>
      </c>
    </row>
    <row r="348" spans="1:8">
      <c r="A348" s="17" t="str">
        <f>IF(H347="","",IF(roundOpt,IF(OR(A347&gt;=nper,ROUND(H347,2)&lt;=0),"",A347+1),IF(OR(A347&gt;=nper,H347&lt;=0),"",A347+1)))</f>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IF(A348="","",IF(roundOpt,IF(OR(A348=nper,payment&gt;ROUND((1+rate)*H347,2)),ROUND((1+rate)*H347,2),payment),IF(OR(A348=nper,payment&gt;(1+rate)*H347),(1+rate)*H347,payment)))</f>
        <v/>
      </c>
      <c r="D348" s="69"/>
      <c r="E348" s="18"/>
      <c r="F348" s="18" t="str">
        <f>IF(A348="","",IF(AND(A348=1,pmtType=1),0,IF(roundOpt,ROUND(rate*H347,2),rate*H347)))</f>
        <v/>
      </c>
      <c r="G348" s="18" t="str">
        <f t="shared" si="10"/>
        <v/>
      </c>
      <c r="H348" s="18" t="str">
        <f t="shared" si="11"/>
        <v/>
      </c>
    </row>
    <row r="349" spans="1:8">
      <c r="A349" s="17" t="str">
        <f>IF(H348="","",IF(roundOpt,IF(OR(A348&gt;=nper,ROUND(H348,2)&lt;=0),"",A348+1),IF(OR(A348&gt;=nper,H348&lt;=0),"",A348+1)))</f>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IF(A349="","",IF(roundOpt,IF(OR(A349=nper,payment&gt;ROUND((1+rate)*H348,2)),ROUND((1+rate)*H348,2),payment),IF(OR(A349=nper,payment&gt;(1+rate)*H348),(1+rate)*H348,payment)))</f>
        <v/>
      </c>
      <c r="D349" s="69"/>
      <c r="E349" s="18"/>
      <c r="F349" s="18" t="str">
        <f>IF(A349="","",IF(AND(A349=1,pmtType=1),0,IF(roundOpt,ROUND(rate*H348,2),rate*H348)))</f>
        <v/>
      </c>
      <c r="G349" s="18" t="str">
        <f t="shared" si="10"/>
        <v/>
      </c>
      <c r="H349" s="18" t="str">
        <f t="shared" si="11"/>
        <v/>
      </c>
    </row>
    <row r="350" spans="1:8">
      <c r="A350" s="17" t="str">
        <f>IF(H349="","",IF(roundOpt,IF(OR(A349&gt;=nper,ROUND(H349,2)&lt;=0),"",A349+1),IF(OR(A349&gt;=nper,H349&lt;=0),"",A349+1)))</f>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IF(A350="","",IF(roundOpt,IF(OR(A350=nper,payment&gt;ROUND((1+rate)*H349,2)),ROUND((1+rate)*H349,2),payment),IF(OR(A350=nper,payment&gt;(1+rate)*H349),(1+rate)*H349,payment)))</f>
        <v/>
      </c>
      <c r="D350" s="69"/>
      <c r="E350" s="18"/>
      <c r="F350" s="18" t="str">
        <f>IF(A350="","",IF(AND(A350=1,pmtType=1),0,IF(roundOpt,ROUND(rate*H349,2),rate*H349)))</f>
        <v/>
      </c>
      <c r="G350" s="18" t="str">
        <f t="shared" si="10"/>
        <v/>
      </c>
      <c r="H350" s="18" t="str">
        <f t="shared" si="11"/>
        <v/>
      </c>
    </row>
    <row r="351" spans="1:8">
      <c r="A351" s="17" t="str">
        <f>IF(H350="","",IF(roundOpt,IF(OR(A350&gt;=nper,ROUND(H350,2)&lt;=0),"",A350+1),IF(OR(A350&gt;=nper,H350&lt;=0),"",A350+1)))</f>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IF(A351="","",IF(roundOpt,IF(OR(A351=nper,payment&gt;ROUND((1+rate)*H350,2)),ROUND((1+rate)*H350,2),payment),IF(OR(A351=nper,payment&gt;(1+rate)*H350),(1+rate)*H350,payment)))</f>
        <v/>
      </c>
      <c r="D351" s="69"/>
      <c r="E351" s="18"/>
      <c r="F351" s="18" t="str">
        <f>IF(A351="","",IF(AND(A351=1,pmtType=1),0,IF(roundOpt,ROUND(rate*H350,2),rate*H350)))</f>
        <v/>
      </c>
      <c r="G351" s="18" t="str">
        <f t="shared" si="10"/>
        <v/>
      </c>
      <c r="H351" s="18" t="str">
        <f t="shared" si="11"/>
        <v/>
      </c>
    </row>
    <row r="352" spans="1:8">
      <c r="A352" s="17" t="str">
        <f>IF(H351="","",IF(roundOpt,IF(OR(A351&gt;=nper,ROUND(H351,2)&lt;=0),"",A351+1),IF(OR(A351&gt;=nper,H351&lt;=0),"",A351+1)))</f>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IF(A352="","",IF(roundOpt,IF(OR(A352=nper,payment&gt;ROUND((1+rate)*H351,2)),ROUND((1+rate)*H351,2),payment),IF(OR(A352=nper,payment&gt;(1+rate)*H351),(1+rate)*H351,payment)))</f>
        <v/>
      </c>
      <c r="D352" s="69"/>
      <c r="E352" s="18"/>
      <c r="F352" s="18" t="str">
        <f>IF(A352="","",IF(AND(A352=1,pmtType=1),0,IF(roundOpt,ROUND(rate*H351,2),rate*H351)))</f>
        <v/>
      </c>
      <c r="G352" s="18" t="str">
        <f t="shared" si="10"/>
        <v/>
      </c>
      <c r="H352" s="18" t="str">
        <f t="shared" si="11"/>
        <v/>
      </c>
    </row>
    <row r="353" spans="1:8">
      <c r="A353" s="17" t="str">
        <f>IF(H352="","",IF(roundOpt,IF(OR(A352&gt;=nper,ROUND(H352,2)&lt;=0),"",A352+1),IF(OR(A352&gt;=nper,H352&lt;=0),"",A352+1)))</f>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IF(A353="","",IF(roundOpt,IF(OR(A353=nper,payment&gt;ROUND((1+rate)*H352,2)),ROUND((1+rate)*H352,2),payment),IF(OR(A353=nper,payment&gt;(1+rate)*H352),(1+rate)*H352,payment)))</f>
        <v/>
      </c>
      <c r="D353" s="69"/>
      <c r="E353" s="18"/>
      <c r="F353" s="18" t="str">
        <f>IF(A353="","",IF(AND(A353=1,pmtType=1),0,IF(roundOpt,ROUND(rate*H352,2),rate*H352)))</f>
        <v/>
      </c>
      <c r="G353" s="18" t="str">
        <f t="shared" si="10"/>
        <v/>
      </c>
      <c r="H353" s="18" t="str">
        <f t="shared" si="11"/>
        <v/>
      </c>
    </row>
    <row r="354" spans="1:8">
      <c r="A354" s="17" t="str">
        <f>IF(H353="","",IF(roundOpt,IF(OR(A353&gt;=nper,ROUND(H353,2)&lt;=0),"",A353+1),IF(OR(A353&gt;=nper,H353&lt;=0),"",A353+1)))</f>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IF(A354="","",IF(roundOpt,IF(OR(A354=nper,payment&gt;ROUND((1+rate)*H353,2)),ROUND((1+rate)*H353,2),payment),IF(OR(A354=nper,payment&gt;(1+rate)*H353),(1+rate)*H353,payment)))</f>
        <v/>
      </c>
      <c r="D354" s="69"/>
      <c r="E354" s="18"/>
      <c r="F354" s="18" t="str">
        <f>IF(A354="","",IF(AND(A354=1,pmtType=1),0,IF(roundOpt,ROUND(rate*H353,2),rate*H353)))</f>
        <v/>
      </c>
      <c r="G354" s="18" t="str">
        <f t="shared" si="10"/>
        <v/>
      </c>
      <c r="H354" s="18" t="str">
        <f t="shared" si="11"/>
        <v/>
      </c>
    </row>
    <row r="355" spans="1:8">
      <c r="A355" s="17" t="str">
        <f>IF(H354="","",IF(roundOpt,IF(OR(A354&gt;=nper,ROUND(H354,2)&lt;=0),"",A354+1),IF(OR(A354&gt;=nper,H354&lt;=0),"",A354+1)))</f>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IF(A355="","",IF(roundOpt,IF(OR(A355=nper,payment&gt;ROUND((1+rate)*H354,2)),ROUND((1+rate)*H354,2),payment),IF(OR(A355=nper,payment&gt;(1+rate)*H354),(1+rate)*H354,payment)))</f>
        <v/>
      </c>
      <c r="D355" s="69"/>
      <c r="E355" s="18"/>
      <c r="F355" s="18" t="str">
        <f>IF(A355="","",IF(AND(A355=1,pmtType=1),0,IF(roundOpt,ROUND(rate*H354,2),rate*H354)))</f>
        <v/>
      </c>
      <c r="G355" s="18" t="str">
        <f t="shared" si="10"/>
        <v/>
      </c>
      <c r="H355" s="18" t="str">
        <f t="shared" si="11"/>
        <v/>
      </c>
    </row>
    <row r="356" spans="1:8">
      <c r="A356" s="17" t="str">
        <f>IF(H355="","",IF(roundOpt,IF(OR(A355&gt;=nper,ROUND(H355,2)&lt;=0),"",A355+1),IF(OR(A355&gt;=nper,H355&lt;=0),"",A355+1)))</f>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IF(A356="","",IF(roundOpt,IF(OR(A356=nper,payment&gt;ROUND((1+rate)*H355,2)),ROUND((1+rate)*H355,2),payment),IF(OR(A356=nper,payment&gt;(1+rate)*H355),(1+rate)*H355,payment)))</f>
        <v/>
      </c>
      <c r="D356" s="69"/>
      <c r="E356" s="18"/>
      <c r="F356" s="18" t="str">
        <f>IF(A356="","",IF(AND(A356=1,pmtType=1),0,IF(roundOpt,ROUND(rate*H355,2),rate*H355)))</f>
        <v/>
      </c>
      <c r="G356" s="18" t="str">
        <f t="shared" si="10"/>
        <v/>
      </c>
      <c r="H356" s="18" t="str">
        <f t="shared" si="11"/>
        <v/>
      </c>
    </row>
    <row r="357" spans="1:8">
      <c r="A357" s="17" t="str">
        <f>IF(H356="","",IF(roundOpt,IF(OR(A356&gt;=nper,ROUND(H356,2)&lt;=0),"",A356+1),IF(OR(A356&gt;=nper,H356&lt;=0),"",A356+1)))</f>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IF(A357="","",IF(roundOpt,IF(OR(A357=nper,payment&gt;ROUND((1+rate)*H356,2)),ROUND((1+rate)*H356,2),payment),IF(OR(A357=nper,payment&gt;(1+rate)*H356),(1+rate)*H356,payment)))</f>
        <v/>
      </c>
      <c r="D357" s="69"/>
      <c r="E357" s="18"/>
      <c r="F357" s="18" t="str">
        <f>IF(A357="","",IF(AND(A357=1,pmtType=1),0,IF(roundOpt,ROUND(rate*H356,2),rate*H356)))</f>
        <v/>
      </c>
      <c r="G357" s="18" t="str">
        <f t="shared" si="10"/>
        <v/>
      </c>
      <c r="H357" s="18" t="str">
        <f t="shared" si="11"/>
        <v/>
      </c>
    </row>
    <row r="358" spans="1:8">
      <c r="A358" s="17" t="str">
        <f>IF(H357="","",IF(roundOpt,IF(OR(A357&gt;=nper,ROUND(H357,2)&lt;=0),"",A357+1),IF(OR(A357&gt;=nper,H357&lt;=0),"",A357+1)))</f>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IF(A358="","",IF(roundOpt,IF(OR(A358=nper,payment&gt;ROUND((1+rate)*H357,2)),ROUND((1+rate)*H357,2),payment),IF(OR(A358=nper,payment&gt;(1+rate)*H357),(1+rate)*H357,payment)))</f>
        <v/>
      </c>
      <c r="D358" s="69"/>
      <c r="E358" s="18"/>
      <c r="F358" s="18" t="str">
        <f>IF(A358="","",IF(AND(A358=1,pmtType=1),0,IF(roundOpt,ROUND(rate*H357,2),rate*H357)))</f>
        <v/>
      </c>
      <c r="G358" s="18" t="str">
        <f t="shared" si="10"/>
        <v/>
      </c>
      <c r="H358" s="18" t="str">
        <f t="shared" si="11"/>
        <v/>
      </c>
    </row>
    <row r="359" spans="1:8">
      <c r="A359" s="17" t="str">
        <f>IF(H358="","",IF(roundOpt,IF(OR(A358&gt;=nper,ROUND(H358,2)&lt;=0),"",A358+1),IF(OR(A358&gt;=nper,H358&lt;=0),"",A358+1)))</f>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IF(A359="","",IF(roundOpt,IF(OR(A359=nper,payment&gt;ROUND((1+rate)*H358,2)),ROUND((1+rate)*H358,2),payment),IF(OR(A359=nper,payment&gt;(1+rate)*H358),(1+rate)*H358,payment)))</f>
        <v/>
      </c>
      <c r="D359" s="69"/>
      <c r="E359" s="18"/>
      <c r="F359" s="18" t="str">
        <f>IF(A359="","",IF(AND(A359=1,pmtType=1),0,IF(roundOpt,ROUND(rate*H358,2),rate*H358)))</f>
        <v/>
      </c>
      <c r="G359" s="18" t="str">
        <f t="shared" si="10"/>
        <v/>
      </c>
      <c r="H359" s="18" t="str">
        <f t="shared" si="11"/>
        <v/>
      </c>
    </row>
    <row r="360" spans="1:8">
      <c r="A360" s="17" t="str">
        <f>IF(H359="","",IF(roundOpt,IF(OR(A359&gt;=nper,ROUND(H359,2)&lt;=0),"",A359+1),IF(OR(A359&gt;=nper,H359&lt;=0),"",A359+1)))</f>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IF(A360="","",IF(roundOpt,IF(OR(A360=nper,payment&gt;ROUND((1+rate)*H359,2)),ROUND((1+rate)*H359,2),payment),IF(OR(A360=nper,payment&gt;(1+rate)*H359),(1+rate)*H359,payment)))</f>
        <v/>
      </c>
      <c r="D360" s="69"/>
      <c r="E360" s="18"/>
      <c r="F360" s="18" t="str">
        <f>IF(A360="","",IF(AND(A360=1,pmtType=1),0,IF(roundOpt,ROUND(rate*H359,2),rate*H359)))</f>
        <v/>
      </c>
      <c r="G360" s="18" t="str">
        <f t="shared" si="10"/>
        <v/>
      </c>
      <c r="H360" s="18" t="str">
        <f t="shared" si="11"/>
        <v/>
      </c>
    </row>
    <row r="361" spans="1:8">
      <c r="A361" s="17" t="str">
        <f>IF(H360="","",IF(roundOpt,IF(OR(A360&gt;=nper,ROUND(H360,2)&lt;=0),"",A360+1),IF(OR(A360&gt;=nper,H360&lt;=0),"",A360+1)))</f>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IF(A361="","",IF(roundOpt,IF(OR(A361=nper,payment&gt;ROUND((1+rate)*H360,2)),ROUND((1+rate)*H360,2),payment),IF(OR(A361=nper,payment&gt;(1+rate)*H360),(1+rate)*H360,payment)))</f>
        <v/>
      </c>
      <c r="D361" s="69"/>
      <c r="E361" s="18"/>
      <c r="F361" s="18" t="str">
        <f>IF(A361="","",IF(AND(A361=1,pmtType=1),0,IF(roundOpt,ROUND(rate*H360,2),rate*H360)))</f>
        <v/>
      </c>
      <c r="G361" s="18" t="str">
        <f t="shared" si="10"/>
        <v/>
      </c>
      <c r="H361" s="18" t="str">
        <f t="shared" si="11"/>
        <v/>
      </c>
    </row>
    <row r="362" spans="1:8">
      <c r="A362" s="17" t="str">
        <f>IF(H361="","",IF(roundOpt,IF(OR(A361&gt;=nper,ROUND(H361,2)&lt;=0),"",A361+1),IF(OR(A361&gt;=nper,H361&lt;=0),"",A361+1)))</f>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IF(A362="","",IF(roundOpt,IF(OR(A362=nper,payment&gt;ROUND((1+rate)*H361,2)),ROUND((1+rate)*H361,2),payment),IF(OR(A362=nper,payment&gt;(1+rate)*H361),(1+rate)*H361,payment)))</f>
        <v/>
      </c>
      <c r="D362" s="69"/>
      <c r="E362" s="18"/>
      <c r="F362" s="18" t="str">
        <f>IF(A362="","",IF(AND(A362=1,pmtType=1),0,IF(roundOpt,ROUND(rate*H361,2),rate*H361)))</f>
        <v/>
      </c>
      <c r="G362" s="18" t="str">
        <f t="shared" si="10"/>
        <v/>
      </c>
      <c r="H362" s="18" t="str">
        <f t="shared" si="11"/>
        <v/>
      </c>
    </row>
    <row r="363" spans="1:8">
      <c r="A363" s="17" t="str">
        <f>IF(H362="","",IF(roundOpt,IF(OR(A362&gt;=nper,ROUND(H362,2)&lt;=0),"",A362+1),IF(OR(A362&gt;=nper,H362&lt;=0),"",A362+1)))</f>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IF(A363="","",IF(roundOpt,IF(OR(A363=nper,payment&gt;ROUND((1+rate)*H362,2)),ROUND((1+rate)*H362,2),payment),IF(OR(A363=nper,payment&gt;(1+rate)*H362),(1+rate)*H362,payment)))</f>
        <v/>
      </c>
      <c r="D363" s="69"/>
      <c r="E363" s="18"/>
      <c r="F363" s="18" t="str">
        <f>IF(A363="","",IF(AND(A363=1,pmtType=1),0,IF(roundOpt,ROUND(rate*H362,2),rate*H362)))</f>
        <v/>
      </c>
      <c r="G363" s="18" t="str">
        <f t="shared" si="10"/>
        <v/>
      </c>
      <c r="H363" s="18" t="str">
        <f t="shared" si="11"/>
        <v/>
      </c>
    </row>
    <row r="364" spans="1:8">
      <c r="A364" s="17" t="str">
        <f>IF(H363="","",IF(roundOpt,IF(OR(A363&gt;=nper,ROUND(H363,2)&lt;=0),"",A363+1),IF(OR(A363&gt;=nper,H363&lt;=0),"",A363+1)))</f>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IF(A364="","",IF(roundOpt,IF(OR(A364=nper,payment&gt;ROUND((1+rate)*H363,2)),ROUND((1+rate)*H363,2),payment),IF(OR(A364=nper,payment&gt;(1+rate)*H363),(1+rate)*H363,payment)))</f>
        <v/>
      </c>
      <c r="D364" s="69"/>
      <c r="E364" s="18"/>
      <c r="F364" s="18" t="str">
        <f>IF(A364="","",IF(AND(A364=1,pmtType=1),0,IF(roundOpt,ROUND(rate*H363,2),rate*H363)))</f>
        <v/>
      </c>
      <c r="G364" s="18" t="str">
        <f t="shared" si="10"/>
        <v/>
      </c>
      <c r="H364" s="18" t="str">
        <f t="shared" si="11"/>
        <v/>
      </c>
    </row>
    <row r="365" spans="1:8">
      <c r="A365" s="17" t="str">
        <f>IF(H364="","",IF(roundOpt,IF(OR(A364&gt;=nper,ROUND(H364,2)&lt;=0),"",A364+1),IF(OR(A364&gt;=nper,H364&lt;=0),"",A364+1)))</f>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IF(A365="","",IF(roundOpt,IF(OR(A365=nper,payment&gt;ROUND((1+rate)*H364,2)),ROUND((1+rate)*H364,2),payment),IF(OR(A365=nper,payment&gt;(1+rate)*H364),(1+rate)*H364,payment)))</f>
        <v/>
      </c>
      <c r="D365" s="69"/>
      <c r="E365" s="18"/>
      <c r="F365" s="18" t="str">
        <f>IF(A365="","",IF(AND(A365=1,pmtType=1),0,IF(roundOpt,ROUND(rate*H364,2),rate*H364)))</f>
        <v/>
      </c>
      <c r="G365" s="18" t="str">
        <f t="shared" si="10"/>
        <v/>
      </c>
      <c r="H365" s="18" t="str">
        <f t="shared" si="11"/>
        <v/>
      </c>
    </row>
    <row r="366" spans="1:8">
      <c r="A366" s="17" t="str">
        <f>IF(H365="","",IF(roundOpt,IF(OR(A365&gt;=nper,ROUND(H365,2)&lt;=0),"",A365+1),IF(OR(A365&gt;=nper,H365&lt;=0),"",A365+1)))</f>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IF(A366="","",IF(roundOpt,IF(OR(A366=nper,payment&gt;ROUND((1+rate)*H365,2)),ROUND((1+rate)*H365,2),payment),IF(OR(A366=nper,payment&gt;(1+rate)*H365),(1+rate)*H365,payment)))</f>
        <v/>
      </c>
      <c r="D366" s="69"/>
      <c r="E366" s="18"/>
      <c r="F366" s="18" t="str">
        <f>IF(A366="","",IF(AND(A366=1,pmtType=1),0,IF(roundOpt,ROUND(rate*H365,2),rate*H365)))</f>
        <v/>
      </c>
      <c r="G366" s="18" t="str">
        <f t="shared" si="10"/>
        <v/>
      </c>
      <c r="H366" s="18" t="str">
        <f t="shared" si="11"/>
        <v/>
      </c>
    </row>
    <row r="367" spans="1:8">
      <c r="A367" s="17" t="str">
        <f>IF(H366="","",IF(roundOpt,IF(OR(A366&gt;=nper,ROUND(H366,2)&lt;=0),"",A366+1),IF(OR(A366&gt;=nper,H366&lt;=0),"",A366+1)))</f>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IF(A367="","",IF(roundOpt,IF(OR(A367=nper,payment&gt;ROUND((1+rate)*H366,2)),ROUND((1+rate)*H366,2),payment),IF(OR(A367=nper,payment&gt;(1+rate)*H366),(1+rate)*H366,payment)))</f>
        <v/>
      </c>
      <c r="D367" s="69"/>
      <c r="E367" s="18"/>
      <c r="F367" s="18" t="str">
        <f>IF(A367="","",IF(AND(A367=1,pmtType=1),0,IF(roundOpt,ROUND(rate*H366,2),rate*H366)))</f>
        <v/>
      </c>
      <c r="G367" s="18" t="str">
        <f t="shared" si="10"/>
        <v/>
      </c>
      <c r="H367" s="18" t="str">
        <f t="shared" si="11"/>
        <v/>
      </c>
    </row>
    <row r="368" spans="1:8">
      <c r="A368" s="17" t="str">
        <f>IF(H367="","",IF(roundOpt,IF(OR(A367&gt;=nper,ROUND(H367,2)&lt;=0),"",A367+1),IF(OR(A367&gt;=nper,H367&lt;=0),"",A367+1)))</f>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IF(A368="","",IF(roundOpt,IF(OR(A368=nper,payment&gt;ROUND((1+rate)*H367,2)),ROUND((1+rate)*H367,2),payment),IF(OR(A368=nper,payment&gt;(1+rate)*H367),(1+rate)*H367,payment)))</f>
        <v/>
      </c>
      <c r="D368" s="69"/>
      <c r="E368" s="18"/>
      <c r="F368" s="18" t="str">
        <f>IF(A368="","",IF(AND(A368=1,pmtType=1),0,IF(roundOpt,ROUND(rate*H367,2),rate*H367)))</f>
        <v/>
      </c>
      <c r="G368" s="18" t="str">
        <f t="shared" si="10"/>
        <v/>
      </c>
      <c r="H368" s="18" t="str">
        <f t="shared" si="11"/>
        <v/>
      </c>
    </row>
    <row r="369" spans="1:8">
      <c r="A369" s="17" t="str">
        <f>IF(H368="","",IF(roundOpt,IF(OR(A368&gt;=nper,ROUND(H368,2)&lt;=0),"",A368+1),IF(OR(A368&gt;=nper,H368&lt;=0),"",A368+1)))</f>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IF(A369="","",IF(roundOpt,IF(OR(A369=nper,payment&gt;ROUND((1+rate)*H368,2)),ROUND((1+rate)*H368,2),payment),IF(OR(A369=nper,payment&gt;(1+rate)*H368),(1+rate)*H368,payment)))</f>
        <v/>
      </c>
      <c r="D369" s="69"/>
      <c r="E369" s="18"/>
      <c r="F369" s="18" t="str">
        <f>IF(A369="","",IF(AND(A369=1,pmtType=1),0,IF(roundOpt,ROUND(rate*H368,2),rate*H368)))</f>
        <v/>
      </c>
      <c r="G369" s="18" t="str">
        <f t="shared" si="10"/>
        <v/>
      </c>
      <c r="H369" s="18" t="str">
        <f t="shared" si="11"/>
        <v/>
      </c>
    </row>
    <row r="370" spans="1:8">
      <c r="A370" s="17" t="str">
        <f>IF(H369="","",IF(roundOpt,IF(OR(A369&gt;=nper,ROUND(H369,2)&lt;=0),"",A369+1),IF(OR(A369&gt;=nper,H369&lt;=0),"",A369+1)))</f>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IF(A370="","",IF(roundOpt,IF(OR(A370=nper,payment&gt;ROUND((1+rate)*H369,2)),ROUND((1+rate)*H369,2),payment),IF(OR(A370=nper,payment&gt;(1+rate)*H369),(1+rate)*H369,payment)))</f>
        <v/>
      </c>
      <c r="D370" s="69"/>
      <c r="E370" s="18"/>
      <c r="F370" s="18" t="str">
        <f>IF(A370="","",IF(AND(A370=1,pmtType=1),0,IF(roundOpt,ROUND(rate*H369,2),rate*H369)))</f>
        <v/>
      </c>
      <c r="G370" s="18" t="str">
        <f t="shared" si="10"/>
        <v/>
      </c>
      <c r="H370" s="18" t="str">
        <f t="shared" si="11"/>
        <v/>
      </c>
    </row>
    <row r="371" spans="1:8">
      <c r="A371" s="17" t="str">
        <f>IF(H370="","",IF(roundOpt,IF(OR(A370&gt;=nper,ROUND(H370,2)&lt;=0),"",A370+1),IF(OR(A370&gt;=nper,H370&lt;=0),"",A370+1)))</f>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IF(A371="","",IF(roundOpt,IF(OR(A371=nper,payment&gt;ROUND((1+rate)*H370,2)),ROUND((1+rate)*H370,2),payment),IF(OR(A371=nper,payment&gt;(1+rate)*H370),(1+rate)*H370,payment)))</f>
        <v/>
      </c>
      <c r="D371" s="69"/>
      <c r="E371" s="18"/>
      <c r="F371" s="18" t="str">
        <f>IF(A371="","",IF(AND(A371=1,pmtType=1),0,IF(roundOpt,ROUND(rate*H370,2),rate*H370)))</f>
        <v/>
      </c>
      <c r="G371" s="18" t="str">
        <f t="shared" si="10"/>
        <v/>
      </c>
      <c r="H371" s="18" t="str">
        <f t="shared" si="11"/>
        <v/>
      </c>
    </row>
    <row r="372" spans="1:8">
      <c r="A372" s="17" t="str">
        <f>IF(H371="","",IF(roundOpt,IF(OR(A371&gt;=nper,ROUND(H371,2)&lt;=0),"",A371+1),IF(OR(A371&gt;=nper,H371&lt;=0),"",A371+1)))</f>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IF(A372="","",IF(roundOpt,IF(OR(A372=nper,payment&gt;ROUND((1+rate)*H371,2)),ROUND((1+rate)*H371,2),payment),IF(OR(A372=nper,payment&gt;(1+rate)*H371),(1+rate)*H371,payment)))</f>
        <v/>
      </c>
      <c r="D372" s="69"/>
      <c r="E372" s="18"/>
      <c r="F372" s="18" t="str">
        <f>IF(A372="","",IF(AND(A372=1,pmtType=1),0,IF(roundOpt,ROUND(rate*H371,2),rate*H371)))</f>
        <v/>
      </c>
      <c r="G372" s="18" t="str">
        <f t="shared" si="10"/>
        <v/>
      </c>
      <c r="H372" s="18" t="str">
        <f t="shared" si="11"/>
        <v/>
      </c>
    </row>
    <row r="373" spans="1:8">
      <c r="A373" s="17" t="str">
        <f>IF(H372="","",IF(roundOpt,IF(OR(A372&gt;=nper,ROUND(H372,2)&lt;=0),"",A372+1),IF(OR(A372&gt;=nper,H372&lt;=0),"",A372+1)))</f>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IF(A373="","",IF(roundOpt,IF(OR(A373=nper,payment&gt;ROUND((1+rate)*H372,2)),ROUND((1+rate)*H372,2),payment),IF(OR(A373=nper,payment&gt;(1+rate)*H372),(1+rate)*H372,payment)))</f>
        <v/>
      </c>
      <c r="D373" s="69"/>
      <c r="E373" s="18"/>
      <c r="F373" s="18" t="str">
        <f>IF(A373="","",IF(AND(A373=1,pmtType=1),0,IF(roundOpt,ROUND(rate*H372,2),rate*H372)))</f>
        <v/>
      </c>
      <c r="G373" s="18" t="str">
        <f t="shared" si="10"/>
        <v/>
      </c>
      <c r="H373" s="18" t="str">
        <f t="shared" si="11"/>
        <v/>
      </c>
    </row>
    <row r="374" spans="1:8">
      <c r="A374" s="17" t="str">
        <f>IF(H373="","",IF(roundOpt,IF(OR(A373&gt;=nper,ROUND(H373,2)&lt;=0),"",A373+1),IF(OR(A373&gt;=nper,H373&lt;=0),"",A373+1)))</f>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IF(A374="","",IF(roundOpt,IF(OR(A374=nper,payment&gt;ROUND((1+rate)*H373,2)),ROUND((1+rate)*H373,2),payment),IF(OR(A374=nper,payment&gt;(1+rate)*H373),(1+rate)*H373,payment)))</f>
        <v/>
      </c>
      <c r="D374" s="69"/>
      <c r="E374" s="18"/>
      <c r="F374" s="18" t="str">
        <f>IF(A374="","",IF(AND(A374=1,pmtType=1),0,IF(roundOpt,ROUND(rate*H373,2),rate*H373)))</f>
        <v/>
      </c>
      <c r="G374" s="18" t="str">
        <f t="shared" si="10"/>
        <v/>
      </c>
      <c r="H374" s="18" t="str">
        <f t="shared" si="11"/>
        <v/>
      </c>
    </row>
    <row r="375" spans="1:8">
      <c r="A375" s="17" t="str">
        <f>IF(H374="","",IF(roundOpt,IF(OR(A374&gt;=nper,ROUND(H374,2)&lt;=0),"",A374+1),IF(OR(A374&gt;=nper,H374&lt;=0),"",A374+1)))</f>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IF(A375="","",IF(roundOpt,IF(OR(A375=nper,payment&gt;ROUND((1+rate)*H374,2)),ROUND((1+rate)*H374,2),payment),IF(OR(A375=nper,payment&gt;(1+rate)*H374),(1+rate)*H374,payment)))</f>
        <v/>
      </c>
      <c r="D375" s="69"/>
      <c r="E375" s="18"/>
      <c r="F375" s="18" t="str">
        <f>IF(A375="","",IF(AND(A375=1,pmtType=1),0,IF(roundOpt,ROUND(rate*H374,2),rate*H374)))</f>
        <v/>
      </c>
      <c r="G375" s="18" t="str">
        <f t="shared" si="10"/>
        <v/>
      </c>
      <c r="H375" s="18" t="str">
        <f t="shared" si="11"/>
        <v/>
      </c>
    </row>
    <row r="376" spans="1:8">
      <c r="A376" s="17" t="str">
        <f>IF(H375="","",IF(roundOpt,IF(OR(A375&gt;=nper,ROUND(H375,2)&lt;=0),"",A375+1),IF(OR(A375&gt;=nper,H375&lt;=0),"",A375+1)))</f>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IF(A376="","",IF(roundOpt,IF(OR(A376=nper,payment&gt;ROUND((1+rate)*H375,2)),ROUND((1+rate)*H375,2),payment),IF(OR(A376=nper,payment&gt;(1+rate)*H375),(1+rate)*H375,payment)))</f>
        <v/>
      </c>
      <c r="D376" s="69"/>
      <c r="E376" s="18"/>
      <c r="F376" s="18" t="str">
        <f>IF(A376="","",IF(AND(A376=1,pmtType=1),0,IF(roundOpt,ROUND(rate*H375,2),rate*H375)))</f>
        <v/>
      </c>
      <c r="G376" s="18" t="str">
        <f t="shared" si="10"/>
        <v/>
      </c>
      <c r="H376" s="18" t="str">
        <f t="shared" si="11"/>
        <v/>
      </c>
    </row>
    <row r="377" spans="1:8">
      <c r="A377" s="17" t="str">
        <f>IF(H376="","",IF(roundOpt,IF(OR(A376&gt;=nper,ROUND(H376,2)&lt;=0),"",A376+1),IF(OR(A376&gt;=nper,H376&lt;=0),"",A376+1)))</f>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IF(A377="","",IF(roundOpt,IF(OR(A377=nper,payment&gt;ROUND((1+rate)*H376,2)),ROUND((1+rate)*H376,2),payment),IF(OR(A377=nper,payment&gt;(1+rate)*H376),(1+rate)*H376,payment)))</f>
        <v/>
      </c>
      <c r="D377" s="69"/>
      <c r="E377" s="18"/>
      <c r="F377" s="18" t="str">
        <f>IF(A377="","",IF(AND(A377=1,pmtType=1),0,IF(roundOpt,ROUND(rate*H376,2),rate*H376)))</f>
        <v/>
      </c>
      <c r="G377" s="18" t="str">
        <f t="shared" si="10"/>
        <v/>
      </c>
      <c r="H377" s="18" t="str">
        <f t="shared" si="11"/>
        <v/>
      </c>
    </row>
    <row r="378" spans="1:8">
      <c r="A378" s="17" t="str">
        <f>IF(H377="","",IF(roundOpt,IF(OR(A377&gt;=nper,ROUND(H377,2)&lt;=0),"",A377+1),IF(OR(A377&gt;=nper,H377&lt;=0),"",A377+1)))</f>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IF(A378="","",IF(roundOpt,IF(OR(A378=nper,payment&gt;ROUND((1+rate)*H377,2)),ROUND((1+rate)*H377,2),payment),IF(OR(A378=nper,payment&gt;(1+rate)*H377),(1+rate)*H377,payment)))</f>
        <v/>
      </c>
      <c r="D378" s="69"/>
      <c r="E378" s="18"/>
      <c r="F378" s="18" t="str">
        <f>IF(A378="","",IF(AND(A378=1,pmtType=1),0,IF(roundOpt,ROUND(rate*H377,2),rate*H377)))</f>
        <v/>
      </c>
      <c r="G378" s="18" t="str">
        <f t="shared" si="10"/>
        <v/>
      </c>
      <c r="H378" s="18" t="str">
        <f t="shared" si="11"/>
        <v/>
      </c>
    </row>
    <row r="379" spans="1:8">
      <c r="A379" s="17" t="str">
        <f>IF(H378="","",IF(roundOpt,IF(OR(A378&gt;=nper,ROUND(H378,2)&lt;=0),"",A378+1),IF(OR(A378&gt;=nper,H378&lt;=0),"",A378+1)))</f>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IF(A379="","",IF(roundOpt,IF(OR(A379=nper,payment&gt;ROUND((1+rate)*H378,2)),ROUND((1+rate)*H378,2),payment),IF(OR(A379=nper,payment&gt;(1+rate)*H378),(1+rate)*H378,payment)))</f>
        <v/>
      </c>
      <c r="D379" s="69"/>
      <c r="E379" s="18"/>
      <c r="F379" s="18" t="str">
        <f>IF(A379="","",IF(AND(A379=1,pmtType=1),0,IF(roundOpt,ROUND(rate*H378,2),rate*H378)))</f>
        <v/>
      </c>
      <c r="G379" s="18" t="str">
        <f t="shared" si="10"/>
        <v/>
      </c>
      <c r="H379" s="18" t="str">
        <f t="shared" si="11"/>
        <v/>
      </c>
    </row>
    <row r="380" spans="1:8">
      <c r="A380" s="17" t="str">
        <f>IF(H379="","",IF(roundOpt,IF(OR(A379&gt;=nper,ROUND(H379,2)&lt;=0),"",A379+1),IF(OR(A379&gt;=nper,H379&lt;=0),"",A379+1)))</f>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IF(A380="","",IF(roundOpt,IF(OR(A380=nper,payment&gt;ROUND((1+rate)*H379,2)),ROUND((1+rate)*H379,2),payment),IF(OR(A380=nper,payment&gt;(1+rate)*H379),(1+rate)*H379,payment)))</f>
        <v/>
      </c>
      <c r="D380" s="69"/>
      <c r="E380" s="18"/>
      <c r="F380" s="18" t="str">
        <f>IF(A380="","",IF(AND(A380=1,pmtType=1),0,IF(roundOpt,ROUND(rate*H379,2),rate*H379)))</f>
        <v/>
      </c>
      <c r="G380" s="18" t="str">
        <f t="shared" si="10"/>
        <v/>
      </c>
      <c r="H380" s="18" t="str">
        <f t="shared" si="11"/>
        <v/>
      </c>
    </row>
    <row r="381" spans="1:8">
      <c r="A381" s="17" t="str">
        <f>IF(H380="","",IF(roundOpt,IF(OR(A380&gt;=nper,ROUND(H380,2)&lt;=0),"",A380+1),IF(OR(A380&gt;=nper,H380&lt;=0),"",A380+1)))</f>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IF(A381="","",IF(roundOpt,IF(OR(A381=nper,payment&gt;ROUND((1+rate)*H380,2)),ROUND((1+rate)*H380,2),payment),IF(OR(A381=nper,payment&gt;(1+rate)*H380),(1+rate)*H380,payment)))</f>
        <v/>
      </c>
      <c r="D381" s="69"/>
      <c r="E381" s="18"/>
      <c r="F381" s="18" t="str">
        <f>IF(A381="","",IF(AND(A381=1,pmtType=1),0,IF(roundOpt,ROUND(rate*H380,2),rate*H380)))</f>
        <v/>
      </c>
      <c r="G381" s="18" t="str">
        <f t="shared" si="10"/>
        <v/>
      </c>
      <c r="H381" s="18" t="str">
        <f t="shared" si="11"/>
        <v/>
      </c>
    </row>
    <row r="382" spans="1:8">
      <c r="A382" s="17" t="str">
        <f>IF(H381="","",IF(roundOpt,IF(OR(A381&gt;=nper,ROUND(H381,2)&lt;=0),"",A381+1),IF(OR(A381&gt;=nper,H381&lt;=0),"",A381+1)))</f>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IF(A382="","",IF(roundOpt,IF(OR(A382=nper,payment&gt;ROUND((1+rate)*H381,2)),ROUND((1+rate)*H381,2),payment),IF(OR(A382=nper,payment&gt;(1+rate)*H381),(1+rate)*H381,payment)))</f>
        <v/>
      </c>
      <c r="D382" s="69"/>
      <c r="E382" s="18"/>
      <c r="F382" s="18" t="str">
        <f>IF(A382="","",IF(AND(A382=1,pmtType=1),0,IF(roundOpt,ROUND(rate*H381,2),rate*H381)))</f>
        <v/>
      </c>
      <c r="G382" s="18" t="str">
        <f t="shared" si="10"/>
        <v/>
      </c>
      <c r="H382" s="18" t="str">
        <f t="shared" si="11"/>
        <v/>
      </c>
    </row>
    <row r="383" spans="1:8">
      <c r="A383" s="17" t="str">
        <f>IF(H382="","",IF(roundOpt,IF(OR(A382&gt;=nper,ROUND(H382,2)&lt;=0),"",A382+1),IF(OR(A382&gt;=nper,H382&lt;=0),"",A382+1)))</f>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IF(A383="","",IF(roundOpt,IF(OR(A383=nper,payment&gt;ROUND((1+rate)*H382,2)),ROUND((1+rate)*H382,2),payment),IF(OR(A383=nper,payment&gt;(1+rate)*H382),(1+rate)*H382,payment)))</f>
        <v/>
      </c>
      <c r="D383" s="69"/>
      <c r="E383" s="18"/>
      <c r="F383" s="18" t="str">
        <f>IF(A383="","",IF(AND(A383=1,pmtType=1),0,IF(roundOpt,ROUND(rate*H382,2),rate*H382)))</f>
        <v/>
      </c>
      <c r="G383" s="18" t="str">
        <f t="shared" si="10"/>
        <v/>
      </c>
      <c r="H383" s="18" t="str">
        <f t="shared" si="11"/>
        <v/>
      </c>
    </row>
    <row r="384" spans="1:8">
      <c r="A384" s="17" t="str">
        <f>IF(H383="","",IF(roundOpt,IF(OR(A383&gt;=nper,ROUND(H383,2)&lt;=0),"",A383+1),IF(OR(A383&gt;=nper,H383&lt;=0),"",A383+1)))</f>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IF(A384="","",IF(roundOpt,IF(OR(A384=nper,payment&gt;ROUND((1+rate)*H383,2)),ROUND((1+rate)*H383,2),payment),IF(OR(A384=nper,payment&gt;(1+rate)*H383),(1+rate)*H383,payment)))</f>
        <v/>
      </c>
      <c r="D384" s="69"/>
      <c r="E384" s="18"/>
      <c r="F384" s="18" t="str">
        <f>IF(A384="","",IF(AND(A384=1,pmtType=1),0,IF(roundOpt,ROUND(rate*H383,2),rate*H383)))</f>
        <v/>
      </c>
      <c r="G384" s="18" t="str">
        <f t="shared" si="10"/>
        <v/>
      </c>
      <c r="H384" s="18" t="str">
        <f t="shared" si="11"/>
        <v/>
      </c>
    </row>
    <row r="385" spans="1:8">
      <c r="A385" s="17" t="str">
        <f>IF(H384="","",IF(roundOpt,IF(OR(A384&gt;=nper,ROUND(H384,2)&lt;=0),"",A384+1),IF(OR(A384&gt;=nper,H384&lt;=0),"",A384+1)))</f>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IF(A385="","",IF(roundOpt,IF(OR(A385=nper,payment&gt;ROUND((1+rate)*H384,2)),ROUND((1+rate)*H384,2),payment),IF(OR(A385=nper,payment&gt;(1+rate)*H384),(1+rate)*H384,payment)))</f>
        <v/>
      </c>
      <c r="D385" s="69"/>
      <c r="E385" s="18"/>
      <c r="F385" s="18" t="str">
        <f>IF(A385="","",IF(AND(A385=1,pmtType=1),0,IF(roundOpt,ROUND(rate*H384,2),rate*H384)))</f>
        <v/>
      </c>
      <c r="G385" s="18" t="str">
        <f t="shared" si="10"/>
        <v/>
      </c>
      <c r="H385" s="18" t="str">
        <f t="shared" si="11"/>
        <v/>
      </c>
    </row>
    <row r="386" spans="1:8">
      <c r="A386" s="17" t="str">
        <f>IF(H385="","",IF(roundOpt,IF(OR(A385&gt;=nper,ROUND(H385,2)&lt;=0),"",A385+1),IF(OR(A385&gt;=nper,H385&lt;=0),"",A385+1)))</f>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IF(A386="","",IF(roundOpt,IF(OR(A386=nper,payment&gt;ROUND((1+rate)*H385,2)),ROUND((1+rate)*H385,2),payment),IF(OR(A386=nper,payment&gt;(1+rate)*H385),(1+rate)*H385,payment)))</f>
        <v/>
      </c>
      <c r="D386" s="69"/>
      <c r="E386" s="18"/>
      <c r="F386" s="18" t="str">
        <f>IF(A386="","",IF(AND(A386=1,pmtType=1),0,IF(roundOpt,ROUND(rate*H385,2),rate*H385)))</f>
        <v/>
      </c>
      <c r="G386" s="18" t="str">
        <f t="shared" si="10"/>
        <v/>
      </c>
      <c r="H386" s="18" t="str">
        <f t="shared" si="11"/>
        <v/>
      </c>
    </row>
    <row r="387" spans="1:8">
      <c r="A387" s="17" t="str">
        <f>IF(H386="","",IF(roundOpt,IF(OR(A386&gt;=nper,ROUND(H386,2)&lt;=0),"",A386+1),IF(OR(A386&gt;=nper,H386&lt;=0),"",A386+1)))</f>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IF(A387="","",IF(roundOpt,IF(OR(A387=nper,payment&gt;ROUND((1+rate)*H386,2)),ROUND((1+rate)*H386,2),payment),IF(OR(A387=nper,payment&gt;(1+rate)*H386),(1+rate)*H386,payment)))</f>
        <v/>
      </c>
      <c r="D387" s="69"/>
      <c r="E387" s="18"/>
      <c r="F387" s="18" t="str">
        <f>IF(A387="","",IF(AND(A387=1,pmtType=1),0,IF(roundOpt,ROUND(rate*H386,2),rate*H386)))</f>
        <v/>
      </c>
      <c r="G387" s="18" t="str">
        <f t="shared" si="10"/>
        <v/>
      </c>
      <c r="H387" s="18" t="str">
        <f t="shared" si="11"/>
        <v/>
      </c>
    </row>
    <row r="388" spans="1:8">
      <c r="A388" s="17" t="str">
        <f>IF(H387="","",IF(roundOpt,IF(OR(A387&gt;=nper,ROUND(H387,2)&lt;=0),"",A387+1),IF(OR(A387&gt;=nper,H387&lt;=0),"",A387+1)))</f>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IF(A388="","",IF(roundOpt,IF(OR(A388=nper,payment&gt;ROUND((1+rate)*H387,2)),ROUND((1+rate)*H387,2),payment),IF(OR(A388=nper,payment&gt;(1+rate)*H387),(1+rate)*H387,payment)))</f>
        <v/>
      </c>
      <c r="D388" s="69"/>
      <c r="E388" s="18"/>
      <c r="F388" s="18" t="str">
        <f>IF(A388="","",IF(AND(A388=1,pmtType=1),0,IF(roundOpt,ROUND(rate*H387,2),rate*H387)))</f>
        <v/>
      </c>
      <c r="G388" s="18" t="str">
        <f t="shared" si="10"/>
        <v/>
      </c>
      <c r="H388" s="18" t="str">
        <f t="shared" si="11"/>
        <v/>
      </c>
    </row>
    <row r="389" spans="1:8">
      <c r="A389" s="17" t="str">
        <f>IF(H388="","",IF(roundOpt,IF(OR(A388&gt;=nper,ROUND(H388,2)&lt;=0),"",A388+1),IF(OR(A388&gt;=nper,H388&lt;=0),"",A388+1)))</f>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IF(A389="","",IF(roundOpt,IF(OR(A389=nper,payment&gt;ROUND((1+rate)*H388,2)),ROUND((1+rate)*H388,2),payment),IF(OR(A389=nper,payment&gt;(1+rate)*H388),(1+rate)*H388,payment)))</f>
        <v/>
      </c>
      <c r="D389" s="69"/>
      <c r="E389" s="18"/>
      <c r="F389" s="18" t="str">
        <f>IF(A389="","",IF(AND(A389=1,pmtType=1),0,IF(roundOpt,ROUND(rate*H388,2),rate*H388)))</f>
        <v/>
      </c>
      <c r="G389" s="18" t="str">
        <f t="shared" si="10"/>
        <v/>
      </c>
      <c r="H389" s="18" t="str">
        <f t="shared" si="11"/>
        <v/>
      </c>
    </row>
    <row r="390" spans="1:8">
      <c r="A390" s="17" t="str">
        <f>IF(H389="","",IF(roundOpt,IF(OR(A389&gt;=nper,ROUND(H389,2)&lt;=0),"",A389+1),IF(OR(A389&gt;=nper,H389&lt;=0),"",A389+1)))</f>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IF(A390="","",IF(roundOpt,IF(OR(A390=nper,payment&gt;ROUND((1+rate)*H389,2)),ROUND((1+rate)*H389,2),payment),IF(OR(A390=nper,payment&gt;(1+rate)*H389),(1+rate)*H389,payment)))</f>
        <v/>
      </c>
      <c r="D390" s="69"/>
      <c r="E390" s="18"/>
      <c r="F390" s="18" t="str">
        <f>IF(A390="","",IF(AND(A390=1,pmtType=1),0,IF(roundOpt,ROUND(rate*H389,2),rate*H389)))</f>
        <v/>
      </c>
      <c r="G390" s="18" t="str">
        <f t="shared" si="10"/>
        <v/>
      </c>
      <c r="H390" s="18" t="str">
        <f t="shared" si="11"/>
        <v/>
      </c>
    </row>
    <row r="391" spans="1:8">
      <c r="A391" s="17" t="str">
        <f>IF(H390="","",IF(roundOpt,IF(OR(A390&gt;=nper,ROUND(H390,2)&lt;=0),"",A390+1),IF(OR(A390&gt;=nper,H390&lt;=0),"",A390+1)))</f>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IF(A391="","",IF(roundOpt,IF(OR(A391=nper,payment&gt;ROUND((1+rate)*H390,2)),ROUND((1+rate)*H390,2),payment),IF(OR(A391=nper,payment&gt;(1+rate)*H390),(1+rate)*H390,payment)))</f>
        <v/>
      </c>
      <c r="D391" s="69"/>
      <c r="E391" s="18"/>
      <c r="F391" s="18" t="str">
        <f>IF(A391="","",IF(AND(A391=1,pmtType=1),0,IF(roundOpt,ROUND(rate*H390,2),rate*H390)))</f>
        <v/>
      </c>
      <c r="G391" s="18" t="str">
        <f t="shared" si="10"/>
        <v/>
      </c>
      <c r="H391" s="18" t="str">
        <f t="shared" si="11"/>
        <v/>
      </c>
    </row>
    <row r="392" spans="1:8">
      <c r="A392" s="17" t="str">
        <f>IF(H391="","",IF(roundOpt,IF(OR(A391&gt;=nper,ROUND(H391,2)&lt;=0),"",A391+1),IF(OR(A391&gt;=nper,H391&lt;=0),"",A391+1)))</f>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IF(A392="","",IF(roundOpt,IF(OR(A392=nper,payment&gt;ROUND((1+rate)*H391,2)),ROUND((1+rate)*H391,2),payment),IF(OR(A392=nper,payment&gt;(1+rate)*H391),(1+rate)*H391,payment)))</f>
        <v/>
      </c>
      <c r="D392" s="69"/>
      <c r="E392" s="18"/>
      <c r="F392" s="18" t="str">
        <f>IF(A392="","",IF(AND(A392=1,pmtType=1),0,IF(roundOpt,ROUND(rate*H391,2),rate*H391)))</f>
        <v/>
      </c>
      <c r="G392" s="18" t="str">
        <f t="shared" si="10"/>
        <v/>
      </c>
      <c r="H392" s="18" t="str">
        <f t="shared" si="11"/>
        <v/>
      </c>
    </row>
    <row r="393" spans="1:8">
      <c r="A393" s="17" t="str">
        <f>IF(H392="","",IF(roundOpt,IF(OR(A392&gt;=nper,ROUND(H392,2)&lt;=0),"",A392+1),IF(OR(A392&gt;=nper,H392&lt;=0),"",A392+1)))</f>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IF(A393="","",IF(roundOpt,IF(OR(A393=nper,payment&gt;ROUND((1+rate)*H392,2)),ROUND((1+rate)*H392,2),payment),IF(OR(A393=nper,payment&gt;(1+rate)*H392),(1+rate)*H392,payment)))</f>
        <v/>
      </c>
      <c r="D393" s="69"/>
      <c r="E393" s="18"/>
      <c r="F393" s="18" t="str">
        <f>IF(A393="","",IF(AND(A393=1,pmtType=1),0,IF(roundOpt,ROUND(rate*H392,2),rate*H392)))</f>
        <v/>
      </c>
      <c r="G393" s="18" t="str">
        <f t="shared" si="10"/>
        <v/>
      </c>
      <c r="H393" s="18" t="str">
        <f t="shared" si="11"/>
        <v/>
      </c>
    </row>
    <row r="394" spans="1:8">
      <c r="A394" s="17" t="str">
        <f>IF(H393="","",IF(roundOpt,IF(OR(A393&gt;=nper,ROUND(H393,2)&lt;=0),"",A393+1),IF(OR(A393&gt;=nper,H393&lt;=0),"",A393+1)))</f>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IF(A394="","",IF(roundOpt,IF(OR(A394=nper,payment&gt;ROUND((1+rate)*H393,2)),ROUND((1+rate)*H393,2),payment),IF(OR(A394=nper,payment&gt;(1+rate)*H393),(1+rate)*H393,payment)))</f>
        <v/>
      </c>
      <c r="D394" s="69"/>
      <c r="E394" s="18"/>
      <c r="F394" s="18" t="str">
        <f>IF(A394="","",IF(AND(A394=1,pmtType=1),0,IF(roundOpt,ROUND(rate*H393,2),rate*H393)))</f>
        <v/>
      </c>
      <c r="G394" s="18" t="str">
        <f t="shared" si="10"/>
        <v/>
      </c>
      <c r="H394" s="18" t="str">
        <f t="shared" si="11"/>
        <v/>
      </c>
    </row>
    <row r="395" spans="1:8">
      <c r="A395" s="17" t="str">
        <f>IF(H394="","",IF(roundOpt,IF(OR(A394&gt;=nper,ROUND(H394,2)&lt;=0),"",A394+1),IF(OR(A394&gt;=nper,H394&lt;=0),"",A394+1)))</f>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IF(A395="","",IF(roundOpt,IF(OR(A395=nper,payment&gt;ROUND((1+rate)*H394,2)),ROUND((1+rate)*H394,2),payment),IF(OR(A395=nper,payment&gt;(1+rate)*H394),(1+rate)*H394,payment)))</f>
        <v/>
      </c>
      <c r="D395" s="69"/>
      <c r="E395" s="18"/>
      <c r="F395" s="18" t="str">
        <f>IF(A395="","",IF(AND(A395=1,pmtType=1),0,IF(roundOpt,ROUND(rate*H394,2),rate*H394)))</f>
        <v/>
      </c>
      <c r="G395" s="18" t="str">
        <f t="shared" si="10"/>
        <v/>
      </c>
      <c r="H395" s="18" t="str">
        <f t="shared" si="11"/>
        <v/>
      </c>
    </row>
    <row r="396" spans="1:8">
      <c r="A396" s="17" t="str">
        <f>IF(H395="","",IF(roundOpt,IF(OR(A395&gt;=nper,ROUND(H395,2)&lt;=0),"",A395+1),IF(OR(A395&gt;=nper,H395&lt;=0),"",A395+1)))</f>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IF(A396="","",IF(roundOpt,IF(OR(A396=nper,payment&gt;ROUND((1+rate)*H395,2)),ROUND((1+rate)*H395,2),payment),IF(OR(A396=nper,payment&gt;(1+rate)*H395),(1+rate)*H395,payment)))</f>
        <v/>
      </c>
      <c r="D396" s="69"/>
      <c r="E396" s="18"/>
      <c r="F396" s="18" t="str">
        <f>IF(A396="","",IF(AND(A396=1,pmtType=1),0,IF(roundOpt,ROUND(rate*H395,2),rate*H395)))</f>
        <v/>
      </c>
      <c r="G396" s="18" t="str">
        <f t="shared" si="10"/>
        <v/>
      </c>
      <c r="H396" s="18" t="str">
        <f t="shared" si="11"/>
        <v/>
      </c>
    </row>
    <row r="397" spans="1:8">
      <c r="A397" s="17" t="str">
        <f>IF(H396="","",IF(roundOpt,IF(OR(A396&gt;=nper,ROUND(H396,2)&lt;=0),"",A396+1),IF(OR(A396&gt;=nper,H396&lt;=0),"",A396+1)))</f>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IF(A397="","",IF(roundOpt,IF(OR(A397=nper,payment&gt;ROUND((1+rate)*H396,2)),ROUND((1+rate)*H396,2),payment),IF(OR(A397=nper,payment&gt;(1+rate)*H396),(1+rate)*H396,payment)))</f>
        <v/>
      </c>
      <c r="D397" s="69"/>
      <c r="E397" s="18"/>
      <c r="F397" s="18" t="str">
        <f>IF(A397="","",IF(AND(A397=1,pmtType=1),0,IF(roundOpt,ROUND(rate*H396,2),rate*H396)))</f>
        <v/>
      </c>
      <c r="G397" s="18" t="str">
        <f t="shared" si="10"/>
        <v/>
      </c>
      <c r="H397" s="18" t="str">
        <f t="shared" si="11"/>
        <v/>
      </c>
    </row>
    <row r="398" spans="1:8">
      <c r="A398" s="17" t="str">
        <f>IF(H397="","",IF(roundOpt,IF(OR(A397&gt;=nper,ROUND(H397,2)&lt;=0),"",A397+1),IF(OR(A397&gt;=nper,H397&lt;=0),"",A397+1)))</f>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IF(A398="","",IF(roundOpt,IF(OR(A398=nper,payment&gt;ROUND((1+rate)*H397,2)),ROUND((1+rate)*H397,2),payment),IF(OR(A398=nper,payment&gt;(1+rate)*H397),(1+rate)*H397,payment)))</f>
        <v/>
      </c>
      <c r="D398" s="69"/>
      <c r="E398" s="18"/>
      <c r="F398" s="18" t="str">
        <f>IF(A398="","",IF(AND(A398=1,pmtType=1),0,IF(roundOpt,ROUND(rate*H397,2),rate*H397)))</f>
        <v/>
      </c>
      <c r="G398" s="18" t="str">
        <f t="shared" si="10"/>
        <v/>
      </c>
      <c r="H398" s="18" t="str">
        <f t="shared" si="11"/>
        <v/>
      </c>
    </row>
    <row r="399" spans="1:8">
      <c r="A399" s="17" t="str">
        <f>IF(H398="","",IF(roundOpt,IF(OR(A398&gt;=nper,ROUND(H398,2)&lt;=0),"",A398+1),IF(OR(A398&gt;=nper,H398&lt;=0),"",A398+1)))</f>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IF(A399="","",IF(roundOpt,IF(OR(A399=nper,payment&gt;ROUND((1+rate)*H398,2)),ROUND((1+rate)*H398,2),payment),IF(OR(A399=nper,payment&gt;(1+rate)*H398),(1+rate)*H398,payment)))</f>
        <v/>
      </c>
      <c r="D399" s="69"/>
      <c r="E399" s="18"/>
      <c r="F399" s="18" t="str">
        <f>IF(A399="","",IF(AND(A399=1,pmtType=1),0,IF(roundOpt,ROUND(rate*H398,2),rate*H398)))</f>
        <v/>
      </c>
      <c r="G399" s="18" t="str">
        <f t="shared" si="10"/>
        <v/>
      </c>
      <c r="H399" s="18" t="str">
        <f t="shared" si="11"/>
        <v/>
      </c>
    </row>
    <row r="400" spans="1:8">
      <c r="A400" s="17" t="str">
        <f>IF(H399="","",IF(roundOpt,IF(OR(A399&gt;=nper,ROUND(H399,2)&lt;=0),"",A399+1),IF(OR(A399&gt;=nper,H399&lt;=0),"",A399+1)))</f>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IF(A400="","",IF(roundOpt,IF(OR(A400=nper,payment&gt;ROUND((1+rate)*H399,2)),ROUND((1+rate)*H399,2),payment),IF(OR(A400=nper,payment&gt;(1+rate)*H399),(1+rate)*H399,payment)))</f>
        <v/>
      </c>
      <c r="D400" s="69"/>
      <c r="E400" s="18"/>
      <c r="F400" s="18" t="str">
        <f>IF(A400="","",IF(AND(A400=1,pmtType=1),0,IF(roundOpt,ROUND(rate*H399,2),rate*H399)))</f>
        <v/>
      </c>
      <c r="G400" s="18" t="str">
        <f t="shared" si="10"/>
        <v/>
      </c>
      <c r="H400" s="18" t="str">
        <f t="shared" si="11"/>
        <v/>
      </c>
    </row>
    <row r="401" spans="1:8">
      <c r="A401" s="17" t="str">
        <f>IF(H400="","",IF(roundOpt,IF(OR(A400&gt;=nper,ROUND(H400,2)&lt;=0),"",A400+1),IF(OR(A400&gt;=nper,H400&lt;=0),"",A400+1)))</f>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IF(A401="","",IF(roundOpt,IF(OR(A401=nper,payment&gt;ROUND((1+rate)*H400,2)),ROUND((1+rate)*H400,2),payment),IF(OR(A401=nper,payment&gt;(1+rate)*H400),(1+rate)*H400,payment)))</f>
        <v/>
      </c>
      <c r="D401" s="69"/>
      <c r="E401" s="18"/>
      <c r="F401" s="18" t="str">
        <f>IF(A401="","",IF(AND(A401=1,pmtType=1),0,IF(roundOpt,ROUND(rate*H400,2),rate*H400)))</f>
        <v/>
      </c>
      <c r="G401" s="18" t="str">
        <f t="shared" si="10"/>
        <v/>
      </c>
      <c r="H401" s="18" t="str">
        <f t="shared" si="11"/>
        <v/>
      </c>
    </row>
    <row r="402" spans="1:8">
      <c r="A402" s="17" t="str">
        <f>IF(H401="","",IF(roundOpt,IF(OR(A401&gt;=nper,ROUND(H401,2)&lt;=0),"",A401+1),IF(OR(A401&gt;=nper,H401&lt;=0),"",A401+1)))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IF(A402="","",IF(roundOpt,IF(OR(A402=nper,payment&gt;ROUND((1+rate)*H401,2)),ROUND((1+rate)*H401,2),payment),IF(OR(A402=nper,payment&gt;(1+rate)*H401),(1+rate)*H401,payment)))</f>
        <v/>
      </c>
      <c r="D402" s="69"/>
      <c r="E402" s="18"/>
      <c r="F402" s="18" t="str">
        <f>IF(A402="","",IF(AND(A402=1,pmtType=1),0,IF(roundOpt,ROUND(rate*H401,2),rate*H401)))</f>
        <v/>
      </c>
      <c r="G402" s="18" t="str">
        <f t="shared" ref="G402:G465" si="12">IF(A402="","",C402-F402+D402)</f>
        <v/>
      </c>
      <c r="H402" s="18" t="str">
        <f t="shared" ref="H402:H465" si="13">IF(A402="","",H401-G402)</f>
        <v/>
      </c>
    </row>
    <row r="403" spans="1:8">
      <c r="A403" s="17" t="str">
        <f>IF(H402="","",IF(roundOpt,IF(OR(A402&gt;=nper,ROUND(H402,2)&lt;=0),"",A402+1),IF(OR(A402&gt;=nper,H402&lt;=0),"",A402+1)))</f>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IF(A403="","",IF(roundOpt,IF(OR(A403=nper,payment&gt;ROUND((1+rate)*H402,2)),ROUND((1+rate)*H402,2),payment),IF(OR(A403=nper,payment&gt;(1+rate)*H402),(1+rate)*H402,payment)))</f>
        <v/>
      </c>
      <c r="D403" s="69"/>
      <c r="E403" s="18"/>
      <c r="F403" s="18" t="str">
        <f>IF(A403="","",IF(AND(A403=1,pmtType=1),0,IF(roundOpt,ROUND(rate*H402,2),rate*H402)))</f>
        <v/>
      </c>
      <c r="G403" s="18" t="str">
        <f t="shared" si="12"/>
        <v/>
      </c>
      <c r="H403" s="18" t="str">
        <f t="shared" si="13"/>
        <v/>
      </c>
    </row>
    <row r="404" spans="1:8">
      <c r="A404" s="17" t="str">
        <f>IF(H403="","",IF(roundOpt,IF(OR(A403&gt;=nper,ROUND(H403,2)&lt;=0),"",A403+1),IF(OR(A403&gt;=nper,H403&lt;=0),"",A403+1)))</f>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IF(A404="","",IF(roundOpt,IF(OR(A404=nper,payment&gt;ROUND((1+rate)*H403,2)),ROUND((1+rate)*H403,2),payment),IF(OR(A404=nper,payment&gt;(1+rate)*H403),(1+rate)*H403,payment)))</f>
        <v/>
      </c>
      <c r="D404" s="69"/>
      <c r="E404" s="18"/>
      <c r="F404" s="18" t="str">
        <f>IF(A404="","",IF(AND(A404=1,pmtType=1),0,IF(roundOpt,ROUND(rate*H403,2),rate*H403)))</f>
        <v/>
      </c>
      <c r="G404" s="18" t="str">
        <f t="shared" si="12"/>
        <v/>
      </c>
      <c r="H404" s="18" t="str">
        <f t="shared" si="13"/>
        <v/>
      </c>
    </row>
    <row r="405" spans="1:8">
      <c r="A405" s="17" t="str">
        <f>IF(H404="","",IF(roundOpt,IF(OR(A404&gt;=nper,ROUND(H404,2)&lt;=0),"",A404+1),IF(OR(A404&gt;=nper,H404&lt;=0),"",A404+1)))</f>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IF(A405="","",IF(roundOpt,IF(OR(A405=nper,payment&gt;ROUND((1+rate)*H404,2)),ROUND((1+rate)*H404,2),payment),IF(OR(A405=nper,payment&gt;(1+rate)*H404),(1+rate)*H404,payment)))</f>
        <v/>
      </c>
      <c r="D405" s="69"/>
      <c r="E405" s="18"/>
      <c r="F405" s="18" t="str">
        <f>IF(A405="","",IF(AND(A405=1,pmtType=1),0,IF(roundOpt,ROUND(rate*H404,2),rate*H404)))</f>
        <v/>
      </c>
      <c r="G405" s="18" t="str">
        <f t="shared" si="12"/>
        <v/>
      </c>
      <c r="H405" s="18" t="str">
        <f t="shared" si="13"/>
        <v/>
      </c>
    </row>
    <row r="406" spans="1:8">
      <c r="A406" s="17" t="str">
        <f>IF(H405="","",IF(roundOpt,IF(OR(A405&gt;=nper,ROUND(H405,2)&lt;=0),"",A405+1),IF(OR(A405&gt;=nper,H405&lt;=0),"",A405+1)))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IF(A406="","",IF(roundOpt,IF(OR(A406=nper,payment&gt;ROUND((1+rate)*H405,2)),ROUND((1+rate)*H405,2),payment),IF(OR(A406=nper,payment&gt;(1+rate)*H405),(1+rate)*H405,payment)))</f>
        <v/>
      </c>
      <c r="D406" s="69"/>
      <c r="E406" s="18"/>
      <c r="F406" s="18" t="str">
        <f>IF(A406="","",IF(AND(A406=1,pmtType=1),0,IF(roundOpt,ROUND(rate*H405,2),rate*H405)))</f>
        <v/>
      </c>
      <c r="G406" s="18" t="str">
        <f t="shared" si="12"/>
        <v/>
      </c>
      <c r="H406" s="18" t="str">
        <f t="shared" si="13"/>
        <v/>
      </c>
    </row>
    <row r="407" spans="1:8">
      <c r="A407" s="17" t="str">
        <f>IF(H406="","",IF(roundOpt,IF(OR(A406&gt;=nper,ROUND(H406,2)&lt;=0),"",A406+1),IF(OR(A406&gt;=nper,H406&lt;=0),"",A406+1)))</f>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IF(A407="","",IF(roundOpt,IF(OR(A407=nper,payment&gt;ROUND((1+rate)*H406,2)),ROUND((1+rate)*H406,2),payment),IF(OR(A407=nper,payment&gt;(1+rate)*H406),(1+rate)*H406,payment)))</f>
        <v/>
      </c>
      <c r="D407" s="69"/>
      <c r="E407" s="18"/>
      <c r="F407" s="18" t="str">
        <f>IF(A407="","",IF(AND(A407=1,pmtType=1),0,IF(roundOpt,ROUND(rate*H406,2),rate*H406)))</f>
        <v/>
      </c>
      <c r="G407" s="18" t="str">
        <f t="shared" si="12"/>
        <v/>
      </c>
      <c r="H407" s="18" t="str">
        <f t="shared" si="13"/>
        <v/>
      </c>
    </row>
    <row r="408" spans="1:8">
      <c r="A408" s="17" t="str">
        <f>IF(H407="","",IF(roundOpt,IF(OR(A407&gt;=nper,ROUND(H407,2)&lt;=0),"",A407+1),IF(OR(A407&gt;=nper,H407&lt;=0),"",A407+1)))</f>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IF(A408="","",IF(roundOpt,IF(OR(A408=nper,payment&gt;ROUND((1+rate)*H407,2)),ROUND((1+rate)*H407,2),payment),IF(OR(A408=nper,payment&gt;(1+rate)*H407),(1+rate)*H407,payment)))</f>
        <v/>
      </c>
      <c r="D408" s="69"/>
      <c r="E408" s="18"/>
      <c r="F408" s="18" t="str">
        <f>IF(A408="","",IF(AND(A408=1,pmtType=1),0,IF(roundOpt,ROUND(rate*H407,2),rate*H407)))</f>
        <v/>
      </c>
      <c r="G408" s="18" t="str">
        <f t="shared" si="12"/>
        <v/>
      </c>
      <c r="H408" s="18" t="str">
        <f t="shared" si="13"/>
        <v/>
      </c>
    </row>
    <row r="409" spans="1:8">
      <c r="A409" s="17" t="str">
        <f>IF(H408="","",IF(roundOpt,IF(OR(A408&gt;=nper,ROUND(H408,2)&lt;=0),"",A408+1),IF(OR(A408&gt;=nper,H408&lt;=0),"",A408+1)))</f>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IF(A409="","",IF(roundOpt,IF(OR(A409=nper,payment&gt;ROUND((1+rate)*H408,2)),ROUND((1+rate)*H408,2),payment),IF(OR(A409=nper,payment&gt;(1+rate)*H408),(1+rate)*H408,payment)))</f>
        <v/>
      </c>
      <c r="D409" s="69"/>
      <c r="E409" s="18"/>
      <c r="F409" s="18" t="str">
        <f>IF(A409="","",IF(AND(A409=1,pmtType=1),0,IF(roundOpt,ROUND(rate*H408,2),rate*H408)))</f>
        <v/>
      </c>
      <c r="G409" s="18" t="str">
        <f t="shared" si="12"/>
        <v/>
      </c>
      <c r="H409" s="18" t="str">
        <f t="shared" si="13"/>
        <v/>
      </c>
    </row>
    <row r="410" spans="1:8">
      <c r="A410" s="17" t="str">
        <f>IF(H409="","",IF(roundOpt,IF(OR(A409&gt;=nper,ROUND(H409,2)&lt;=0),"",A409+1),IF(OR(A409&gt;=nper,H409&lt;=0),"",A409+1)))</f>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IF(A410="","",IF(roundOpt,IF(OR(A410=nper,payment&gt;ROUND((1+rate)*H409,2)),ROUND((1+rate)*H409,2),payment),IF(OR(A410=nper,payment&gt;(1+rate)*H409),(1+rate)*H409,payment)))</f>
        <v/>
      </c>
      <c r="D410" s="69"/>
      <c r="E410" s="18"/>
      <c r="F410" s="18" t="str">
        <f>IF(A410="","",IF(AND(A410=1,pmtType=1),0,IF(roundOpt,ROUND(rate*H409,2),rate*H409)))</f>
        <v/>
      </c>
      <c r="G410" s="18" t="str">
        <f t="shared" si="12"/>
        <v/>
      </c>
      <c r="H410" s="18" t="str">
        <f t="shared" si="13"/>
        <v/>
      </c>
    </row>
    <row r="411" spans="1:8">
      <c r="A411" s="17" t="str">
        <f>IF(H410="","",IF(roundOpt,IF(OR(A410&gt;=nper,ROUND(H410,2)&lt;=0),"",A410+1),IF(OR(A410&gt;=nper,H410&lt;=0),"",A410+1)))</f>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IF(A411="","",IF(roundOpt,IF(OR(A411=nper,payment&gt;ROUND((1+rate)*H410,2)),ROUND((1+rate)*H410,2),payment),IF(OR(A411=nper,payment&gt;(1+rate)*H410),(1+rate)*H410,payment)))</f>
        <v/>
      </c>
      <c r="D411" s="69"/>
      <c r="E411" s="18"/>
      <c r="F411" s="18" t="str">
        <f>IF(A411="","",IF(AND(A411=1,pmtType=1),0,IF(roundOpt,ROUND(rate*H410,2),rate*H410)))</f>
        <v/>
      </c>
      <c r="G411" s="18" t="str">
        <f t="shared" si="12"/>
        <v/>
      </c>
      <c r="H411" s="18" t="str">
        <f t="shared" si="13"/>
        <v/>
      </c>
    </row>
    <row r="412" spans="1:8">
      <c r="A412" s="17" t="str">
        <f>IF(H411="","",IF(roundOpt,IF(OR(A411&gt;=nper,ROUND(H411,2)&lt;=0),"",A411+1),IF(OR(A411&gt;=nper,H411&lt;=0),"",A411+1)))</f>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IF(A412="","",IF(roundOpt,IF(OR(A412=nper,payment&gt;ROUND((1+rate)*H411,2)),ROUND((1+rate)*H411,2),payment),IF(OR(A412=nper,payment&gt;(1+rate)*H411),(1+rate)*H411,payment)))</f>
        <v/>
      </c>
      <c r="D412" s="69"/>
      <c r="E412" s="18"/>
      <c r="F412" s="18" t="str">
        <f>IF(A412="","",IF(AND(A412=1,pmtType=1),0,IF(roundOpt,ROUND(rate*H411,2),rate*H411)))</f>
        <v/>
      </c>
      <c r="G412" s="18" t="str">
        <f t="shared" si="12"/>
        <v/>
      </c>
      <c r="H412" s="18" t="str">
        <f t="shared" si="13"/>
        <v/>
      </c>
    </row>
    <row r="413" spans="1:8">
      <c r="A413" s="17" t="str">
        <f>IF(H412="","",IF(roundOpt,IF(OR(A412&gt;=nper,ROUND(H412,2)&lt;=0),"",A412+1),IF(OR(A412&gt;=nper,H412&lt;=0),"",A412+1)))</f>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IF(A413="","",IF(roundOpt,IF(OR(A413=nper,payment&gt;ROUND((1+rate)*H412,2)),ROUND((1+rate)*H412,2),payment),IF(OR(A413=nper,payment&gt;(1+rate)*H412),(1+rate)*H412,payment)))</f>
        <v/>
      </c>
      <c r="D413" s="69"/>
      <c r="E413" s="18"/>
      <c r="F413" s="18" t="str">
        <f>IF(A413="","",IF(AND(A413=1,pmtType=1),0,IF(roundOpt,ROUND(rate*H412,2),rate*H412)))</f>
        <v/>
      </c>
      <c r="G413" s="18" t="str">
        <f t="shared" si="12"/>
        <v/>
      </c>
      <c r="H413" s="18" t="str">
        <f t="shared" si="13"/>
        <v/>
      </c>
    </row>
    <row r="414" spans="1:8">
      <c r="A414" s="17" t="str">
        <f>IF(H413="","",IF(roundOpt,IF(OR(A413&gt;=nper,ROUND(H413,2)&lt;=0),"",A413+1),IF(OR(A413&gt;=nper,H413&lt;=0),"",A413+1)))</f>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IF(A414="","",IF(roundOpt,IF(OR(A414=nper,payment&gt;ROUND((1+rate)*H413,2)),ROUND((1+rate)*H413,2),payment),IF(OR(A414=nper,payment&gt;(1+rate)*H413),(1+rate)*H413,payment)))</f>
        <v/>
      </c>
      <c r="D414" s="69"/>
      <c r="E414" s="18"/>
      <c r="F414" s="18" t="str">
        <f>IF(A414="","",IF(AND(A414=1,pmtType=1),0,IF(roundOpt,ROUND(rate*H413,2),rate*H413)))</f>
        <v/>
      </c>
      <c r="G414" s="18" t="str">
        <f t="shared" si="12"/>
        <v/>
      </c>
      <c r="H414" s="18" t="str">
        <f t="shared" si="13"/>
        <v/>
      </c>
    </row>
    <row r="415" spans="1:8">
      <c r="A415" s="17" t="str">
        <f>IF(H414="","",IF(roundOpt,IF(OR(A414&gt;=nper,ROUND(H414,2)&lt;=0),"",A414+1),IF(OR(A414&gt;=nper,H414&lt;=0),"",A414+1)))</f>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IF(A415="","",IF(roundOpt,IF(OR(A415=nper,payment&gt;ROUND((1+rate)*H414,2)),ROUND((1+rate)*H414,2),payment),IF(OR(A415=nper,payment&gt;(1+rate)*H414),(1+rate)*H414,payment)))</f>
        <v/>
      </c>
      <c r="D415" s="69"/>
      <c r="E415" s="18"/>
      <c r="F415" s="18" t="str">
        <f>IF(A415="","",IF(AND(A415=1,pmtType=1),0,IF(roundOpt,ROUND(rate*H414,2),rate*H414)))</f>
        <v/>
      </c>
      <c r="G415" s="18" t="str">
        <f t="shared" si="12"/>
        <v/>
      </c>
      <c r="H415" s="18" t="str">
        <f t="shared" si="13"/>
        <v/>
      </c>
    </row>
    <row r="416" spans="1:8">
      <c r="A416" s="17" t="str">
        <f>IF(H415="","",IF(roundOpt,IF(OR(A415&gt;=nper,ROUND(H415,2)&lt;=0),"",A415+1),IF(OR(A415&gt;=nper,H415&lt;=0),"",A415+1)))</f>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IF(A416="","",IF(roundOpt,IF(OR(A416=nper,payment&gt;ROUND((1+rate)*H415,2)),ROUND((1+rate)*H415,2),payment),IF(OR(A416=nper,payment&gt;(1+rate)*H415),(1+rate)*H415,payment)))</f>
        <v/>
      </c>
      <c r="D416" s="69"/>
      <c r="E416" s="18"/>
      <c r="F416" s="18" t="str">
        <f>IF(A416="","",IF(AND(A416=1,pmtType=1),0,IF(roundOpt,ROUND(rate*H415,2),rate*H415)))</f>
        <v/>
      </c>
      <c r="G416" s="18" t="str">
        <f t="shared" si="12"/>
        <v/>
      </c>
      <c r="H416" s="18" t="str">
        <f t="shared" si="13"/>
        <v/>
      </c>
    </row>
    <row r="417" spans="1:8">
      <c r="A417" s="17" t="str">
        <f>IF(H416="","",IF(roundOpt,IF(OR(A416&gt;=nper,ROUND(H416,2)&lt;=0),"",A416+1),IF(OR(A416&gt;=nper,H416&lt;=0),"",A416+1)))</f>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IF(A417="","",IF(roundOpt,IF(OR(A417=nper,payment&gt;ROUND((1+rate)*H416,2)),ROUND((1+rate)*H416,2),payment),IF(OR(A417=nper,payment&gt;(1+rate)*H416),(1+rate)*H416,payment)))</f>
        <v/>
      </c>
      <c r="D417" s="69"/>
      <c r="E417" s="18"/>
      <c r="F417" s="18" t="str">
        <f>IF(A417="","",IF(AND(A417=1,pmtType=1),0,IF(roundOpt,ROUND(rate*H416,2),rate*H416)))</f>
        <v/>
      </c>
      <c r="G417" s="18" t="str">
        <f t="shared" si="12"/>
        <v/>
      </c>
      <c r="H417" s="18" t="str">
        <f t="shared" si="13"/>
        <v/>
      </c>
    </row>
    <row r="418" spans="1:8">
      <c r="A418" s="17" t="str">
        <f>IF(H417="","",IF(roundOpt,IF(OR(A417&gt;=nper,ROUND(H417,2)&lt;=0),"",A417+1),IF(OR(A417&gt;=nper,H417&lt;=0),"",A417+1)))</f>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IF(A418="","",IF(roundOpt,IF(OR(A418=nper,payment&gt;ROUND((1+rate)*H417,2)),ROUND((1+rate)*H417,2),payment),IF(OR(A418=nper,payment&gt;(1+rate)*H417),(1+rate)*H417,payment)))</f>
        <v/>
      </c>
      <c r="D418" s="69"/>
      <c r="E418" s="18"/>
      <c r="F418" s="18" t="str">
        <f>IF(A418="","",IF(AND(A418=1,pmtType=1),0,IF(roundOpt,ROUND(rate*H417,2),rate*H417)))</f>
        <v/>
      </c>
      <c r="G418" s="18" t="str">
        <f t="shared" si="12"/>
        <v/>
      </c>
      <c r="H418" s="18" t="str">
        <f t="shared" si="13"/>
        <v/>
      </c>
    </row>
    <row r="419" spans="1:8">
      <c r="A419" s="17" t="str">
        <f>IF(H418="","",IF(roundOpt,IF(OR(A418&gt;=nper,ROUND(H418,2)&lt;=0),"",A418+1),IF(OR(A418&gt;=nper,H418&lt;=0),"",A418+1)))</f>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IF(A419="","",IF(roundOpt,IF(OR(A419=nper,payment&gt;ROUND((1+rate)*H418,2)),ROUND((1+rate)*H418,2),payment),IF(OR(A419=nper,payment&gt;(1+rate)*H418),(1+rate)*H418,payment)))</f>
        <v/>
      </c>
      <c r="D419" s="69"/>
      <c r="E419" s="18"/>
      <c r="F419" s="18" t="str">
        <f>IF(A419="","",IF(AND(A419=1,pmtType=1),0,IF(roundOpt,ROUND(rate*H418,2),rate*H418)))</f>
        <v/>
      </c>
      <c r="G419" s="18" t="str">
        <f t="shared" si="12"/>
        <v/>
      </c>
      <c r="H419" s="18" t="str">
        <f t="shared" si="13"/>
        <v/>
      </c>
    </row>
    <row r="420" spans="1:8">
      <c r="A420" s="17" t="str">
        <f>IF(H419="","",IF(roundOpt,IF(OR(A419&gt;=nper,ROUND(H419,2)&lt;=0),"",A419+1),IF(OR(A419&gt;=nper,H419&lt;=0),"",A419+1)))</f>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IF(A420="","",IF(roundOpt,IF(OR(A420=nper,payment&gt;ROUND((1+rate)*H419,2)),ROUND((1+rate)*H419,2),payment),IF(OR(A420=nper,payment&gt;(1+rate)*H419),(1+rate)*H419,payment)))</f>
        <v/>
      </c>
      <c r="D420" s="69"/>
      <c r="E420" s="18"/>
      <c r="F420" s="18" t="str">
        <f>IF(A420="","",IF(AND(A420=1,pmtType=1),0,IF(roundOpt,ROUND(rate*H419,2),rate*H419)))</f>
        <v/>
      </c>
      <c r="G420" s="18" t="str">
        <f t="shared" si="12"/>
        <v/>
      </c>
      <c r="H420" s="18" t="str">
        <f t="shared" si="13"/>
        <v/>
      </c>
    </row>
    <row r="421" spans="1:8">
      <c r="A421" s="17" t="str">
        <f>IF(H420="","",IF(roundOpt,IF(OR(A420&gt;=nper,ROUND(H420,2)&lt;=0),"",A420+1),IF(OR(A420&gt;=nper,H420&lt;=0),"",A420+1)))</f>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IF(A421="","",IF(roundOpt,IF(OR(A421=nper,payment&gt;ROUND((1+rate)*H420,2)),ROUND((1+rate)*H420,2),payment),IF(OR(A421=nper,payment&gt;(1+rate)*H420),(1+rate)*H420,payment)))</f>
        <v/>
      </c>
      <c r="D421" s="69"/>
      <c r="E421" s="18"/>
      <c r="F421" s="18" t="str">
        <f>IF(A421="","",IF(AND(A421=1,pmtType=1),0,IF(roundOpt,ROUND(rate*H420,2),rate*H420)))</f>
        <v/>
      </c>
      <c r="G421" s="18" t="str">
        <f t="shared" si="12"/>
        <v/>
      </c>
      <c r="H421" s="18" t="str">
        <f t="shared" si="13"/>
        <v/>
      </c>
    </row>
    <row r="422" spans="1:8">
      <c r="A422" s="17" t="str">
        <f>IF(H421="","",IF(roundOpt,IF(OR(A421&gt;=nper,ROUND(H421,2)&lt;=0),"",A421+1),IF(OR(A421&gt;=nper,H421&lt;=0),"",A421+1)))</f>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IF(A422="","",IF(roundOpt,IF(OR(A422=nper,payment&gt;ROUND((1+rate)*H421,2)),ROUND((1+rate)*H421,2),payment),IF(OR(A422=nper,payment&gt;(1+rate)*H421),(1+rate)*H421,payment)))</f>
        <v/>
      </c>
      <c r="D422" s="69"/>
      <c r="E422" s="18"/>
      <c r="F422" s="18" t="str">
        <f>IF(A422="","",IF(AND(A422=1,pmtType=1),0,IF(roundOpt,ROUND(rate*H421,2),rate*H421)))</f>
        <v/>
      </c>
      <c r="G422" s="18" t="str">
        <f t="shared" si="12"/>
        <v/>
      </c>
      <c r="H422" s="18" t="str">
        <f t="shared" si="13"/>
        <v/>
      </c>
    </row>
    <row r="423" spans="1:8">
      <c r="A423" s="17" t="str">
        <f>IF(H422="","",IF(roundOpt,IF(OR(A422&gt;=nper,ROUND(H422,2)&lt;=0),"",A422+1),IF(OR(A422&gt;=nper,H422&lt;=0),"",A422+1)))</f>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IF(A423="","",IF(roundOpt,IF(OR(A423=nper,payment&gt;ROUND((1+rate)*H422,2)),ROUND((1+rate)*H422,2),payment),IF(OR(A423=nper,payment&gt;(1+rate)*H422),(1+rate)*H422,payment)))</f>
        <v/>
      </c>
      <c r="D423" s="69"/>
      <c r="E423" s="18"/>
      <c r="F423" s="18" t="str">
        <f>IF(A423="","",IF(AND(A423=1,pmtType=1),0,IF(roundOpt,ROUND(rate*H422,2),rate*H422)))</f>
        <v/>
      </c>
      <c r="G423" s="18" t="str">
        <f t="shared" si="12"/>
        <v/>
      </c>
      <c r="H423" s="18" t="str">
        <f t="shared" si="13"/>
        <v/>
      </c>
    </row>
    <row r="424" spans="1:8">
      <c r="A424" s="17" t="str">
        <f>IF(H423="","",IF(roundOpt,IF(OR(A423&gt;=nper,ROUND(H423,2)&lt;=0),"",A423+1),IF(OR(A423&gt;=nper,H423&lt;=0),"",A423+1)))</f>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IF(A424="","",IF(roundOpt,IF(OR(A424=nper,payment&gt;ROUND((1+rate)*H423,2)),ROUND((1+rate)*H423,2),payment),IF(OR(A424=nper,payment&gt;(1+rate)*H423),(1+rate)*H423,payment)))</f>
        <v/>
      </c>
      <c r="D424" s="69"/>
      <c r="E424" s="18"/>
      <c r="F424" s="18" t="str">
        <f>IF(A424="","",IF(AND(A424=1,pmtType=1),0,IF(roundOpt,ROUND(rate*H423,2),rate*H423)))</f>
        <v/>
      </c>
      <c r="G424" s="18" t="str">
        <f t="shared" si="12"/>
        <v/>
      </c>
      <c r="H424" s="18" t="str">
        <f t="shared" si="13"/>
        <v/>
      </c>
    </row>
    <row r="425" spans="1:8">
      <c r="A425" s="17" t="str">
        <f>IF(H424="","",IF(roundOpt,IF(OR(A424&gt;=nper,ROUND(H424,2)&lt;=0),"",A424+1),IF(OR(A424&gt;=nper,H424&lt;=0),"",A424+1)))</f>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IF(A425="","",IF(roundOpt,IF(OR(A425=nper,payment&gt;ROUND((1+rate)*H424,2)),ROUND((1+rate)*H424,2),payment),IF(OR(A425=nper,payment&gt;(1+rate)*H424),(1+rate)*H424,payment)))</f>
        <v/>
      </c>
      <c r="D425" s="69"/>
      <c r="E425" s="18"/>
      <c r="F425" s="18" t="str">
        <f>IF(A425="","",IF(AND(A425=1,pmtType=1),0,IF(roundOpt,ROUND(rate*H424,2),rate*H424)))</f>
        <v/>
      </c>
      <c r="G425" s="18" t="str">
        <f t="shared" si="12"/>
        <v/>
      </c>
      <c r="H425" s="18" t="str">
        <f t="shared" si="13"/>
        <v/>
      </c>
    </row>
    <row r="426" spans="1:8">
      <c r="A426" s="17" t="str">
        <f>IF(H425="","",IF(roundOpt,IF(OR(A425&gt;=nper,ROUND(H425,2)&lt;=0),"",A425+1),IF(OR(A425&gt;=nper,H425&lt;=0),"",A425+1)))</f>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IF(A426="","",IF(roundOpt,IF(OR(A426=nper,payment&gt;ROUND((1+rate)*H425,2)),ROUND((1+rate)*H425,2),payment),IF(OR(A426=nper,payment&gt;(1+rate)*H425),(1+rate)*H425,payment)))</f>
        <v/>
      </c>
      <c r="D426" s="69"/>
      <c r="E426" s="18"/>
      <c r="F426" s="18" t="str">
        <f>IF(A426="","",IF(AND(A426=1,pmtType=1),0,IF(roundOpt,ROUND(rate*H425,2),rate*H425)))</f>
        <v/>
      </c>
      <c r="G426" s="18" t="str">
        <f t="shared" si="12"/>
        <v/>
      </c>
      <c r="H426" s="18" t="str">
        <f t="shared" si="13"/>
        <v/>
      </c>
    </row>
    <row r="427" spans="1:8">
      <c r="A427" s="17" t="str">
        <f>IF(H426="","",IF(roundOpt,IF(OR(A426&gt;=nper,ROUND(H426,2)&lt;=0),"",A426+1),IF(OR(A426&gt;=nper,H426&lt;=0),"",A426+1)))</f>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IF(A427="","",IF(roundOpt,IF(OR(A427=nper,payment&gt;ROUND((1+rate)*H426,2)),ROUND((1+rate)*H426,2),payment),IF(OR(A427=nper,payment&gt;(1+rate)*H426),(1+rate)*H426,payment)))</f>
        <v/>
      </c>
      <c r="D427" s="69"/>
      <c r="E427" s="18"/>
      <c r="F427" s="18" t="str">
        <f>IF(A427="","",IF(AND(A427=1,pmtType=1),0,IF(roundOpt,ROUND(rate*H426,2),rate*H426)))</f>
        <v/>
      </c>
      <c r="G427" s="18" t="str">
        <f t="shared" si="12"/>
        <v/>
      </c>
      <c r="H427" s="18" t="str">
        <f t="shared" si="13"/>
        <v/>
      </c>
    </row>
    <row r="428" spans="1:8">
      <c r="A428" s="17" t="str">
        <f>IF(H427="","",IF(roundOpt,IF(OR(A427&gt;=nper,ROUND(H427,2)&lt;=0),"",A427+1),IF(OR(A427&gt;=nper,H427&lt;=0),"",A427+1)))</f>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IF(A428="","",IF(roundOpt,IF(OR(A428=nper,payment&gt;ROUND((1+rate)*H427,2)),ROUND((1+rate)*H427,2),payment),IF(OR(A428=nper,payment&gt;(1+rate)*H427),(1+rate)*H427,payment)))</f>
        <v/>
      </c>
      <c r="D428" s="69"/>
      <c r="E428" s="18"/>
      <c r="F428" s="18" t="str">
        <f>IF(A428="","",IF(AND(A428=1,pmtType=1),0,IF(roundOpt,ROUND(rate*H427,2),rate*H427)))</f>
        <v/>
      </c>
      <c r="G428" s="18" t="str">
        <f t="shared" si="12"/>
        <v/>
      </c>
      <c r="H428" s="18" t="str">
        <f t="shared" si="13"/>
        <v/>
      </c>
    </row>
    <row r="429" spans="1:8">
      <c r="A429" s="17" t="str">
        <f>IF(H428="","",IF(roundOpt,IF(OR(A428&gt;=nper,ROUND(H428,2)&lt;=0),"",A428+1),IF(OR(A428&gt;=nper,H428&lt;=0),"",A428+1)))</f>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IF(A429="","",IF(roundOpt,IF(OR(A429=nper,payment&gt;ROUND((1+rate)*H428,2)),ROUND((1+rate)*H428,2),payment),IF(OR(A429=nper,payment&gt;(1+rate)*H428),(1+rate)*H428,payment)))</f>
        <v/>
      </c>
      <c r="D429" s="69"/>
      <c r="E429" s="18"/>
      <c r="F429" s="18" t="str">
        <f>IF(A429="","",IF(AND(A429=1,pmtType=1),0,IF(roundOpt,ROUND(rate*H428,2),rate*H428)))</f>
        <v/>
      </c>
      <c r="G429" s="18" t="str">
        <f t="shared" si="12"/>
        <v/>
      </c>
      <c r="H429" s="18" t="str">
        <f t="shared" si="13"/>
        <v/>
      </c>
    </row>
    <row r="430" spans="1:8">
      <c r="A430" s="17" t="str">
        <f>IF(H429="","",IF(roundOpt,IF(OR(A429&gt;=nper,ROUND(H429,2)&lt;=0),"",A429+1),IF(OR(A429&gt;=nper,H429&lt;=0),"",A429+1)))</f>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IF(A430="","",IF(roundOpt,IF(OR(A430=nper,payment&gt;ROUND((1+rate)*H429,2)),ROUND((1+rate)*H429,2),payment),IF(OR(A430=nper,payment&gt;(1+rate)*H429),(1+rate)*H429,payment)))</f>
        <v/>
      </c>
      <c r="D430" s="69"/>
      <c r="E430" s="18"/>
      <c r="F430" s="18" t="str">
        <f>IF(A430="","",IF(AND(A430=1,pmtType=1),0,IF(roundOpt,ROUND(rate*H429,2),rate*H429)))</f>
        <v/>
      </c>
      <c r="G430" s="18" t="str">
        <f t="shared" si="12"/>
        <v/>
      </c>
      <c r="H430" s="18" t="str">
        <f t="shared" si="13"/>
        <v/>
      </c>
    </row>
    <row r="431" spans="1:8">
      <c r="A431" s="17" t="str">
        <f>IF(H430="","",IF(roundOpt,IF(OR(A430&gt;=nper,ROUND(H430,2)&lt;=0),"",A430+1),IF(OR(A430&gt;=nper,H430&lt;=0),"",A430+1)))</f>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IF(A431="","",IF(roundOpt,IF(OR(A431=nper,payment&gt;ROUND((1+rate)*H430,2)),ROUND((1+rate)*H430,2),payment),IF(OR(A431=nper,payment&gt;(1+rate)*H430),(1+rate)*H430,payment)))</f>
        <v/>
      </c>
      <c r="D431" s="69"/>
      <c r="E431" s="18"/>
      <c r="F431" s="18" t="str">
        <f>IF(A431="","",IF(AND(A431=1,pmtType=1),0,IF(roundOpt,ROUND(rate*H430,2),rate*H430)))</f>
        <v/>
      </c>
      <c r="G431" s="18" t="str">
        <f t="shared" si="12"/>
        <v/>
      </c>
      <c r="H431" s="18" t="str">
        <f t="shared" si="13"/>
        <v/>
      </c>
    </row>
    <row r="432" spans="1:8">
      <c r="A432" s="17" t="str">
        <f>IF(H431="","",IF(roundOpt,IF(OR(A431&gt;=nper,ROUND(H431,2)&lt;=0),"",A431+1),IF(OR(A431&gt;=nper,H431&lt;=0),"",A431+1)))</f>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IF(A432="","",IF(roundOpt,IF(OR(A432=nper,payment&gt;ROUND((1+rate)*H431,2)),ROUND((1+rate)*H431,2),payment),IF(OR(A432=nper,payment&gt;(1+rate)*H431),(1+rate)*H431,payment)))</f>
        <v/>
      </c>
      <c r="D432" s="69"/>
      <c r="E432" s="18"/>
      <c r="F432" s="18" t="str">
        <f>IF(A432="","",IF(AND(A432=1,pmtType=1),0,IF(roundOpt,ROUND(rate*H431,2),rate*H431)))</f>
        <v/>
      </c>
      <c r="G432" s="18" t="str">
        <f t="shared" si="12"/>
        <v/>
      </c>
      <c r="H432" s="18" t="str">
        <f t="shared" si="13"/>
        <v/>
      </c>
    </row>
    <row r="433" spans="1:8">
      <c r="A433" s="17" t="str">
        <f>IF(H432="","",IF(roundOpt,IF(OR(A432&gt;=nper,ROUND(H432,2)&lt;=0),"",A432+1),IF(OR(A432&gt;=nper,H432&lt;=0),"",A432+1)))</f>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IF(A433="","",IF(roundOpt,IF(OR(A433=nper,payment&gt;ROUND((1+rate)*H432,2)),ROUND((1+rate)*H432,2),payment),IF(OR(A433=nper,payment&gt;(1+rate)*H432),(1+rate)*H432,payment)))</f>
        <v/>
      </c>
      <c r="D433" s="69"/>
      <c r="E433" s="18"/>
      <c r="F433" s="18" t="str">
        <f>IF(A433="","",IF(AND(A433=1,pmtType=1),0,IF(roundOpt,ROUND(rate*H432,2),rate*H432)))</f>
        <v/>
      </c>
      <c r="G433" s="18" t="str">
        <f t="shared" si="12"/>
        <v/>
      </c>
      <c r="H433" s="18" t="str">
        <f t="shared" si="13"/>
        <v/>
      </c>
    </row>
    <row r="434" spans="1:8">
      <c r="A434" s="17" t="str">
        <f>IF(H433="","",IF(roundOpt,IF(OR(A433&gt;=nper,ROUND(H433,2)&lt;=0),"",A433+1),IF(OR(A433&gt;=nper,H433&lt;=0),"",A433+1)))</f>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IF(A434="","",IF(roundOpt,IF(OR(A434=nper,payment&gt;ROUND((1+rate)*H433,2)),ROUND((1+rate)*H433,2),payment),IF(OR(A434=nper,payment&gt;(1+rate)*H433),(1+rate)*H433,payment)))</f>
        <v/>
      </c>
      <c r="D434" s="69"/>
      <c r="E434" s="18"/>
      <c r="F434" s="18" t="str">
        <f>IF(A434="","",IF(AND(A434=1,pmtType=1),0,IF(roundOpt,ROUND(rate*H433,2),rate*H433)))</f>
        <v/>
      </c>
      <c r="G434" s="18" t="str">
        <f t="shared" si="12"/>
        <v/>
      </c>
      <c r="H434" s="18" t="str">
        <f t="shared" si="13"/>
        <v/>
      </c>
    </row>
    <row r="435" spans="1:8">
      <c r="A435" s="17" t="str">
        <f>IF(H434="","",IF(roundOpt,IF(OR(A434&gt;=nper,ROUND(H434,2)&lt;=0),"",A434+1),IF(OR(A434&gt;=nper,H434&lt;=0),"",A434+1)))</f>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IF(A435="","",IF(roundOpt,IF(OR(A435=nper,payment&gt;ROUND((1+rate)*H434,2)),ROUND((1+rate)*H434,2),payment),IF(OR(A435=nper,payment&gt;(1+rate)*H434),(1+rate)*H434,payment)))</f>
        <v/>
      </c>
      <c r="D435" s="69"/>
      <c r="E435" s="18"/>
      <c r="F435" s="18" t="str">
        <f>IF(A435="","",IF(AND(A435=1,pmtType=1),0,IF(roundOpt,ROUND(rate*H434,2),rate*H434)))</f>
        <v/>
      </c>
      <c r="G435" s="18" t="str">
        <f t="shared" si="12"/>
        <v/>
      </c>
      <c r="H435" s="18" t="str">
        <f t="shared" si="13"/>
        <v/>
      </c>
    </row>
    <row r="436" spans="1:8">
      <c r="A436" s="17" t="str">
        <f>IF(H435="","",IF(roundOpt,IF(OR(A435&gt;=nper,ROUND(H435,2)&lt;=0),"",A435+1),IF(OR(A435&gt;=nper,H435&lt;=0),"",A435+1)))</f>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IF(A436="","",IF(roundOpt,IF(OR(A436=nper,payment&gt;ROUND((1+rate)*H435,2)),ROUND((1+rate)*H435,2),payment),IF(OR(A436=nper,payment&gt;(1+rate)*H435),(1+rate)*H435,payment)))</f>
        <v/>
      </c>
      <c r="D436" s="69"/>
      <c r="E436" s="18"/>
      <c r="F436" s="18" t="str">
        <f>IF(A436="","",IF(AND(A436=1,pmtType=1),0,IF(roundOpt,ROUND(rate*H435,2),rate*H435)))</f>
        <v/>
      </c>
      <c r="G436" s="18" t="str">
        <f t="shared" si="12"/>
        <v/>
      </c>
      <c r="H436" s="18" t="str">
        <f t="shared" si="13"/>
        <v/>
      </c>
    </row>
    <row r="437" spans="1:8">
      <c r="A437" s="17" t="str">
        <f>IF(H436="","",IF(roundOpt,IF(OR(A436&gt;=nper,ROUND(H436,2)&lt;=0),"",A436+1),IF(OR(A436&gt;=nper,H436&lt;=0),"",A436+1)))</f>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IF(A437="","",IF(roundOpt,IF(OR(A437=nper,payment&gt;ROUND((1+rate)*H436,2)),ROUND((1+rate)*H436,2),payment),IF(OR(A437=nper,payment&gt;(1+rate)*H436),(1+rate)*H436,payment)))</f>
        <v/>
      </c>
      <c r="D437" s="69"/>
      <c r="E437" s="18"/>
      <c r="F437" s="18" t="str">
        <f>IF(A437="","",IF(AND(A437=1,pmtType=1),0,IF(roundOpt,ROUND(rate*H436,2),rate*H436)))</f>
        <v/>
      </c>
      <c r="G437" s="18" t="str">
        <f t="shared" si="12"/>
        <v/>
      </c>
      <c r="H437" s="18" t="str">
        <f t="shared" si="13"/>
        <v/>
      </c>
    </row>
    <row r="438" spans="1:8">
      <c r="A438" s="17" t="str">
        <f>IF(H437="","",IF(roundOpt,IF(OR(A437&gt;=nper,ROUND(H437,2)&lt;=0),"",A437+1),IF(OR(A437&gt;=nper,H437&lt;=0),"",A437+1)))</f>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IF(A438="","",IF(roundOpt,IF(OR(A438=nper,payment&gt;ROUND((1+rate)*H437,2)),ROUND((1+rate)*H437,2),payment),IF(OR(A438=nper,payment&gt;(1+rate)*H437),(1+rate)*H437,payment)))</f>
        <v/>
      </c>
      <c r="D438" s="69"/>
      <c r="E438" s="18"/>
      <c r="F438" s="18" t="str">
        <f>IF(A438="","",IF(AND(A438=1,pmtType=1),0,IF(roundOpt,ROUND(rate*H437,2),rate*H437)))</f>
        <v/>
      </c>
      <c r="G438" s="18" t="str">
        <f t="shared" si="12"/>
        <v/>
      </c>
      <c r="H438" s="18" t="str">
        <f t="shared" si="13"/>
        <v/>
      </c>
    </row>
    <row r="439" spans="1:8">
      <c r="A439" s="17" t="str">
        <f>IF(H438="","",IF(roundOpt,IF(OR(A438&gt;=nper,ROUND(H438,2)&lt;=0),"",A438+1),IF(OR(A438&gt;=nper,H438&lt;=0),"",A438+1)))</f>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IF(A439="","",IF(roundOpt,IF(OR(A439=nper,payment&gt;ROUND((1+rate)*H438,2)),ROUND((1+rate)*H438,2),payment),IF(OR(A439=nper,payment&gt;(1+rate)*H438),(1+rate)*H438,payment)))</f>
        <v/>
      </c>
      <c r="D439" s="69"/>
      <c r="E439" s="18"/>
      <c r="F439" s="18" t="str">
        <f>IF(A439="","",IF(AND(A439=1,pmtType=1),0,IF(roundOpt,ROUND(rate*H438,2),rate*H438)))</f>
        <v/>
      </c>
      <c r="G439" s="18" t="str">
        <f t="shared" si="12"/>
        <v/>
      </c>
      <c r="H439" s="18" t="str">
        <f t="shared" si="13"/>
        <v/>
      </c>
    </row>
    <row r="440" spans="1:8">
      <c r="A440" s="17" t="str">
        <f>IF(H439="","",IF(roundOpt,IF(OR(A439&gt;=nper,ROUND(H439,2)&lt;=0),"",A439+1),IF(OR(A439&gt;=nper,H439&lt;=0),"",A439+1)))</f>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IF(A440="","",IF(roundOpt,IF(OR(A440=nper,payment&gt;ROUND((1+rate)*H439,2)),ROUND((1+rate)*H439,2),payment),IF(OR(A440=nper,payment&gt;(1+rate)*H439),(1+rate)*H439,payment)))</f>
        <v/>
      </c>
      <c r="D440" s="69"/>
      <c r="E440" s="18"/>
      <c r="F440" s="18" t="str">
        <f>IF(A440="","",IF(AND(A440=1,pmtType=1),0,IF(roundOpt,ROUND(rate*H439,2),rate*H439)))</f>
        <v/>
      </c>
      <c r="G440" s="18" t="str">
        <f t="shared" si="12"/>
        <v/>
      </c>
      <c r="H440" s="18" t="str">
        <f t="shared" si="13"/>
        <v/>
      </c>
    </row>
    <row r="441" spans="1:8">
      <c r="A441" s="17" t="str">
        <f>IF(H440="","",IF(roundOpt,IF(OR(A440&gt;=nper,ROUND(H440,2)&lt;=0),"",A440+1),IF(OR(A440&gt;=nper,H440&lt;=0),"",A440+1)))</f>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IF(A441="","",IF(roundOpt,IF(OR(A441=nper,payment&gt;ROUND((1+rate)*H440,2)),ROUND((1+rate)*H440,2),payment),IF(OR(A441=nper,payment&gt;(1+rate)*H440),(1+rate)*H440,payment)))</f>
        <v/>
      </c>
      <c r="D441" s="69"/>
      <c r="E441" s="18"/>
      <c r="F441" s="18" t="str">
        <f>IF(A441="","",IF(AND(A441=1,pmtType=1),0,IF(roundOpt,ROUND(rate*H440,2),rate*H440)))</f>
        <v/>
      </c>
      <c r="G441" s="18" t="str">
        <f t="shared" si="12"/>
        <v/>
      </c>
      <c r="H441" s="18" t="str">
        <f t="shared" si="13"/>
        <v/>
      </c>
    </row>
    <row r="442" spans="1:8">
      <c r="A442" s="17" t="str">
        <f>IF(H441="","",IF(roundOpt,IF(OR(A441&gt;=nper,ROUND(H441,2)&lt;=0),"",A441+1),IF(OR(A441&gt;=nper,H441&lt;=0),"",A441+1)))</f>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IF(A442="","",IF(roundOpt,IF(OR(A442=nper,payment&gt;ROUND((1+rate)*H441,2)),ROUND((1+rate)*H441,2),payment),IF(OR(A442=nper,payment&gt;(1+rate)*H441),(1+rate)*H441,payment)))</f>
        <v/>
      </c>
      <c r="D442" s="69"/>
      <c r="E442" s="18"/>
      <c r="F442" s="18" t="str">
        <f>IF(A442="","",IF(AND(A442=1,pmtType=1),0,IF(roundOpt,ROUND(rate*H441,2),rate*H441)))</f>
        <v/>
      </c>
      <c r="G442" s="18" t="str">
        <f t="shared" si="12"/>
        <v/>
      </c>
      <c r="H442" s="18" t="str">
        <f t="shared" si="13"/>
        <v/>
      </c>
    </row>
    <row r="443" spans="1:8">
      <c r="A443" s="17" t="str">
        <f>IF(H442="","",IF(roundOpt,IF(OR(A442&gt;=nper,ROUND(H442,2)&lt;=0),"",A442+1),IF(OR(A442&gt;=nper,H442&lt;=0),"",A442+1)))</f>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IF(A443="","",IF(roundOpt,IF(OR(A443=nper,payment&gt;ROUND((1+rate)*H442,2)),ROUND((1+rate)*H442,2),payment),IF(OR(A443=nper,payment&gt;(1+rate)*H442),(1+rate)*H442,payment)))</f>
        <v/>
      </c>
      <c r="D443" s="69"/>
      <c r="E443" s="18"/>
      <c r="F443" s="18" t="str">
        <f>IF(A443="","",IF(AND(A443=1,pmtType=1),0,IF(roundOpt,ROUND(rate*H442,2),rate*H442)))</f>
        <v/>
      </c>
      <c r="G443" s="18" t="str">
        <f t="shared" si="12"/>
        <v/>
      </c>
      <c r="H443" s="18" t="str">
        <f t="shared" si="13"/>
        <v/>
      </c>
    </row>
    <row r="444" spans="1:8">
      <c r="A444" s="17" t="str">
        <f>IF(H443="","",IF(roundOpt,IF(OR(A443&gt;=nper,ROUND(H443,2)&lt;=0),"",A443+1),IF(OR(A443&gt;=nper,H443&lt;=0),"",A443+1)))</f>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IF(A444="","",IF(roundOpt,IF(OR(A444=nper,payment&gt;ROUND((1+rate)*H443,2)),ROUND((1+rate)*H443,2),payment),IF(OR(A444=nper,payment&gt;(1+rate)*H443),(1+rate)*H443,payment)))</f>
        <v/>
      </c>
      <c r="D444" s="69"/>
      <c r="E444" s="18"/>
      <c r="F444" s="18" t="str">
        <f>IF(A444="","",IF(AND(A444=1,pmtType=1),0,IF(roundOpt,ROUND(rate*H443,2),rate*H443)))</f>
        <v/>
      </c>
      <c r="G444" s="18" t="str">
        <f t="shared" si="12"/>
        <v/>
      </c>
      <c r="H444" s="18" t="str">
        <f t="shared" si="13"/>
        <v/>
      </c>
    </row>
    <row r="445" spans="1:8">
      <c r="A445" s="17" t="str">
        <f>IF(H444="","",IF(roundOpt,IF(OR(A444&gt;=nper,ROUND(H444,2)&lt;=0),"",A444+1),IF(OR(A444&gt;=nper,H444&lt;=0),"",A444+1)))</f>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IF(A445="","",IF(roundOpt,IF(OR(A445=nper,payment&gt;ROUND((1+rate)*H444,2)),ROUND((1+rate)*H444,2),payment),IF(OR(A445=nper,payment&gt;(1+rate)*H444),(1+rate)*H444,payment)))</f>
        <v/>
      </c>
      <c r="D445" s="69"/>
      <c r="E445" s="18"/>
      <c r="F445" s="18" t="str">
        <f>IF(A445="","",IF(AND(A445=1,pmtType=1),0,IF(roundOpt,ROUND(rate*H444,2),rate*H444)))</f>
        <v/>
      </c>
      <c r="G445" s="18" t="str">
        <f t="shared" si="12"/>
        <v/>
      </c>
      <c r="H445" s="18" t="str">
        <f t="shared" si="13"/>
        <v/>
      </c>
    </row>
    <row r="446" spans="1:8">
      <c r="A446" s="17" t="str">
        <f>IF(H445="","",IF(roundOpt,IF(OR(A445&gt;=nper,ROUND(H445,2)&lt;=0),"",A445+1),IF(OR(A445&gt;=nper,H445&lt;=0),"",A445+1)))</f>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IF(A446="","",IF(roundOpt,IF(OR(A446=nper,payment&gt;ROUND((1+rate)*H445,2)),ROUND((1+rate)*H445,2),payment),IF(OR(A446=nper,payment&gt;(1+rate)*H445),(1+rate)*H445,payment)))</f>
        <v/>
      </c>
      <c r="D446" s="69"/>
      <c r="E446" s="18"/>
      <c r="F446" s="18" t="str">
        <f>IF(A446="","",IF(AND(A446=1,pmtType=1),0,IF(roundOpt,ROUND(rate*H445,2),rate*H445)))</f>
        <v/>
      </c>
      <c r="G446" s="18" t="str">
        <f t="shared" si="12"/>
        <v/>
      </c>
      <c r="H446" s="18" t="str">
        <f t="shared" si="13"/>
        <v/>
      </c>
    </row>
    <row r="447" spans="1:8">
      <c r="A447" s="17" t="str">
        <f>IF(H446="","",IF(roundOpt,IF(OR(A446&gt;=nper,ROUND(H446,2)&lt;=0),"",A446+1),IF(OR(A446&gt;=nper,H446&lt;=0),"",A446+1)))</f>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IF(A447="","",IF(roundOpt,IF(OR(A447=nper,payment&gt;ROUND((1+rate)*H446,2)),ROUND((1+rate)*H446,2),payment),IF(OR(A447=nper,payment&gt;(1+rate)*H446),(1+rate)*H446,payment)))</f>
        <v/>
      </c>
      <c r="D447" s="69"/>
      <c r="E447" s="18"/>
      <c r="F447" s="18" t="str">
        <f>IF(A447="","",IF(AND(A447=1,pmtType=1),0,IF(roundOpt,ROUND(rate*H446,2),rate*H446)))</f>
        <v/>
      </c>
      <c r="G447" s="18" t="str">
        <f t="shared" si="12"/>
        <v/>
      </c>
      <c r="H447" s="18" t="str">
        <f t="shared" si="13"/>
        <v/>
      </c>
    </row>
    <row r="448" spans="1:8">
      <c r="A448" s="17" t="str">
        <f>IF(H447="","",IF(roundOpt,IF(OR(A447&gt;=nper,ROUND(H447,2)&lt;=0),"",A447+1),IF(OR(A447&gt;=nper,H447&lt;=0),"",A447+1)))</f>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IF(A448="","",IF(roundOpt,IF(OR(A448=nper,payment&gt;ROUND((1+rate)*H447,2)),ROUND((1+rate)*H447,2),payment),IF(OR(A448=nper,payment&gt;(1+rate)*H447),(1+rate)*H447,payment)))</f>
        <v/>
      </c>
      <c r="D448" s="69"/>
      <c r="E448" s="18"/>
      <c r="F448" s="18" t="str">
        <f>IF(A448="","",IF(AND(A448=1,pmtType=1),0,IF(roundOpt,ROUND(rate*H447,2),rate*H447)))</f>
        <v/>
      </c>
      <c r="G448" s="18" t="str">
        <f t="shared" si="12"/>
        <v/>
      </c>
      <c r="H448" s="18" t="str">
        <f t="shared" si="13"/>
        <v/>
      </c>
    </row>
    <row r="449" spans="1:8">
      <c r="A449" s="17" t="str">
        <f>IF(H448="","",IF(roundOpt,IF(OR(A448&gt;=nper,ROUND(H448,2)&lt;=0),"",A448+1),IF(OR(A448&gt;=nper,H448&lt;=0),"",A448+1)))</f>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IF(A449="","",IF(roundOpt,IF(OR(A449=nper,payment&gt;ROUND((1+rate)*H448,2)),ROUND((1+rate)*H448,2),payment),IF(OR(A449=nper,payment&gt;(1+rate)*H448),(1+rate)*H448,payment)))</f>
        <v/>
      </c>
      <c r="D449" s="69"/>
      <c r="E449" s="18"/>
      <c r="F449" s="18" t="str">
        <f>IF(A449="","",IF(AND(A449=1,pmtType=1),0,IF(roundOpt,ROUND(rate*H448,2),rate*H448)))</f>
        <v/>
      </c>
      <c r="G449" s="18" t="str">
        <f t="shared" si="12"/>
        <v/>
      </c>
      <c r="H449" s="18" t="str">
        <f t="shared" si="13"/>
        <v/>
      </c>
    </row>
    <row r="450" spans="1:8">
      <c r="A450" s="17" t="str">
        <f>IF(H449="","",IF(roundOpt,IF(OR(A449&gt;=nper,ROUND(H449,2)&lt;=0),"",A449+1),IF(OR(A449&gt;=nper,H449&lt;=0),"",A449+1)))</f>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IF(A450="","",IF(roundOpt,IF(OR(A450=nper,payment&gt;ROUND((1+rate)*H449,2)),ROUND((1+rate)*H449,2),payment),IF(OR(A450=nper,payment&gt;(1+rate)*H449),(1+rate)*H449,payment)))</f>
        <v/>
      </c>
      <c r="D450" s="69"/>
      <c r="E450" s="18"/>
      <c r="F450" s="18" t="str">
        <f>IF(A450="","",IF(AND(A450=1,pmtType=1),0,IF(roundOpt,ROUND(rate*H449,2),rate*H449)))</f>
        <v/>
      </c>
      <c r="G450" s="18" t="str">
        <f t="shared" si="12"/>
        <v/>
      </c>
      <c r="H450" s="18" t="str">
        <f t="shared" si="13"/>
        <v/>
      </c>
    </row>
    <row r="451" spans="1:8">
      <c r="A451" s="17" t="str">
        <f>IF(H450="","",IF(roundOpt,IF(OR(A450&gt;=nper,ROUND(H450,2)&lt;=0),"",A450+1),IF(OR(A450&gt;=nper,H450&lt;=0),"",A450+1)))</f>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IF(A451="","",IF(roundOpt,IF(OR(A451=nper,payment&gt;ROUND((1+rate)*H450,2)),ROUND((1+rate)*H450,2),payment),IF(OR(A451=nper,payment&gt;(1+rate)*H450),(1+rate)*H450,payment)))</f>
        <v/>
      </c>
      <c r="D451" s="69"/>
      <c r="E451" s="18"/>
      <c r="F451" s="18" t="str">
        <f>IF(A451="","",IF(AND(A451=1,pmtType=1),0,IF(roundOpt,ROUND(rate*H450,2),rate*H450)))</f>
        <v/>
      </c>
      <c r="G451" s="18" t="str">
        <f t="shared" si="12"/>
        <v/>
      </c>
      <c r="H451" s="18" t="str">
        <f t="shared" si="13"/>
        <v/>
      </c>
    </row>
    <row r="452" spans="1:8">
      <c r="A452" s="17" t="str">
        <f>IF(H451="","",IF(roundOpt,IF(OR(A451&gt;=nper,ROUND(H451,2)&lt;=0),"",A451+1),IF(OR(A451&gt;=nper,H451&lt;=0),"",A451+1)))</f>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IF(A452="","",IF(roundOpt,IF(OR(A452=nper,payment&gt;ROUND((1+rate)*H451,2)),ROUND((1+rate)*H451,2),payment),IF(OR(A452=nper,payment&gt;(1+rate)*H451),(1+rate)*H451,payment)))</f>
        <v/>
      </c>
      <c r="D452" s="69"/>
      <c r="E452" s="18"/>
      <c r="F452" s="18" t="str">
        <f>IF(A452="","",IF(AND(A452=1,pmtType=1),0,IF(roundOpt,ROUND(rate*H451,2),rate*H451)))</f>
        <v/>
      </c>
      <c r="G452" s="18" t="str">
        <f t="shared" si="12"/>
        <v/>
      </c>
      <c r="H452" s="18" t="str">
        <f t="shared" si="13"/>
        <v/>
      </c>
    </row>
    <row r="453" spans="1:8">
      <c r="A453" s="17" t="str">
        <f>IF(H452="","",IF(roundOpt,IF(OR(A452&gt;=nper,ROUND(H452,2)&lt;=0),"",A452+1),IF(OR(A452&gt;=nper,H452&lt;=0),"",A452+1)))</f>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IF(A453="","",IF(roundOpt,IF(OR(A453=nper,payment&gt;ROUND((1+rate)*H452,2)),ROUND((1+rate)*H452,2),payment),IF(OR(A453=nper,payment&gt;(1+rate)*H452),(1+rate)*H452,payment)))</f>
        <v/>
      </c>
      <c r="D453" s="69"/>
      <c r="E453" s="18"/>
      <c r="F453" s="18" t="str">
        <f>IF(A453="","",IF(AND(A453=1,pmtType=1),0,IF(roundOpt,ROUND(rate*H452,2),rate*H452)))</f>
        <v/>
      </c>
      <c r="G453" s="18" t="str">
        <f t="shared" si="12"/>
        <v/>
      </c>
      <c r="H453" s="18" t="str">
        <f t="shared" si="13"/>
        <v/>
      </c>
    </row>
    <row r="454" spans="1:8">
      <c r="A454" s="17" t="str">
        <f>IF(H453="","",IF(roundOpt,IF(OR(A453&gt;=nper,ROUND(H453,2)&lt;=0),"",A453+1),IF(OR(A453&gt;=nper,H453&lt;=0),"",A453+1)))</f>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IF(A454="","",IF(roundOpt,IF(OR(A454=nper,payment&gt;ROUND((1+rate)*H453,2)),ROUND((1+rate)*H453,2),payment),IF(OR(A454=nper,payment&gt;(1+rate)*H453),(1+rate)*H453,payment)))</f>
        <v/>
      </c>
      <c r="D454" s="69"/>
      <c r="E454" s="18"/>
      <c r="F454" s="18" t="str">
        <f>IF(A454="","",IF(AND(A454=1,pmtType=1),0,IF(roundOpt,ROUND(rate*H453,2),rate*H453)))</f>
        <v/>
      </c>
      <c r="G454" s="18" t="str">
        <f t="shared" si="12"/>
        <v/>
      </c>
      <c r="H454" s="18" t="str">
        <f t="shared" si="13"/>
        <v/>
      </c>
    </row>
    <row r="455" spans="1:8">
      <c r="A455" s="17" t="str">
        <f>IF(H454="","",IF(roundOpt,IF(OR(A454&gt;=nper,ROUND(H454,2)&lt;=0),"",A454+1),IF(OR(A454&gt;=nper,H454&lt;=0),"",A454+1)))</f>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IF(A455="","",IF(roundOpt,IF(OR(A455=nper,payment&gt;ROUND((1+rate)*H454,2)),ROUND((1+rate)*H454,2),payment),IF(OR(A455=nper,payment&gt;(1+rate)*H454),(1+rate)*H454,payment)))</f>
        <v/>
      </c>
      <c r="D455" s="69"/>
      <c r="E455" s="18"/>
      <c r="F455" s="18" t="str">
        <f>IF(A455="","",IF(AND(A455=1,pmtType=1),0,IF(roundOpt,ROUND(rate*H454,2),rate*H454)))</f>
        <v/>
      </c>
      <c r="G455" s="18" t="str">
        <f t="shared" si="12"/>
        <v/>
      </c>
      <c r="H455" s="18" t="str">
        <f t="shared" si="13"/>
        <v/>
      </c>
    </row>
    <row r="456" spans="1:8">
      <c r="A456" s="17" t="str">
        <f>IF(H455="","",IF(roundOpt,IF(OR(A455&gt;=nper,ROUND(H455,2)&lt;=0),"",A455+1),IF(OR(A455&gt;=nper,H455&lt;=0),"",A455+1)))</f>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IF(A456="","",IF(roundOpt,IF(OR(A456=nper,payment&gt;ROUND((1+rate)*H455,2)),ROUND((1+rate)*H455,2),payment),IF(OR(A456=nper,payment&gt;(1+rate)*H455),(1+rate)*H455,payment)))</f>
        <v/>
      </c>
      <c r="D456" s="69"/>
      <c r="E456" s="18"/>
      <c r="F456" s="18" t="str">
        <f>IF(A456="","",IF(AND(A456=1,pmtType=1),0,IF(roundOpt,ROUND(rate*H455,2),rate*H455)))</f>
        <v/>
      </c>
      <c r="G456" s="18" t="str">
        <f t="shared" si="12"/>
        <v/>
      </c>
      <c r="H456" s="18" t="str">
        <f t="shared" si="13"/>
        <v/>
      </c>
    </row>
    <row r="457" spans="1:8">
      <c r="A457" s="17" t="str">
        <f>IF(H456="","",IF(roundOpt,IF(OR(A456&gt;=nper,ROUND(H456,2)&lt;=0),"",A456+1),IF(OR(A456&gt;=nper,H456&lt;=0),"",A456+1)))</f>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IF(A457="","",IF(roundOpt,IF(OR(A457=nper,payment&gt;ROUND((1+rate)*H456,2)),ROUND((1+rate)*H456,2),payment),IF(OR(A457=nper,payment&gt;(1+rate)*H456),(1+rate)*H456,payment)))</f>
        <v/>
      </c>
      <c r="D457" s="69"/>
      <c r="E457" s="18"/>
      <c r="F457" s="18" t="str">
        <f>IF(A457="","",IF(AND(A457=1,pmtType=1),0,IF(roundOpt,ROUND(rate*H456,2),rate*H456)))</f>
        <v/>
      </c>
      <c r="G457" s="18" t="str">
        <f t="shared" si="12"/>
        <v/>
      </c>
      <c r="H457" s="18" t="str">
        <f t="shared" si="13"/>
        <v/>
      </c>
    </row>
    <row r="458" spans="1:8">
      <c r="A458" s="17" t="str">
        <f>IF(H457="","",IF(roundOpt,IF(OR(A457&gt;=nper,ROUND(H457,2)&lt;=0),"",A457+1),IF(OR(A457&gt;=nper,H457&lt;=0),"",A457+1)))</f>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IF(A458="","",IF(roundOpt,IF(OR(A458=nper,payment&gt;ROUND((1+rate)*H457,2)),ROUND((1+rate)*H457,2),payment),IF(OR(A458=nper,payment&gt;(1+rate)*H457),(1+rate)*H457,payment)))</f>
        <v/>
      </c>
      <c r="D458" s="69"/>
      <c r="E458" s="18"/>
      <c r="F458" s="18" t="str">
        <f>IF(A458="","",IF(AND(A458=1,pmtType=1),0,IF(roundOpt,ROUND(rate*H457,2),rate*H457)))</f>
        <v/>
      </c>
      <c r="G458" s="18" t="str">
        <f t="shared" si="12"/>
        <v/>
      </c>
      <c r="H458" s="18" t="str">
        <f t="shared" si="13"/>
        <v/>
      </c>
    </row>
    <row r="459" spans="1:8">
      <c r="A459" s="17" t="str">
        <f>IF(H458="","",IF(roundOpt,IF(OR(A458&gt;=nper,ROUND(H458,2)&lt;=0),"",A458+1),IF(OR(A458&gt;=nper,H458&lt;=0),"",A458+1)))</f>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IF(A459="","",IF(roundOpt,IF(OR(A459=nper,payment&gt;ROUND((1+rate)*H458,2)),ROUND((1+rate)*H458,2),payment),IF(OR(A459=nper,payment&gt;(1+rate)*H458),(1+rate)*H458,payment)))</f>
        <v/>
      </c>
      <c r="D459" s="69"/>
      <c r="E459" s="18"/>
      <c r="F459" s="18" t="str">
        <f>IF(A459="","",IF(AND(A459=1,pmtType=1),0,IF(roundOpt,ROUND(rate*H458,2),rate*H458)))</f>
        <v/>
      </c>
      <c r="G459" s="18" t="str">
        <f t="shared" si="12"/>
        <v/>
      </c>
      <c r="H459" s="18" t="str">
        <f t="shared" si="13"/>
        <v/>
      </c>
    </row>
    <row r="460" spans="1:8">
      <c r="A460" s="17" t="str">
        <f>IF(H459="","",IF(roundOpt,IF(OR(A459&gt;=nper,ROUND(H459,2)&lt;=0),"",A459+1),IF(OR(A459&gt;=nper,H459&lt;=0),"",A459+1)))</f>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IF(A460="","",IF(roundOpt,IF(OR(A460=nper,payment&gt;ROUND((1+rate)*H459,2)),ROUND((1+rate)*H459,2),payment),IF(OR(A460=nper,payment&gt;(1+rate)*H459),(1+rate)*H459,payment)))</f>
        <v/>
      </c>
      <c r="D460" s="69"/>
      <c r="E460" s="18"/>
      <c r="F460" s="18" t="str">
        <f>IF(A460="","",IF(AND(A460=1,pmtType=1),0,IF(roundOpt,ROUND(rate*H459,2),rate*H459)))</f>
        <v/>
      </c>
      <c r="G460" s="18" t="str">
        <f t="shared" si="12"/>
        <v/>
      </c>
      <c r="H460" s="18" t="str">
        <f t="shared" si="13"/>
        <v/>
      </c>
    </row>
    <row r="461" spans="1:8">
      <c r="A461" s="17" t="str">
        <f>IF(H460="","",IF(roundOpt,IF(OR(A460&gt;=nper,ROUND(H460,2)&lt;=0),"",A460+1),IF(OR(A460&gt;=nper,H460&lt;=0),"",A460+1)))</f>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IF(A461="","",IF(roundOpt,IF(OR(A461=nper,payment&gt;ROUND((1+rate)*H460,2)),ROUND((1+rate)*H460,2),payment),IF(OR(A461=nper,payment&gt;(1+rate)*H460),(1+rate)*H460,payment)))</f>
        <v/>
      </c>
      <c r="D461" s="69"/>
      <c r="E461" s="18"/>
      <c r="F461" s="18" t="str">
        <f>IF(A461="","",IF(AND(A461=1,pmtType=1),0,IF(roundOpt,ROUND(rate*H460,2),rate*H460)))</f>
        <v/>
      </c>
      <c r="G461" s="18" t="str">
        <f t="shared" si="12"/>
        <v/>
      </c>
      <c r="H461" s="18" t="str">
        <f t="shared" si="13"/>
        <v/>
      </c>
    </row>
    <row r="462" spans="1:8">
      <c r="A462" s="17" t="str">
        <f>IF(H461="","",IF(roundOpt,IF(OR(A461&gt;=nper,ROUND(H461,2)&lt;=0),"",A461+1),IF(OR(A461&gt;=nper,H461&lt;=0),"",A461+1)))</f>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IF(A462="","",IF(roundOpt,IF(OR(A462=nper,payment&gt;ROUND((1+rate)*H461,2)),ROUND((1+rate)*H461,2),payment),IF(OR(A462=nper,payment&gt;(1+rate)*H461),(1+rate)*H461,payment)))</f>
        <v/>
      </c>
      <c r="D462" s="69"/>
      <c r="E462" s="18"/>
      <c r="F462" s="18" t="str">
        <f>IF(A462="","",IF(AND(A462=1,pmtType=1),0,IF(roundOpt,ROUND(rate*H461,2),rate*H461)))</f>
        <v/>
      </c>
      <c r="G462" s="18" t="str">
        <f t="shared" si="12"/>
        <v/>
      </c>
      <c r="H462" s="18" t="str">
        <f t="shared" si="13"/>
        <v/>
      </c>
    </row>
    <row r="463" spans="1:8">
      <c r="A463" s="17" t="str">
        <f>IF(H462="","",IF(roundOpt,IF(OR(A462&gt;=nper,ROUND(H462,2)&lt;=0),"",A462+1),IF(OR(A462&gt;=nper,H462&lt;=0),"",A462+1)))</f>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IF(A463="","",IF(roundOpt,IF(OR(A463=nper,payment&gt;ROUND((1+rate)*H462,2)),ROUND((1+rate)*H462,2),payment),IF(OR(A463=nper,payment&gt;(1+rate)*H462),(1+rate)*H462,payment)))</f>
        <v/>
      </c>
      <c r="D463" s="69"/>
      <c r="E463" s="18"/>
      <c r="F463" s="18" t="str">
        <f>IF(A463="","",IF(AND(A463=1,pmtType=1),0,IF(roundOpt,ROUND(rate*H462,2),rate*H462)))</f>
        <v/>
      </c>
      <c r="G463" s="18" t="str">
        <f t="shared" si="12"/>
        <v/>
      </c>
      <c r="H463" s="18" t="str">
        <f t="shared" si="13"/>
        <v/>
      </c>
    </row>
    <row r="464" spans="1:8">
      <c r="A464" s="17" t="str">
        <f>IF(H463="","",IF(roundOpt,IF(OR(A463&gt;=nper,ROUND(H463,2)&lt;=0),"",A463+1),IF(OR(A463&gt;=nper,H463&lt;=0),"",A463+1)))</f>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IF(A464="","",IF(roundOpt,IF(OR(A464=nper,payment&gt;ROUND((1+rate)*H463,2)),ROUND((1+rate)*H463,2),payment),IF(OR(A464=nper,payment&gt;(1+rate)*H463),(1+rate)*H463,payment)))</f>
        <v/>
      </c>
      <c r="D464" s="69"/>
      <c r="E464" s="18"/>
      <c r="F464" s="18" t="str">
        <f>IF(A464="","",IF(AND(A464=1,pmtType=1),0,IF(roundOpt,ROUND(rate*H463,2),rate*H463)))</f>
        <v/>
      </c>
      <c r="G464" s="18" t="str">
        <f t="shared" si="12"/>
        <v/>
      </c>
      <c r="H464" s="18" t="str">
        <f t="shared" si="13"/>
        <v/>
      </c>
    </row>
    <row r="465" spans="1:8">
      <c r="A465" s="17" t="str">
        <f>IF(H464="","",IF(roundOpt,IF(OR(A464&gt;=nper,ROUND(H464,2)&lt;=0),"",A464+1),IF(OR(A464&gt;=nper,H464&lt;=0),"",A464+1)))</f>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IF(A465="","",IF(roundOpt,IF(OR(A465=nper,payment&gt;ROUND((1+rate)*H464,2)),ROUND((1+rate)*H464,2),payment),IF(OR(A465=nper,payment&gt;(1+rate)*H464),(1+rate)*H464,payment)))</f>
        <v/>
      </c>
      <c r="D465" s="69"/>
      <c r="E465" s="18"/>
      <c r="F465" s="18" t="str">
        <f>IF(A465="","",IF(AND(A465=1,pmtType=1),0,IF(roundOpt,ROUND(rate*H464,2),rate*H464)))</f>
        <v/>
      </c>
      <c r="G465" s="18" t="str">
        <f t="shared" si="12"/>
        <v/>
      </c>
      <c r="H465" s="18" t="str">
        <f t="shared" si="13"/>
        <v/>
      </c>
    </row>
    <row r="466" spans="1:8">
      <c r="A466" s="17" t="str">
        <f>IF(H465="","",IF(roundOpt,IF(OR(A465&gt;=nper,ROUND(H465,2)&lt;=0),"",A465+1),IF(OR(A465&gt;=nper,H465&lt;=0),"",A465+1)))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IF(A466="","",IF(roundOpt,IF(OR(A466=nper,payment&gt;ROUND((1+rate)*H465,2)),ROUND((1+rate)*H465,2),payment),IF(OR(A466=nper,payment&gt;(1+rate)*H465),(1+rate)*H465,payment)))</f>
        <v/>
      </c>
      <c r="D466" s="69"/>
      <c r="E466" s="18"/>
      <c r="F466" s="18" t="str">
        <f>IF(A466="","",IF(AND(A466=1,pmtType=1),0,IF(roundOpt,ROUND(rate*H465,2),rate*H465)))</f>
        <v/>
      </c>
      <c r="G466" s="18" t="str">
        <f t="shared" ref="G466:G529" si="14">IF(A466="","",C466-F466+D466)</f>
        <v/>
      </c>
      <c r="H466" s="18" t="str">
        <f t="shared" ref="H466:H529" si="15">IF(A466="","",H465-G466)</f>
        <v/>
      </c>
    </row>
    <row r="467" spans="1:8">
      <c r="A467" s="17" t="str">
        <f>IF(H466="","",IF(roundOpt,IF(OR(A466&gt;=nper,ROUND(H466,2)&lt;=0),"",A466+1),IF(OR(A466&gt;=nper,H466&lt;=0),"",A466+1)))</f>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IF(A467="","",IF(roundOpt,IF(OR(A467=nper,payment&gt;ROUND((1+rate)*H466,2)),ROUND((1+rate)*H466,2),payment),IF(OR(A467=nper,payment&gt;(1+rate)*H466),(1+rate)*H466,payment)))</f>
        <v/>
      </c>
      <c r="D467" s="69"/>
      <c r="E467" s="18"/>
      <c r="F467" s="18" t="str">
        <f>IF(A467="","",IF(AND(A467=1,pmtType=1),0,IF(roundOpt,ROUND(rate*H466,2),rate*H466)))</f>
        <v/>
      </c>
      <c r="G467" s="18" t="str">
        <f t="shared" si="14"/>
        <v/>
      </c>
      <c r="H467" s="18" t="str">
        <f t="shared" si="15"/>
        <v/>
      </c>
    </row>
    <row r="468" spans="1:8">
      <c r="A468" s="17" t="str">
        <f>IF(H467="","",IF(roundOpt,IF(OR(A467&gt;=nper,ROUND(H467,2)&lt;=0),"",A467+1),IF(OR(A467&gt;=nper,H467&lt;=0),"",A467+1)))</f>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IF(A468="","",IF(roundOpt,IF(OR(A468=nper,payment&gt;ROUND((1+rate)*H467,2)),ROUND((1+rate)*H467,2),payment),IF(OR(A468=nper,payment&gt;(1+rate)*H467),(1+rate)*H467,payment)))</f>
        <v/>
      </c>
      <c r="D468" s="69"/>
      <c r="E468" s="18"/>
      <c r="F468" s="18" t="str">
        <f>IF(A468="","",IF(AND(A468=1,pmtType=1),0,IF(roundOpt,ROUND(rate*H467,2),rate*H467)))</f>
        <v/>
      </c>
      <c r="G468" s="18" t="str">
        <f t="shared" si="14"/>
        <v/>
      </c>
      <c r="H468" s="18" t="str">
        <f t="shared" si="15"/>
        <v/>
      </c>
    </row>
    <row r="469" spans="1:8">
      <c r="A469" s="17" t="str">
        <f>IF(H468="","",IF(roundOpt,IF(OR(A468&gt;=nper,ROUND(H468,2)&lt;=0),"",A468+1),IF(OR(A468&gt;=nper,H468&lt;=0),"",A468+1)))</f>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IF(A469="","",IF(roundOpt,IF(OR(A469=nper,payment&gt;ROUND((1+rate)*H468,2)),ROUND((1+rate)*H468,2),payment),IF(OR(A469=nper,payment&gt;(1+rate)*H468),(1+rate)*H468,payment)))</f>
        <v/>
      </c>
      <c r="D469" s="69"/>
      <c r="E469" s="18"/>
      <c r="F469" s="18" t="str">
        <f>IF(A469="","",IF(AND(A469=1,pmtType=1),0,IF(roundOpt,ROUND(rate*H468,2),rate*H468)))</f>
        <v/>
      </c>
      <c r="G469" s="18" t="str">
        <f t="shared" si="14"/>
        <v/>
      </c>
      <c r="H469" s="18" t="str">
        <f t="shared" si="15"/>
        <v/>
      </c>
    </row>
    <row r="470" spans="1:8">
      <c r="A470" s="17" t="str">
        <f>IF(H469="","",IF(roundOpt,IF(OR(A469&gt;=nper,ROUND(H469,2)&lt;=0),"",A469+1),IF(OR(A469&gt;=nper,H469&lt;=0),"",A469+1)))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IF(A470="","",IF(roundOpt,IF(OR(A470=nper,payment&gt;ROUND((1+rate)*H469,2)),ROUND((1+rate)*H469,2),payment),IF(OR(A470=nper,payment&gt;(1+rate)*H469),(1+rate)*H469,payment)))</f>
        <v/>
      </c>
      <c r="D470" s="69"/>
      <c r="E470" s="18"/>
      <c r="F470" s="18" t="str">
        <f>IF(A470="","",IF(AND(A470=1,pmtType=1),0,IF(roundOpt,ROUND(rate*H469,2),rate*H469)))</f>
        <v/>
      </c>
      <c r="G470" s="18" t="str">
        <f t="shared" si="14"/>
        <v/>
      </c>
      <c r="H470" s="18" t="str">
        <f t="shared" si="15"/>
        <v/>
      </c>
    </row>
    <row r="471" spans="1:8">
      <c r="A471" s="17" t="str">
        <f>IF(H470="","",IF(roundOpt,IF(OR(A470&gt;=nper,ROUND(H470,2)&lt;=0),"",A470+1),IF(OR(A470&gt;=nper,H470&lt;=0),"",A470+1)))</f>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IF(A471="","",IF(roundOpt,IF(OR(A471=nper,payment&gt;ROUND((1+rate)*H470,2)),ROUND((1+rate)*H470,2),payment),IF(OR(A471=nper,payment&gt;(1+rate)*H470),(1+rate)*H470,payment)))</f>
        <v/>
      </c>
      <c r="D471" s="69"/>
      <c r="E471" s="18"/>
      <c r="F471" s="18" t="str">
        <f>IF(A471="","",IF(AND(A471=1,pmtType=1),0,IF(roundOpt,ROUND(rate*H470,2),rate*H470)))</f>
        <v/>
      </c>
      <c r="G471" s="18" t="str">
        <f t="shared" si="14"/>
        <v/>
      </c>
      <c r="H471" s="18" t="str">
        <f t="shared" si="15"/>
        <v/>
      </c>
    </row>
    <row r="472" spans="1:8">
      <c r="A472" s="17" t="str">
        <f>IF(H471="","",IF(roundOpt,IF(OR(A471&gt;=nper,ROUND(H471,2)&lt;=0),"",A471+1),IF(OR(A471&gt;=nper,H471&lt;=0),"",A471+1)))</f>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IF(A472="","",IF(roundOpt,IF(OR(A472=nper,payment&gt;ROUND((1+rate)*H471,2)),ROUND((1+rate)*H471,2),payment),IF(OR(A472=nper,payment&gt;(1+rate)*H471),(1+rate)*H471,payment)))</f>
        <v/>
      </c>
      <c r="D472" s="69"/>
      <c r="E472" s="18"/>
      <c r="F472" s="18" t="str">
        <f>IF(A472="","",IF(AND(A472=1,pmtType=1),0,IF(roundOpt,ROUND(rate*H471,2),rate*H471)))</f>
        <v/>
      </c>
      <c r="G472" s="18" t="str">
        <f t="shared" si="14"/>
        <v/>
      </c>
      <c r="H472" s="18" t="str">
        <f t="shared" si="15"/>
        <v/>
      </c>
    </row>
    <row r="473" spans="1:8">
      <c r="A473" s="17" t="str">
        <f>IF(H472="","",IF(roundOpt,IF(OR(A472&gt;=nper,ROUND(H472,2)&lt;=0),"",A472+1),IF(OR(A472&gt;=nper,H472&lt;=0),"",A472+1)))</f>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IF(A473="","",IF(roundOpt,IF(OR(A473=nper,payment&gt;ROUND((1+rate)*H472,2)),ROUND((1+rate)*H472,2),payment),IF(OR(A473=nper,payment&gt;(1+rate)*H472),(1+rate)*H472,payment)))</f>
        <v/>
      </c>
      <c r="D473" s="69"/>
      <c r="E473" s="18"/>
      <c r="F473" s="18" t="str">
        <f>IF(A473="","",IF(AND(A473=1,pmtType=1),0,IF(roundOpt,ROUND(rate*H472,2),rate*H472)))</f>
        <v/>
      </c>
      <c r="G473" s="18" t="str">
        <f t="shared" si="14"/>
        <v/>
      </c>
      <c r="H473" s="18" t="str">
        <f t="shared" si="15"/>
        <v/>
      </c>
    </row>
    <row r="474" spans="1:8">
      <c r="A474" s="17" t="str">
        <f>IF(H473="","",IF(roundOpt,IF(OR(A473&gt;=nper,ROUND(H473,2)&lt;=0),"",A473+1),IF(OR(A473&gt;=nper,H473&lt;=0),"",A473+1)))</f>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IF(A474="","",IF(roundOpt,IF(OR(A474=nper,payment&gt;ROUND((1+rate)*H473,2)),ROUND((1+rate)*H473,2),payment),IF(OR(A474=nper,payment&gt;(1+rate)*H473),(1+rate)*H473,payment)))</f>
        <v/>
      </c>
      <c r="D474" s="69"/>
      <c r="E474" s="18"/>
      <c r="F474" s="18" t="str">
        <f>IF(A474="","",IF(AND(A474=1,pmtType=1),0,IF(roundOpt,ROUND(rate*H473,2),rate*H473)))</f>
        <v/>
      </c>
      <c r="G474" s="18" t="str">
        <f t="shared" si="14"/>
        <v/>
      </c>
      <c r="H474" s="18" t="str">
        <f t="shared" si="15"/>
        <v/>
      </c>
    </row>
    <row r="475" spans="1:8">
      <c r="A475" s="17" t="str">
        <f>IF(H474="","",IF(roundOpt,IF(OR(A474&gt;=nper,ROUND(H474,2)&lt;=0),"",A474+1),IF(OR(A474&gt;=nper,H474&lt;=0),"",A474+1)))</f>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IF(A475="","",IF(roundOpt,IF(OR(A475=nper,payment&gt;ROUND((1+rate)*H474,2)),ROUND((1+rate)*H474,2),payment),IF(OR(A475=nper,payment&gt;(1+rate)*H474),(1+rate)*H474,payment)))</f>
        <v/>
      </c>
      <c r="D475" s="69"/>
      <c r="E475" s="18"/>
      <c r="F475" s="18" t="str">
        <f>IF(A475="","",IF(AND(A475=1,pmtType=1),0,IF(roundOpt,ROUND(rate*H474,2),rate*H474)))</f>
        <v/>
      </c>
      <c r="G475" s="18" t="str">
        <f t="shared" si="14"/>
        <v/>
      </c>
      <c r="H475" s="18" t="str">
        <f t="shared" si="15"/>
        <v/>
      </c>
    </row>
    <row r="476" spans="1:8">
      <c r="A476" s="17" t="str">
        <f>IF(H475="","",IF(roundOpt,IF(OR(A475&gt;=nper,ROUND(H475,2)&lt;=0),"",A475+1),IF(OR(A475&gt;=nper,H475&lt;=0),"",A475+1)))</f>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IF(A476="","",IF(roundOpt,IF(OR(A476=nper,payment&gt;ROUND((1+rate)*H475,2)),ROUND((1+rate)*H475,2),payment),IF(OR(A476=nper,payment&gt;(1+rate)*H475),(1+rate)*H475,payment)))</f>
        <v/>
      </c>
      <c r="D476" s="69"/>
      <c r="E476" s="18"/>
      <c r="F476" s="18" t="str">
        <f>IF(A476="","",IF(AND(A476=1,pmtType=1),0,IF(roundOpt,ROUND(rate*H475,2),rate*H475)))</f>
        <v/>
      </c>
      <c r="G476" s="18" t="str">
        <f t="shared" si="14"/>
        <v/>
      </c>
      <c r="H476" s="18" t="str">
        <f t="shared" si="15"/>
        <v/>
      </c>
    </row>
    <row r="477" spans="1:8">
      <c r="A477" s="17" t="str">
        <f>IF(H476="","",IF(roundOpt,IF(OR(A476&gt;=nper,ROUND(H476,2)&lt;=0),"",A476+1),IF(OR(A476&gt;=nper,H476&lt;=0),"",A476+1)))</f>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IF(A477="","",IF(roundOpt,IF(OR(A477=nper,payment&gt;ROUND((1+rate)*H476,2)),ROUND((1+rate)*H476,2),payment),IF(OR(A477=nper,payment&gt;(1+rate)*H476),(1+rate)*H476,payment)))</f>
        <v/>
      </c>
      <c r="D477" s="69"/>
      <c r="E477" s="18"/>
      <c r="F477" s="18" t="str">
        <f>IF(A477="","",IF(AND(A477=1,pmtType=1),0,IF(roundOpt,ROUND(rate*H476,2),rate*H476)))</f>
        <v/>
      </c>
      <c r="G477" s="18" t="str">
        <f t="shared" si="14"/>
        <v/>
      </c>
      <c r="H477" s="18" t="str">
        <f t="shared" si="15"/>
        <v/>
      </c>
    </row>
    <row r="478" spans="1:8">
      <c r="A478" s="17" t="str">
        <f>IF(H477="","",IF(roundOpt,IF(OR(A477&gt;=nper,ROUND(H477,2)&lt;=0),"",A477+1),IF(OR(A477&gt;=nper,H477&lt;=0),"",A477+1)))</f>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IF(A478="","",IF(roundOpt,IF(OR(A478=nper,payment&gt;ROUND((1+rate)*H477,2)),ROUND((1+rate)*H477,2),payment),IF(OR(A478=nper,payment&gt;(1+rate)*H477),(1+rate)*H477,payment)))</f>
        <v/>
      </c>
      <c r="D478" s="69"/>
      <c r="E478" s="18"/>
      <c r="F478" s="18" t="str">
        <f>IF(A478="","",IF(AND(A478=1,pmtType=1),0,IF(roundOpt,ROUND(rate*H477,2),rate*H477)))</f>
        <v/>
      </c>
      <c r="G478" s="18" t="str">
        <f t="shared" si="14"/>
        <v/>
      </c>
      <c r="H478" s="18" t="str">
        <f t="shared" si="15"/>
        <v/>
      </c>
    </row>
    <row r="479" spans="1:8">
      <c r="A479" s="17" t="str">
        <f>IF(H478="","",IF(roundOpt,IF(OR(A478&gt;=nper,ROUND(H478,2)&lt;=0),"",A478+1),IF(OR(A478&gt;=nper,H478&lt;=0),"",A478+1)))</f>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IF(A479="","",IF(roundOpt,IF(OR(A479=nper,payment&gt;ROUND((1+rate)*H478,2)),ROUND((1+rate)*H478,2),payment),IF(OR(A479=nper,payment&gt;(1+rate)*H478),(1+rate)*H478,payment)))</f>
        <v/>
      </c>
      <c r="D479" s="69"/>
      <c r="E479" s="18"/>
      <c r="F479" s="18" t="str">
        <f>IF(A479="","",IF(AND(A479=1,pmtType=1),0,IF(roundOpt,ROUND(rate*H478,2),rate*H478)))</f>
        <v/>
      </c>
      <c r="G479" s="18" t="str">
        <f t="shared" si="14"/>
        <v/>
      </c>
      <c r="H479" s="18" t="str">
        <f t="shared" si="15"/>
        <v/>
      </c>
    </row>
    <row r="480" spans="1:8">
      <c r="A480" s="17" t="str">
        <f>IF(H479="","",IF(roundOpt,IF(OR(A479&gt;=nper,ROUND(H479,2)&lt;=0),"",A479+1),IF(OR(A479&gt;=nper,H479&lt;=0),"",A479+1)))</f>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IF(A480="","",IF(roundOpt,IF(OR(A480=nper,payment&gt;ROUND((1+rate)*H479,2)),ROUND((1+rate)*H479,2),payment),IF(OR(A480=nper,payment&gt;(1+rate)*H479),(1+rate)*H479,payment)))</f>
        <v/>
      </c>
      <c r="D480" s="69"/>
      <c r="E480" s="18"/>
      <c r="F480" s="18" t="str">
        <f>IF(A480="","",IF(AND(A480=1,pmtType=1),0,IF(roundOpt,ROUND(rate*H479,2),rate*H479)))</f>
        <v/>
      </c>
      <c r="G480" s="18" t="str">
        <f t="shared" si="14"/>
        <v/>
      </c>
      <c r="H480" s="18" t="str">
        <f t="shared" si="15"/>
        <v/>
      </c>
    </row>
    <row r="481" spans="1:8">
      <c r="A481" s="17" t="str">
        <f>IF(H480="","",IF(roundOpt,IF(OR(A480&gt;=nper,ROUND(H480,2)&lt;=0),"",A480+1),IF(OR(A480&gt;=nper,H480&lt;=0),"",A480+1)))</f>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IF(A481="","",IF(roundOpt,IF(OR(A481=nper,payment&gt;ROUND((1+rate)*H480,2)),ROUND((1+rate)*H480,2),payment),IF(OR(A481=nper,payment&gt;(1+rate)*H480),(1+rate)*H480,payment)))</f>
        <v/>
      </c>
      <c r="D481" s="69"/>
      <c r="E481" s="18"/>
      <c r="F481" s="18" t="str">
        <f>IF(A481="","",IF(AND(A481=1,pmtType=1),0,IF(roundOpt,ROUND(rate*H480,2),rate*H480)))</f>
        <v/>
      </c>
      <c r="G481" s="18" t="str">
        <f t="shared" si="14"/>
        <v/>
      </c>
      <c r="H481" s="18" t="str">
        <f t="shared" si="15"/>
        <v/>
      </c>
    </row>
    <row r="482" spans="1:8">
      <c r="A482" s="17" t="str">
        <f>IF(H481="","",IF(roundOpt,IF(OR(A481&gt;=nper,ROUND(H481,2)&lt;=0),"",A481+1),IF(OR(A481&gt;=nper,H481&lt;=0),"",A481+1)))</f>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IF(A482="","",IF(roundOpt,IF(OR(A482=nper,payment&gt;ROUND((1+rate)*H481,2)),ROUND((1+rate)*H481,2),payment),IF(OR(A482=nper,payment&gt;(1+rate)*H481),(1+rate)*H481,payment)))</f>
        <v/>
      </c>
      <c r="D482" s="69"/>
      <c r="E482" s="18"/>
      <c r="F482" s="18" t="str">
        <f>IF(A482="","",IF(AND(A482=1,pmtType=1),0,IF(roundOpt,ROUND(rate*H481,2),rate*H481)))</f>
        <v/>
      </c>
      <c r="G482" s="18" t="str">
        <f t="shared" si="14"/>
        <v/>
      </c>
      <c r="H482" s="18" t="str">
        <f t="shared" si="15"/>
        <v/>
      </c>
    </row>
    <row r="483" spans="1:8">
      <c r="A483" s="17" t="str">
        <f>IF(H482="","",IF(roundOpt,IF(OR(A482&gt;=nper,ROUND(H482,2)&lt;=0),"",A482+1),IF(OR(A482&gt;=nper,H482&lt;=0),"",A482+1)))</f>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IF(A483="","",IF(roundOpt,IF(OR(A483=nper,payment&gt;ROUND((1+rate)*H482,2)),ROUND((1+rate)*H482,2),payment),IF(OR(A483=nper,payment&gt;(1+rate)*H482),(1+rate)*H482,payment)))</f>
        <v/>
      </c>
      <c r="D483" s="69"/>
      <c r="E483" s="18"/>
      <c r="F483" s="18" t="str">
        <f>IF(A483="","",IF(AND(A483=1,pmtType=1),0,IF(roundOpt,ROUND(rate*H482,2),rate*H482)))</f>
        <v/>
      </c>
      <c r="G483" s="18" t="str">
        <f t="shared" si="14"/>
        <v/>
      </c>
      <c r="H483" s="18" t="str">
        <f t="shared" si="15"/>
        <v/>
      </c>
    </row>
    <row r="484" spans="1:8">
      <c r="A484" s="17" t="str">
        <f>IF(H483="","",IF(roundOpt,IF(OR(A483&gt;=nper,ROUND(H483,2)&lt;=0),"",A483+1),IF(OR(A483&gt;=nper,H483&lt;=0),"",A483+1)))</f>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IF(A484="","",IF(roundOpt,IF(OR(A484=nper,payment&gt;ROUND((1+rate)*H483,2)),ROUND((1+rate)*H483,2),payment),IF(OR(A484=nper,payment&gt;(1+rate)*H483),(1+rate)*H483,payment)))</f>
        <v/>
      </c>
      <c r="D484" s="69"/>
      <c r="E484" s="18"/>
      <c r="F484" s="18" t="str">
        <f>IF(A484="","",IF(AND(A484=1,pmtType=1),0,IF(roundOpt,ROUND(rate*H483,2),rate*H483)))</f>
        <v/>
      </c>
      <c r="G484" s="18" t="str">
        <f t="shared" si="14"/>
        <v/>
      </c>
      <c r="H484" s="18" t="str">
        <f t="shared" si="15"/>
        <v/>
      </c>
    </row>
    <row r="485" spans="1:8">
      <c r="A485" s="17" t="str">
        <f>IF(H484="","",IF(roundOpt,IF(OR(A484&gt;=nper,ROUND(H484,2)&lt;=0),"",A484+1),IF(OR(A484&gt;=nper,H484&lt;=0),"",A484+1)))</f>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IF(A485="","",IF(roundOpt,IF(OR(A485=nper,payment&gt;ROUND((1+rate)*H484,2)),ROUND((1+rate)*H484,2),payment),IF(OR(A485=nper,payment&gt;(1+rate)*H484),(1+rate)*H484,payment)))</f>
        <v/>
      </c>
      <c r="D485" s="69"/>
      <c r="E485" s="18"/>
      <c r="F485" s="18" t="str">
        <f>IF(A485="","",IF(AND(A485=1,pmtType=1),0,IF(roundOpt,ROUND(rate*H484,2),rate*H484)))</f>
        <v/>
      </c>
      <c r="G485" s="18" t="str">
        <f t="shared" si="14"/>
        <v/>
      </c>
      <c r="H485" s="18" t="str">
        <f t="shared" si="15"/>
        <v/>
      </c>
    </row>
    <row r="486" spans="1:8">
      <c r="A486" s="17" t="str">
        <f>IF(H485="","",IF(roundOpt,IF(OR(A485&gt;=nper,ROUND(H485,2)&lt;=0),"",A485+1),IF(OR(A485&gt;=nper,H485&lt;=0),"",A485+1)))</f>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IF(A486="","",IF(roundOpt,IF(OR(A486=nper,payment&gt;ROUND((1+rate)*H485,2)),ROUND((1+rate)*H485,2),payment),IF(OR(A486=nper,payment&gt;(1+rate)*H485),(1+rate)*H485,payment)))</f>
        <v/>
      </c>
      <c r="D486" s="69"/>
      <c r="E486" s="18"/>
      <c r="F486" s="18" t="str">
        <f>IF(A486="","",IF(AND(A486=1,pmtType=1),0,IF(roundOpt,ROUND(rate*H485,2),rate*H485)))</f>
        <v/>
      </c>
      <c r="G486" s="18" t="str">
        <f t="shared" si="14"/>
        <v/>
      </c>
      <c r="H486" s="18" t="str">
        <f t="shared" si="15"/>
        <v/>
      </c>
    </row>
    <row r="487" spans="1:8">
      <c r="A487" s="17" t="str">
        <f>IF(H486="","",IF(roundOpt,IF(OR(A486&gt;=nper,ROUND(H486,2)&lt;=0),"",A486+1),IF(OR(A486&gt;=nper,H486&lt;=0),"",A486+1)))</f>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IF(A487="","",IF(roundOpt,IF(OR(A487=nper,payment&gt;ROUND((1+rate)*H486,2)),ROUND((1+rate)*H486,2),payment),IF(OR(A487=nper,payment&gt;(1+rate)*H486),(1+rate)*H486,payment)))</f>
        <v/>
      </c>
      <c r="D487" s="69"/>
      <c r="E487" s="18"/>
      <c r="F487" s="18" t="str">
        <f>IF(A487="","",IF(AND(A487=1,pmtType=1),0,IF(roundOpt,ROUND(rate*H486,2),rate*H486)))</f>
        <v/>
      </c>
      <c r="G487" s="18" t="str">
        <f t="shared" si="14"/>
        <v/>
      </c>
      <c r="H487" s="18" t="str">
        <f t="shared" si="15"/>
        <v/>
      </c>
    </row>
    <row r="488" spans="1:8">
      <c r="A488" s="17" t="str">
        <f>IF(H487="","",IF(roundOpt,IF(OR(A487&gt;=nper,ROUND(H487,2)&lt;=0),"",A487+1),IF(OR(A487&gt;=nper,H487&lt;=0),"",A487+1)))</f>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IF(A488="","",IF(roundOpt,IF(OR(A488=nper,payment&gt;ROUND((1+rate)*H487,2)),ROUND((1+rate)*H487,2),payment),IF(OR(A488=nper,payment&gt;(1+rate)*H487),(1+rate)*H487,payment)))</f>
        <v/>
      </c>
      <c r="D488" s="69"/>
      <c r="E488" s="18"/>
      <c r="F488" s="18" t="str">
        <f>IF(A488="","",IF(AND(A488=1,pmtType=1),0,IF(roundOpt,ROUND(rate*H487,2),rate*H487)))</f>
        <v/>
      </c>
      <c r="G488" s="18" t="str">
        <f t="shared" si="14"/>
        <v/>
      </c>
      <c r="H488" s="18" t="str">
        <f t="shared" si="15"/>
        <v/>
      </c>
    </row>
    <row r="489" spans="1:8">
      <c r="A489" s="17" t="str">
        <f>IF(H488="","",IF(roundOpt,IF(OR(A488&gt;=nper,ROUND(H488,2)&lt;=0),"",A488+1),IF(OR(A488&gt;=nper,H488&lt;=0),"",A488+1)))</f>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IF(A489="","",IF(roundOpt,IF(OR(A489=nper,payment&gt;ROUND((1+rate)*H488,2)),ROUND((1+rate)*H488,2),payment),IF(OR(A489=nper,payment&gt;(1+rate)*H488),(1+rate)*H488,payment)))</f>
        <v/>
      </c>
      <c r="D489" s="69"/>
      <c r="E489" s="18"/>
      <c r="F489" s="18" t="str">
        <f>IF(A489="","",IF(AND(A489=1,pmtType=1),0,IF(roundOpt,ROUND(rate*H488,2),rate*H488)))</f>
        <v/>
      </c>
      <c r="G489" s="18" t="str">
        <f t="shared" si="14"/>
        <v/>
      </c>
      <c r="H489" s="18" t="str">
        <f t="shared" si="15"/>
        <v/>
      </c>
    </row>
    <row r="490" spans="1:8">
      <c r="A490" s="17" t="str">
        <f>IF(H489="","",IF(roundOpt,IF(OR(A489&gt;=nper,ROUND(H489,2)&lt;=0),"",A489+1),IF(OR(A489&gt;=nper,H489&lt;=0),"",A489+1)))</f>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IF(A490="","",IF(roundOpt,IF(OR(A490=nper,payment&gt;ROUND((1+rate)*H489,2)),ROUND((1+rate)*H489,2),payment),IF(OR(A490=nper,payment&gt;(1+rate)*H489),(1+rate)*H489,payment)))</f>
        <v/>
      </c>
      <c r="D490" s="69"/>
      <c r="E490" s="18"/>
      <c r="F490" s="18" t="str">
        <f>IF(A490="","",IF(AND(A490=1,pmtType=1),0,IF(roundOpt,ROUND(rate*H489,2),rate*H489)))</f>
        <v/>
      </c>
      <c r="G490" s="18" t="str">
        <f t="shared" si="14"/>
        <v/>
      </c>
      <c r="H490" s="18" t="str">
        <f t="shared" si="15"/>
        <v/>
      </c>
    </row>
    <row r="491" spans="1:8">
      <c r="A491" s="17" t="str">
        <f>IF(H490="","",IF(roundOpt,IF(OR(A490&gt;=nper,ROUND(H490,2)&lt;=0),"",A490+1),IF(OR(A490&gt;=nper,H490&lt;=0),"",A490+1)))</f>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IF(A491="","",IF(roundOpt,IF(OR(A491=nper,payment&gt;ROUND((1+rate)*H490,2)),ROUND((1+rate)*H490,2),payment),IF(OR(A491=nper,payment&gt;(1+rate)*H490),(1+rate)*H490,payment)))</f>
        <v/>
      </c>
      <c r="D491" s="69"/>
      <c r="E491" s="18"/>
      <c r="F491" s="18" t="str">
        <f>IF(A491="","",IF(AND(A491=1,pmtType=1),0,IF(roundOpt,ROUND(rate*H490,2),rate*H490)))</f>
        <v/>
      </c>
      <c r="G491" s="18" t="str">
        <f t="shared" si="14"/>
        <v/>
      </c>
      <c r="H491" s="18" t="str">
        <f t="shared" si="15"/>
        <v/>
      </c>
    </row>
    <row r="492" spans="1:8">
      <c r="A492" s="17" t="str">
        <f>IF(H491="","",IF(roundOpt,IF(OR(A491&gt;=nper,ROUND(H491,2)&lt;=0),"",A491+1),IF(OR(A491&gt;=nper,H491&lt;=0),"",A491+1)))</f>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IF(A492="","",IF(roundOpt,IF(OR(A492=nper,payment&gt;ROUND((1+rate)*H491,2)),ROUND((1+rate)*H491,2),payment),IF(OR(A492=nper,payment&gt;(1+rate)*H491),(1+rate)*H491,payment)))</f>
        <v/>
      </c>
      <c r="D492" s="69"/>
      <c r="E492" s="18"/>
      <c r="F492" s="18" t="str">
        <f>IF(A492="","",IF(AND(A492=1,pmtType=1),0,IF(roundOpt,ROUND(rate*H491,2),rate*H491)))</f>
        <v/>
      </c>
      <c r="G492" s="18" t="str">
        <f t="shared" si="14"/>
        <v/>
      </c>
      <c r="H492" s="18" t="str">
        <f t="shared" si="15"/>
        <v/>
      </c>
    </row>
    <row r="493" spans="1:8">
      <c r="A493" s="17" t="str">
        <f>IF(H492="","",IF(roundOpt,IF(OR(A492&gt;=nper,ROUND(H492,2)&lt;=0),"",A492+1),IF(OR(A492&gt;=nper,H492&lt;=0),"",A492+1)))</f>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IF(A493="","",IF(roundOpt,IF(OR(A493=nper,payment&gt;ROUND((1+rate)*H492,2)),ROUND((1+rate)*H492,2),payment),IF(OR(A493=nper,payment&gt;(1+rate)*H492),(1+rate)*H492,payment)))</f>
        <v/>
      </c>
      <c r="D493" s="69"/>
      <c r="E493" s="18"/>
      <c r="F493" s="18" t="str">
        <f>IF(A493="","",IF(AND(A493=1,pmtType=1),0,IF(roundOpt,ROUND(rate*H492,2),rate*H492)))</f>
        <v/>
      </c>
      <c r="G493" s="18" t="str">
        <f t="shared" si="14"/>
        <v/>
      </c>
      <c r="H493" s="18" t="str">
        <f t="shared" si="15"/>
        <v/>
      </c>
    </row>
    <row r="494" spans="1:8">
      <c r="A494" s="17" t="str">
        <f>IF(H493="","",IF(roundOpt,IF(OR(A493&gt;=nper,ROUND(H493,2)&lt;=0),"",A493+1),IF(OR(A493&gt;=nper,H493&lt;=0),"",A493+1)))</f>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IF(A494="","",IF(roundOpt,IF(OR(A494=nper,payment&gt;ROUND((1+rate)*H493,2)),ROUND((1+rate)*H493,2),payment),IF(OR(A494=nper,payment&gt;(1+rate)*H493),(1+rate)*H493,payment)))</f>
        <v/>
      </c>
      <c r="D494" s="69"/>
      <c r="E494" s="18"/>
      <c r="F494" s="18" t="str">
        <f>IF(A494="","",IF(AND(A494=1,pmtType=1),0,IF(roundOpt,ROUND(rate*H493,2),rate*H493)))</f>
        <v/>
      </c>
      <c r="G494" s="18" t="str">
        <f t="shared" si="14"/>
        <v/>
      </c>
      <c r="H494" s="18" t="str">
        <f t="shared" si="15"/>
        <v/>
      </c>
    </row>
    <row r="495" spans="1:8">
      <c r="A495" s="17" t="str">
        <f>IF(H494="","",IF(roundOpt,IF(OR(A494&gt;=nper,ROUND(H494,2)&lt;=0),"",A494+1),IF(OR(A494&gt;=nper,H494&lt;=0),"",A494+1)))</f>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IF(A495="","",IF(roundOpt,IF(OR(A495=nper,payment&gt;ROUND((1+rate)*H494,2)),ROUND((1+rate)*H494,2),payment),IF(OR(A495=nper,payment&gt;(1+rate)*H494),(1+rate)*H494,payment)))</f>
        <v/>
      </c>
      <c r="D495" s="69"/>
      <c r="E495" s="18"/>
      <c r="F495" s="18" t="str">
        <f>IF(A495="","",IF(AND(A495=1,pmtType=1),0,IF(roundOpt,ROUND(rate*H494,2),rate*H494)))</f>
        <v/>
      </c>
      <c r="G495" s="18" t="str">
        <f t="shared" si="14"/>
        <v/>
      </c>
      <c r="H495" s="18" t="str">
        <f t="shared" si="15"/>
        <v/>
      </c>
    </row>
    <row r="496" spans="1:8">
      <c r="A496" s="17" t="str">
        <f>IF(H495="","",IF(roundOpt,IF(OR(A495&gt;=nper,ROUND(H495,2)&lt;=0),"",A495+1),IF(OR(A495&gt;=nper,H495&lt;=0),"",A495+1)))</f>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IF(A496="","",IF(roundOpt,IF(OR(A496=nper,payment&gt;ROUND((1+rate)*H495,2)),ROUND((1+rate)*H495,2),payment),IF(OR(A496=nper,payment&gt;(1+rate)*H495),(1+rate)*H495,payment)))</f>
        <v/>
      </c>
      <c r="D496" s="69"/>
      <c r="E496" s="18"/>
      <c r="F496" s="18" t="str">
        <f>IF(A496="","",IF(AND(A496=1,pmtType=1),0,IF(roundOpt,ROUND(rate*H495,2),rate*H495)))</f>
        <v/>
      </c>
      <c r="G496" s="18" t="str">
        <f t="shared" si="14"/>
        <v/>
      </c>
      <c r="H496" s="18" t="str">
        <f t="shared" si="15"/>
        <v/>
      </c>
    </row>
    <row r="497" spans="1:8">
      <c r="A497" s="17" t="str">
        <f>IF(H496="","",IF(roundOpt,IF(OR(A496&gt;=nper,ROUND(H496,2)&lt;=0),"",A496+1),IF(OR(A496&gt;=nper,H496&lt;=0),"",A496+1)))</f>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IF(A497="","",IF(roundOpt,IF(OR(A497=nper,payment&gt;ROUND((1+rate)*H496,2)),ROUND((1+rate)*H496,2),payment),IF(OR(A497=nper,payment&gt;(1+rate)*H496),(1+rate)*H496,payment)))</f>
        <v/>
      </c>
      <c r="D497" s="69"/>
      <c r="E497" s="18"/>
      <c r="F497" s="18" t="str">
        <f>IF(A497="","",IF(AND(A497=1,pmtType=1),0,IF(roundOpt,ROUND(rate*H496,2),rate*H496)))</f>
        <v/>
      </c>
      <c r="G497" s="18" t="str">
        <f t="shared" si="14"/>
        <v/>
      </c>
      <c r="H497" s="18" t="str">
        <f t="shared" si="15"/>
        <v/>
      </c>
    </row>
    <row r="498" spans="1:8">
      <c r="A498" s="17" t="str">
        <f>IF(H497="","",IF(roundOpt,IF(OR(A497&gt;=nper,ROUND(H497,2)&lt;=0),"",A497+1),IF(OR(A497&gt;=nper,H497&lt;=0),"",A497+1)))</f>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IF(A498="","",IF(roundOpt,IF(OR(A498=nper,payment&gt;ROUND((1+rate)*H497,2)),ROUND((1+rate)*H497,2),payment),IF(OR(A498=nper,payment&gt;(1+rate)*H497),(1+rate)*H497,payment)))</f>
        <v/>
      </c>
      <c r="D498" s="69"/>
      <c r="E498" s="18"/>
      <c r="F498" s="18" t="str">
        <f>IF(A498="","",IF(AND(A498=1,pmtType=1),0,IF(roundOpt,ROUND(rate*H497,2),rate*H497)))</f>
        <v/>
      </c>
      <c r="G498" s="18" t="str">
        <f t="shared" si="14"/>
        <v/>
      </c>
      <c r="H498" s="18" t="str">
        <f t="shared" si="15"/>
        <v/>
      </c>
    </row>
    <row r="499" spans="1:8">
      <c r="A499" s="17" t="str">
        <f>IF(H498="","",IF(roundOpt,IF(OR(A498&gt;=nper,ROUND(H498,2)&lt;=0),"",A498+1),IF(OR(A498&gt;=nper,H498&lt;=0),"",A498+1)))</f>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IF(A499="","",IF(roundOpt,IF(OR(A499=nper,payment&gt;ROUND((1+rate)*H498,2)),ROUND((1+rate)*H498,2),payment),IF(OR(A499=nper,payment&gt;(1+rate)*H498),(1+rate)*H498,payment)))</f>
        <v/>
      </c>
      <c r="D499" s="69"/>
      <c r="E499" s="18"/>
      <c r="F499" s="18" t="str">
        <f>IF(A499="","",IF(AND(A499=1,pmtType=1),0,IF(roundOpt,ROUND(rate*H498,2),rate*H498)))</f>
        <v/>
      </c>
      <c r="G499" s="18" t="str">
        <f t="shared" si="14"/>
        <v/>
      </c>
      <c r="H499" s="18" t="str">
        <f t="shared" si="15"/>
        <v/>
      </c>
    </row>
    <row r="500" spans="1:8">
      <c r="A500" s="17" t="str">
        <f>IF(H499="","",IF(roundOpt,IF(OR(A499&gt;=nper,ROUND(H499,2)&lt;=0),"",A499+1),IF(OR(A499&gt;=nper,H499&lt;=0),"",A499+1)))</f>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IF(A500="","",IF(roundOpt,IF(OR(A500=nper,payment&gt;ROUND((1+rate)*H499,2)),ROUND((1+rate)*H499,2),payment),IF(OR(A500=nper,payment&gt;(1+rate)*H499),(1+rate)*H499,payment)))</f>
        <v/>
      </c>
      <c r="D500" s="69"/>
      <c r="E500" s="18"/>
      <c r="F500" s="18" t="str">
        <f>IF(A500="","",IF(AND(A500=1,pmtType=1),0,IF(roundOpt,ROUND(rate*H499,2),rate*H499)))</f>
        <v/>
      </c>
      <c r="G500" s="18" t="str">
        <f t="shared" si="14"/>
        <v/>
      </c>
      <c r="H500" s="18" t="str">
        <f t="shared" si="15"/>
        <v/>
      </c>
    </row>
    <row r="501" spans="1:8">
      <c r="A501" s="17" t="str">
        <f>IF(H500="","",IF(roundOpt,IF(OR(A500&gt;=nper,ROUND(H500,2)&lt;=0),"",A500+1),IF(OR(A500&gt;=nper,H500&lt;=0),"",A500+1)))</f>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IF(A501="","",IF(roundOpt,IF(OR(A501=nper,payment&gt;ROUND((1+rate)*H500,2)),ROUND((1+rate)*H500,2),payment),IF(OR(A501=nper,payment&gt;(1+rate)*H500),(1+rate)*H500,payment)))</f>
        <v/>
      </c>
      <c r="D501" s="69"/>
      <c r="E501" s="18"/>
      <c r="F501" s="18" t="str">
        <f>IF(A501="","",IF(AND(A501=1,pmtType=1),0,IF(roundOpt,ROUND(rate*H500,2),rate*H500)))</f>
        <v/>
      </c>
      <c r="G501" s="18" t="str">
        <f t="shared" si="14"/>
        <v/>
      </c>
      <c r="H501" s="18" t="str">
        <f t="shared" si="15"/>
        <v/>
      </c>
    </row>
    <row r="502" spans="1:8">
      <c r="A502" s="17" t="str">
        <f>IF(H501="","",IF(roundOpt,IF(OR(A501&gt;=nper,ROUND(H501,2)&lt;=0),"",A501+1),IF(OR(A501&gt;=nper,H501&lt;=0),"",A501+1)))</f>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IF(A502="","",IF(roundOpt,IF(OR(A502=nper,payment&gt;ROUND((1+rate)*H501,2)),ROUND((1+rate)*H501,2),payment),IF(OR(A502=nper,payment&gt;(1+rate)*H501),(1+rate)*H501,payment)))</f>
        <v/>
      </c>
      <c r="D502" s="69"/>
      <c r="E502" s="18"/>
      <c r="F502" s="18" t="str">
        <f>IF(A502="","",IF(AND(A502=1,pmtType=1),0,IF(roundOpt,ROUND(rate*H501,2),rate*H501)))</f>
        <v/>
      </c>
      <c r="G502" s="18" t="str">
        <f t="shared" si="14"/>
        <v/>
      </c>
      <c r="H502" s="18" t="str">
        <f t="shared" si="15"/>
        <v/>
      </c>
    </row>
    <row r="503" spans="1:8">
      <c r="A503" s="17" t="str">
        <f>IF(H502="","",IF(roundOpt,IF(OR(A502&gt;=nper,ROUND(H502,2)&lt;=0),"",A502+1),IF(OR(A502&gt;=nper,H502&lt;=0),"",A502+1)))</f>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IF(A503="","",IF(roundOpt,IF(OR(A503=nper,payment&gt;ROUND((1+rate)*H502,2)),ROUND((1+rate)*H502,2),payment),IF(OR(A503=nper,payment&gt;(1+rate)*H502),(1+rate)*H502,payment)))</f>
        <v/>
      </c>
      <c r="D503" s="69"/>
      <c r="E503" s="18"/>
      <c r="F503" s="18" t="str">
        <f>IF(A503="","",IF(AND(A503=1,pmtType=1),0,IF(roundOpt,ROUND(rate*H502,2),rate*H502)))</f>
        <v/>
      </c>
      <c r="G503" s="18" t="str">
        <f t="shared" si="14"/>
        <v/>
      </c>
      <c r="H503" s="18" t="str">
        <f t="shared" si="15"/>
        <v/>
      </c>
    </row>
    <row r="504" spans="1:8">
      <c r="A504" s="17" t="str">
        <f>IF(H503="","",IF(roundOpt,IF(OR(A503&gt;=nper,ROUND(H503,2)&lt;=0),"",A503+1),IF(OR(A503&gt;=nper,H503&lt;=0),"",A503+1)))</f>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IF(A504="","",IF(roundOpt,IF(OR(A504=nper,payment&gt;ROUND((1+rate)*H503,2)),ROUND((1+rate)*H503,2),payment),IF(OR(A504=nper,payment&gt;(1+rate)*H503),(1+rate)*H503,payment)))</f>
        <v/>
      </c>
      <c r="D504" s="69"/>
      <c r="E504" s="18"/>
      <c r="F504" s="18" t="str">
        <f>IF(A504="","",IF(AND(A504=1,pmtType=1),0,IF(roundOpt,ROUND(rate*H503,2),rate*H503)))</f>
        <v/>
      </c>
      <c r="G504" s="18" t="str">
        <f t="shared" si="14"/>
        <v/>
      </c>
      <c r="H504" s="18" t="str">
        <f t="shared" si="15"/>
        <v/>
      </c>
    </row>
    <row r="505" spans="1:8">
      <c r="A505" s="17" t="str">
        <f>IF(H504="","",IF(roundOpt,IF(OR(A504&gt;=nper,ROUND(H504,2)&lt;=0),"",A504+1),IF(OR(A504&gt;=nper,H504&lt;=0),"",A504+1)))</f>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IF(A505="","",IF(roundOpt,IF(OR(A505=nper,payment&gt;ROUND((1+rate)*H504,2)),ROUND((1+rate)*H504,2),payment),IF(OR(A505=nper,payment&gt;(1+rate)*H504),(1+rate)*H504,payment)))</f>
        <v/>
      </c>
      <c r="D505" s="69"/>
      <c r="E505" s="18"/>
      <c r="F505" s="18" t="str">
        <f>IF(A505="","",IF(AND(A505=1,pmtType=1),0,IF(roundOpt,ROUND(rate*H504,2),rate*H504)))</f>
        <v/>
      </c>
      <c r="G505" s="18" t="str">
        <f t="shared" si="14"/>
        <v/>
      </c>
      <c r="H505" s="18" t="str">
        <f t="shared" si="15"/>
        <v/>
      </c>
    </row>
    <row r="506" spans="1:8">
      <c r="A506" s="17" t="str">
        <f>IF(H505="","",IF(roundOpt,IF(OR(A505&gt;=nper,ROUND(H505,2)&lt;=0),"",A505+1),IF(OR(A505&gt;=nper,H505&lt;=0),"",A505+1)))</f>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IF(A506="","",IF(roundOpt,IF(OR(A506=nper,payment&gt;ROUND((1+rate)*H505,2)),ROUND((1+rate)*H505,2),payment),IF(OR(A506=nper,payment&gt;(1+rate)*H505),(1+rate)*H505,payment)))</f>
        <v/>
      </c>
      <c r="D506" s="69"/>
      <c r="E506" s="18"/>
      <c r="F506" s="18" t="str">
        <f>IF(A506="","",IF(AND(A506=1,pmtType=1),0,IF(roundOpt,ROUND(rate*H505,2),rate*H505)))</f>
        <v/>
      </c>
      <c r="G506" s="18" t="str">
        <f t="shared" si="14"/>
        <v/>
      </c>
      <c r="H506" s="18" t="str">
        <f t="shared" si="15"/>
        <v/>
      </c>
    </row>
    <row r="507" spans="1:8">
      <c r="A507" s="17" t="str">
        <f>IF(H506="","",IF(roundOpt,IF(OR(A506&gt;=nper,ROUND(H506,2)&lt;=0),"",A506+1),IF(OR(A506&gt;=nper,H506&lt;=0),"",A506+1)))</f>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IF(A507="","",IF(roundOpt,IF(OR(A507=nper,payment&gt;ROUND((1+rate)*H506,2)),ROUND((1+rate)*H506,2),payment),IF(OR(A507=nper,payment&gt;(1+rate)*H506),(1+rate)*H506,payment)))</f>
        <v/>
      </c>
      <c r="D507" s="69"/>
      <c r="E507" s="18"/>
      <c r="F507" s="18" t="str">
        <f>IF(A507="","",IF(AND(A507=1,pmtType=1),0,IF(roundOpt,ROUND(rate*H506,2),rate*H506)))</f>
        <v/>
      </c>
      <c r="G507" s="18" t="str">
        <f t="shared" si="14"/>
        <v/>
      </c>
      <c r="H507" s="18" t="str">
        <f t="shared" si="15"/>
        <v/>
      </c>
    </row>
    <row r="508" spans="1:8">
      <c r="A508" s="17" t="str">
        <f>IF(H507="","",IF(roundOpt,IF(OR(A507&gt;=nper,ROUND(H507,2)&lt;=0),"",A507+1),IF(OR(A507&gt;=nper,H507&lt;=0),"",A507+1)))</f>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IF(A508="","",IF(roundOpt,IF(OR(A508=nper,payment&gt;ROUND((1+rate)*H507,2)),ROUND((1+rate)*H507,2),payment),IF(OR(A508=nper,payment&gt;(1+rate)*H507),(1+rate)*H507,payment)))</f>
        <v/>
      </c>
      <c r="D508" s="69"/>
      <c r="E508" s="18"/>
      <c r="F508" s="18" t="str">
        <f>IF(A508="","",IF(AND(A508=1,pmtType=1),0,IF(roundOpt,ROUND(rate*H507,2),rate*H507)))</f>
        <v/>
      </c>
      <c r="G508" s="18" t="str">
        <f t="shared" si="14"/>
        <v/>
      </c>
      <c r="H508" s="18" t="str">
        <f t="shared" si="15"/>
        <v/>
      </c>
    </row>
    <row r="509" spans="1:8">
      <c r="A509" s="17" t="str">
        <f>IF(H508="","",IF(roundOpt,IF(OR(A508&gt;=nper,ROUND(H508,2)&lt;=0),"",A508+1),IF(OR(A508&gt;=nper,H508&lt;=0),"",A508+1)))</f>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IF(A509="","",IF(roundOpt,IF(OR(A509=nper,payment&gt;ROUND((1+rate)*H508,2)),ROUND((1+rate)*H508,2),payment),IF(OR(A509=nper,payment&gt;(1+rate)*H508),(1+rate)*H508,payment)))</f>
        <v/>
      </c>
      <c r="D509" s="69"/>
      <c r="E509" s="18"/>
      <c r="F509" s="18" t="str">
        <f>IF(A509="","",IF(AND(A509=1,pmtType=1),0,IF(roundOpt,ROUND(rate*H508,2),rate*H508)))</f>
        <v/>
      </c>
      <c r="G509" s="18" t="str">
        <f t="shared" si="14"/>
        <v/>
      </c>
      <c r="H509" s="18" t="str">
        <f t="shared" si="15"/>
        <v/>
      </c>
    </row>
    <row r="510" spans="1:8">
      <c r="A510" s="17" t="str">
        <f>IF(H509="","",IF(roundOpt,IF(OR(A509&gt;=nper,ROUND(H509,2)&lt;=0),"",A509+1),IF(OR(A509&gt;=nper,H509&lt;=0),"",A509+1)))</f>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IF(A510="","",IF(roundOpt,IF(OR(A510=nper,payment&gt;ROUND((1+rate)*H509,2)),ROUND((1+rate)*H509,2),payment),IF(OR(A510=nper,payment&gt;(1+rate)*H509),(1+rate)*H509,payment)))</f>
        <v/>
      </c>
      <c r="D510" s="69"/>
      <c r="E510" s="18"/>
      <c r="F510" s="18" t="str">
        <f>IF(A510="","",IF(AND(A510=1,pmtType=1),0,IF(roundOpt,ROUND(rate*H509,2),rate*H509)))</f>
        <v/>
      </c>
      <c r="G510" s="18" t="str">
        <f t="shared" si="14"/>
        <v/>
      </c>
      <c r="H510" s="18" t="str">
        <f t="shared" si="15"/>
        <v/>
      </c>
    </row>
    <row r="511" spans="1:8">
      <c r="A511" s="17" t="str">
        <f>IF(H510="","",IF(roundOpt,IF(OR(A510&gt;=nper,ROUND(H510,2)&lt;=0),"",A510+1),IF(OR(A510&gt;=nper,H510&lt;=0),"",A510+1)))</f>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IF(A511="","",IF(roundOpt,IF(OR(A511=nper,payment&gt;ROUND((1+rate)*H510,2)),ROUND((1+rate)*H510,2),payment),IF(OR(A511=nper,payment&gt;(1+rate)*H510),(1+rate)*H510,payment)))</f>
        <v/>
      </c>
      <c r="D511" s="69"/>
      <c r="E511" s="18"/>
      <c r="F511" s="18" t="str">
        <f>IF(A511="","",IF(AND(A511=1,pmtType=1),0,IF(roundOpt,ROUND(rate*H510,2),rate*H510)))</f>
        <v/>
      </c>
      <c r="G511" s="18" t="str">
        <f t="shared" si="14"/>
        <v/>
      </c>
      <c r="H511" s="18" t="str">
        <f t="shared" si="15"/>
        <v/>
      </c>
    </row>
    <row r="512" spans="1:8">
      <c r="A512" s="17" t="str">
        <f>IF(H511="","",IF(roundOpt,IF(OR(A511&gt;=nper,ROUND(H511,2)&lt;=0),"",A511+1),IF(OR(A511&gt;=nper,H511&lt;=0),"",A511+1)))</f>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IF(A512="","",IF(roundOpt,IF(OR(A512=nper,payment&gt;ROUND((1+rate)*H511,2)),ROUND((1+rate)*H511,2),payment),IF(OR(A512=nper,payment&gt;(1+rate)*H511),(1+rate)*H511,payment)))</f>
        <v/>
      </c>
      <c r="D512" s="69"/>
      <c r="E512" s="18"/>
      <c r="F512" s="18" t="str">
        <f>IF(A512="","",IF(AND(A512=1,pmtType=1),0,IF(roundOpt,ROUND(rate*H511,2),rate*H511)))</f>
        <v/>
      </c>
      <c r="G512" s="18" t="str">
        <f t="shared" si="14"/>
        <v/>
      </c>
      <c r="H512" s="18" t="str">
        <f t="shared" si="15"/>
        <v/>
      </c>
    </row>
    <row r="513" spans="1:8">
      <c r="A513" s="17" t="str">
        <f>IF(H512="","",IF(roundOpt,IF(OR(A512&gt;=nper,ROUND(H512,2)&lt;=0),"",A512+1),IF(OR(A512&gt;=nper,H512&lt;=0),"",A512+1)))</f>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IF(A513="","",IF(roundOpt,IF(OR(A513=nper,payment&gt;ROUND((1+rate)*H512,2)),ROUND((1+rate)*H512,2),payment),IF(OR(A513=nper,payment&gt;(1+rate)*H512),(1+rate)*H512,payment)))</f>
        <v/>
      </c>
      <c r="D513" s="69"/>
      <c r="E513" s="18"/>
      <c r="F513" s="18" t="str">
        <f>IF(A513="","",IF(AND(A513=1,pmtType=1),0,IF(roundOpt,ROUND(rate*H512,2),rate*H512)))</f>
        <v/>
      </c>
      <c r="G513" s="18" t="str">
        <f t="shared" si="14"/>
        <v/>
      </c>
      <c r="H513" s="18" t="str">
        <f t="shared" si="15"/>
        <v/>
      </c>
    </row>
    <row r="514" spans="1:8">
      <c r="A514" s="17" t="str">
        <f>IF(H513="","",IF(roundOpt,IF(OR(A513&gt;=nper,ROUND(H513,2)&lt;=0),"",A513+1),IF(OR(A513&gt;=nper,H513&lt;=0),"",A513+1)))</f>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IF(A514="","",IF(roundOpt,IF(OR(A514=nper,payment&gt;ROUND((1+rate)*H513,2)),ROUND((1+rate)*H513,2),payment),IF(OR(A514=nper,payment&gt;(1+rate)*H513),(1+rate)*H513,payment)))</f>
        <v/>
      </c>
      <c r="D514" s="69"/>
      <c r="E514" s="18"/>
      <c r="F514" s="18" t="str">
        <f>IF(A514="","",IF(AND(A514=1,pmtType=1),0,IF(roundOpt,ROUND(rate*H513,2),rate*H513)))</f>
        <v/>
      </c>
      <c r="G514" s="18" t="str">
        <f t="shared" si="14"/>
        <v/>
      </c>
      <c r="H514" s="18" t="str">
        <f t="shared" si="15"/>
        <v/>
      </c>
    </row>
    <row r="515" spans="1:8">
      <c r="A515" s="17" t="str">
        <f>IF(H514="","",IF(roundOpt,IF(OR(A514&gt;=nper,ROUND(H514,2)&lt;=0),"",A514+1),IF(OR(A514&gt;=nper,H514&lt;=0),"",A514+1)))</f>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IF(A515="","",IF(roundOpt,IF(OR(A515=nper,payment&gt;ROUND((1+rate)*H514,2)),ROUND((1+rate)*H514,2),payment),IF(OR(A515=nper,payment&gt;(1+rate)*H514),(1+rate)*H514,payment)))</f>
        <v/>
      </c>
      <c r="D515" s="69"/>
      <c r="E515" s="18"/>
      <c r="F515" s="18" t="str">
        <f>IF(A515="","",IF(AND(A515=1,pmtType=1),0,IF(roundOpt,ROUND(rate*H514,2),rate*H514)))</f>
        <v/>
      </c>
      <c r="G515" s="18" t="str">
        <f t="shared" si="14"/>
        <v/>
      </c>
      <c r="H515" s="18" t="str">
        <f t="shared" si="15"/>
        <v/>
      </c>
    </row>
    <row r="516" spans="1:8">
      <c r="A516" s="17" t="str">
        <f>IF(H515="","",IF(roundOpt,IF(OR(A515&gt;=nper,ROUND(H515,2)&lt;=0),"",A515+1),IF(OR(A515&gt;=nper,H515&lt;=0),"",A515+1)))</f>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IF(A516="","",IF(roundOpt,IF(OR(A516=nper,payment&gt;ROUND((1+rate)*H515,2)),ROUND((1+rate)*H515,2),payment),IF(OR(A516=nper,payment&gt;(1+rate)*H515),(1+rate)*H515,payment)))</f>
        <v/>
      </c>
      <c r="D516" s="69"/>
      <c r="E516" s="18"/>
      <c r="F516" s="18" t="str">
        <f>IF(A516="","",IF(AND(A516=1,pmtType=1),0,IF(roundOpt,ROUND(rate*H515,2),rate*H515)))</f>
        <v/>
      </c>
      <c r="G516" s="18" t="str">
        <f t="shared" si="14"/>
        <v/>
      </c>
      <c r="H516" s="18" t="str">
        <f t="shared" si="15"/>
        <v/>
      </c>
    </row>
    <row r="517" spans="1:8">
      <c r="A517" s="17" t="str">
        <f>IF(H516="","",IF(roundOpt,IF(OR(A516&gt;=nper,ROUND(H516,2)&lt;=0),"",A516+1),IF(OR(A516&gt;=nper,H516&lt;=0),"",A516+1)))</f>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IF(A517="","",IF(roundOpt,IF(OR(A517=nper,payment&gt;ROUND((1+rate)*H516,2)),ROUND((1+rate)*H516,2),payment),IF(OR(A517=nper,payment&gt;(1+rate)*H516),(1+rate)*H516,payment)))</f>
        <v/>
      </c>
      <c r="D517" s="69"/>
      <c r="E517" s="18"/>
      <c r="F517" s="18" t="str">
        <f>IF(A517="","",IF(AND(A517=1,pmtType=1),0,IF(roundOpt,ROUND(rate*H516,2),rate*H516)))</f>
        <v/>
      </c>
      <c r="G517" s="18" t="str">
        <f t="shared" si="14"/>
        <v/>
      </c>
      <c r="H517" s="18" t="str">
        <f t="shared" si="15"/>
        <v/>
      </c>
    </row>
    <row r="518" spans="1:8">
      <c r="A518" s="17" t="str">
        <f>IF(H517="","",IF(roundOpt,IF(OR(A517&gt;=nper,ROUND(H517,2)&lt;=0),"",A517+1),IF(OR(A517&gt;=nper,H517&lt;=0),"",A517+1)))</f>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IF(A518="","",IF(roundOpt,IF(OR(A518=nper,payment&gt;ROUND((1+rate)*H517,2)),ROUND((1+rate)*H517,2),payment),IF(OR(A518=nper,payment&gt;(1+rate)*H517),(1+rate)*H517,payment)))</f>
        <v/>
      </c>
      <c r="D518" s="69"/>
      <c r="E518" s="18"/>
      <c r="F518" s="18" t="str">
        <f>IF(A518="","",IF(AND(A518=1,pmtType=1),0,IF(roundOpt,ROUND(rate*H517,2),rate*H517)))</f>
        <v/>
      </c>
      <c r="G518" s="18" t="str">
        <f t="shared" si="14"/>
        <v/>
      </c>
      <c r="H518" s="18" t="str">
        <f t="shared" si="15"/>
        <v/>
      </c>
    </row>
    <row r="519" spans="1:8">
      <c r="A519" s="17" t="str">
        <f>IF(H518="","",IF(roundOpt,IF(OR(A518&gt;=nper,ROUND(H518,2)&lt;=0),"",A518+1),IF(OR(A518&gt;=nper,H518&lt;=0),"",A518+1)))</f>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IF(A519="","",IF(roundOpt,IF(OR(A519=nper,payment&gt;ROUND((1+rate)*H518,2)),ROUND((1+rate)*H518,2),payment),IF(OR(A519=nper,payment&gt;(1+rate)*H518),(1+rate)*H518,payment)))</f>
        <v/>
      </c>
      <c r="D519" s="69"/>
      <c r="E519" s="18"/>
      <c r="F519" s="18" t="str">
        <f>IF(A519="","",IF(AND(A519=1,pmtType=1),0,IF(roundOpt,ROUND(rate*H518,2),rate*H518)))</f>
        <v/>
      </c>
      <c r="G519" s="18" t="str">
        <f t="shared" si="14"/>
        <v/>
      </c>
      <c r="H519" s="18" t="str">
        <f t="shared" si="15"/>
        <v/>
      </c>
    </row>
    <row r="520" spans="1:8">
      <c r="A520" s="17" t="str">
        <f>IF(H519="","",IF(roundOpt,IF(OR(A519&gt;=nper,ROUND(H519,2)&lt;=0),"",A519+1),IF(OR(A519&gt;=nper,H519&lt;=0),"",A519+1)))</f>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IF(A520="","",IF(roundOpt,IF(OR(A520=nper,payment&gt;ROUND((1+rate)*H519,2)),ROUND((1+rate)*H519,2),payment),IF(OR(A520=nper,payment&gt;(1+rate)*H519),(1+rate)*H519,payment)))</f>
        <v/>
      </c>
      <c r="D520" s="69"/>
      <c r="E520" s="18"/>
      <c r="F520" s="18" t="str">
        <f>IF(A520="","",IF(AND(A520=1,pmtType=1),0,IF(roundOpt,ROUND(rate*H519,2),rate*H519)))</f>
        <v/>
      </c>
      <c r="G520" s="18" t="str">
        <f t="shared" si="14"/>
        <v/>
      </c>
      <c r="H520" s="18" t="str">
        <f t="shared" si="15"/>
        <v/>
      </c>
    </row>
    <row r="521" spans="1:8">
      <c r="A521" s="17" t="str">
        <f>IF(H520="","",IF(roundOpt,IF(OR(A520&gt;=nper,ROUND(H520,2)&lt;=0),"",A520+1),IF(OR(A520&gt;=nper,H520&lt;=0),"",A520+1)))</f>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IF(A521="","",IF(roundOpt,IF(OR(A521=nper,payment&gt;ROUND((1+rate)*H520,2)),ROUND((1+rate)*H520,2),payment),IF(OR(A521=nper,payment&gt;(1+rate)*H520),(1+rate)*H520,payment)))</f>
        <v/>
      </c>
      <c r="D521" s="69"/>
      <c r="E521" s="18"/>
      <c r="F521" s="18" t="str">
        <f>IF(A521="","",IF(AND(A521=1,pmtType=1),0,IF(roundOpt,ROUND(rate*H520,2),rate*H520)))</f>
        <v/>
      </c>
      <c r="G521" s="18" t="str">
        <f t="shared" si="14"/>
        <v/>
      </c>
      <c r="H521" s="18" t="str">
        <f t="shared" si="15"/>
        <v/>
      </c>
    </row>
    <row r="522" spans="1:8">
      <c r="A522" s="17" t="str">
        <f>IF(H521="","",IF(roundOpt,IF(OR(A521&gt;=nper,ROUND(H521,2)&lt;=0),"",A521+1),IF(OR(A521&gt;=nper,H521&lt;=0),"",A521+1)))</f>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IF(A522="","",IF(roundOpt,IF(OR(A522=nper,payment&gt;ROUND((1+rate)*H521,2)),ROUND((1+rate)*H521,2),payment),IF(OR(A522=nper,payment&gt;(1+rate)*H521),(1+rate)*H521,payment)))</f>
        <v/>
      </c>
      <c r="D522" s="69"/>
      <c r="E522" s="18"/>
      <c r="F522" s="18" t="str">
        <f>IF(A522="","",IF(AND(A522=1,pmtType=1),0,IF(roundOpt,ROUND(rate*H521,2),rate*H521)))</f>
        <v/>
      </c>
      <c r="G522" s="18" t="str">
        <f t="shared" si="14"/>
        <v/>
      </c>
      <c r="H522" s="18" t="str">
        <f t="shared" si="15"/>
        <v/>
      </c>
    </row>
    <row r="523" spans="1:8">
      <c r="A523" s="17" t="str">
        <f>IF(H522="","",IF(roundOpt,IF(OR(A522&gt;=nper,ROUND(H522,2)&lt;=0),"",A522+1),IF(OR(A522&gt;=nper,H522&lt;=0),"",A522+1)))</f>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IF(A523="","",IF(roundOpt,IF(OR(A523=nper,payment&gt;ROUND((1+rate)*H522,2)),ROUND((1+rate)*H522,2),payment),IF(OR(A523=nper,payment&gt;(1+rate)*H522),(1+rate)*H522,payment)))</f>
        <v/>
      </c>
      <c r="D523" s="69"/>
      <c r="E523" s="18"/>
      <c r="F523" s="18" t="str">
        <f>IF(A523="","",IF(AND(A523=1,pmtType=1),0,IF(roundOpt,ROUND(rate*H522,2),rate*H522)))</f>
        <v/>
      </c>
      <c r="G523" s="18" t="str">
        <f t="shared" si="14"/>
        <v/>
      </c>
      <c r="H523" s="18" t="str">
        <f t="shared" si="15"/>
        <v/>
      </c>
    </row>
    <row r="524" spans="1:8">
      <c r="A524" s="17" t="str">
        <f>IF(H523="","",IF(roundOpt,IF(OR(A523&gt;=nper,ROUND(H523,2)&lt;=0),"",A523+1),IF(OR(A523&gt;=nper,H523&lt;=0),"",A523+1)))</f>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IF(A524="","",IF(roundOpt,IF(OR(A524=nper,payment&gt;ROUND((1+rate)*H523,2)),ROUND((1+rate)*H523,2),payment),IF(OR(A524=nper,payment&gt;(1+rate)*H523),(1+rate)*H523,payment)))</f>
        <v/>
      </c>
      <c r="D524" s="69"/>
      <c r="E524" s="18"/>
      <c r="F524" s="18" t="str">
        <f>IF(A524="","",IF(AND(A524=1,pmtType=1),0,IF(roundOpt,ROUND(rate*H523,2),rate*H523)))</f>
        <v/>
      </c>
      <c r="G524" s="18" t="str">
        <f t="shared" si="14"/>
        <v/>
      </c>
      <c r="H524" s="18" t="str">
        <f t="shared" si="15"/>
        <v/>
      </c>
    </row>
    <row r="525" spans="1:8">
      <c r="A525" s="17" t="str">
        <f>IF(H524="","",IF(roundOpt,IF(OR(A524&gt;=nper,ROUND(H524,2)&lt;=0),"",A524+1),IF(OR(A524&gt;=nper,H524&lt;=0),"",A524+1)))</f>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IF(A525="","",IF(roundOpt,IF(OR(A525=nper,payment&gt;ROUND((1+rate)*H524,2)),ROUND((1+rate)*H524,2),payment),IF(OR(A525=nper,payment&gt;(1+rate)*H524),(1+rate)*H524,payment)))</f>
        <v/>
      </c>
      <c r="D525" s="69"/>
      <c r="E525" s="18"/>
      <c r="F525" s="18" t="str">
        <f>IF(A525="","",IF(AND(A525=1,pmtType=1),0,IF(roundOpt,ROUND(rate*H524,2),rate*H524)))</f>
        <v/>
      </c>
      <c r="G525" s="18" t="str">
        <f t="shared" si="14"/>
        <v/>
      </c>
      <c r="H525" s="18" t="str">
        <f t="shared" si="15"/>
        <v/>
      </c>
    </row>
    <row r="526" spans="1:8">
      <c r="A526" s="17" t="str">
        <f>IF(H525="","",IF(roundOpt,IF(OR(A525&gt;=nper,ROUND(H525,2)&lt;=0),"",A525+1),IF(OR(A525&gt;=nper,H525&lt;=0),"",A525+1)))</f>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IF(A526="","",IF(roundOpt,IF(OR(A526=nper,payment&gt;ROUND((1+rate)*H525,2)),ROUND((1+rate)*H525,2),payment),IF(OR(A526=nper,payment&gt;(1+rate)*H525),(1+rate)*H525,payment)))</f>
        <v/>
      </c>
      <c r="D526" s="69"/>
      <c r="E526" s="18"/>
      <c r="F526" s="18" t="str">
        <f>IF(A526="","",IF(AND(A526=1,pmtType=1),0,IF(roundOpt,ROUND(rate*H525,2),rate*H525)))</f>
        <v/>
      </c>
      <c r="G526" s="18" t="str">
        <f t="shared" si="14"/>
        <v/>
      </c>
      <c r="H526" s="18" t="str">
        <f t="shared" si="15"/>
        <v/>
      </c>
    </row>
    <row r="527" spans="1:8">
      <c r="A527" s="17" t="str">
        <f>IF(H526="","",IF(roundOpt,IF(OR(A526&gt;=nper,ROUND(H526,2)&lt;=0),"",A526+1),IF(OR(A526&gt;=nper,H526&lt;=0),"",A526+1)))</f>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IF(A527="","",IF(roundOpt,IF(OR(A527=nper,payment&gt;ROUND((1+rate)*H526,2)),ROUND((1+rate)*H526,2),payment),IF(OR(A527=nper,payment&gt;(1+rate)*H526),(1+rate)*H526,payment)))</f>
        <v/>
      </c>
      <c r="D527" s="69"/>
      <c r="E527" s="18"/>
      <c r="F527" s="18" t="str">
        <f>IF(A527="","",IF(AND(A527=1,pmtType=1),0,IF(roundOpt,ROUND(rate*H526,2),rate*H526)))</f>
        <v/>
      </c>
      <c r="G527" s="18" t="str">
        <f t="shared" si="14"/>
        <v/>
      </c>
      <c r="H527" s="18" t="str">
        <f t="shared" si="15"/>
        <v/>
      </c>
    </row>
    <row r="528" spans="1:8">
      <c r="A528" s="17" t="str">
        <f>IF(H527="","",IF(roundOpt,IF(OR(A527&gt;=nper,ROUND(H527,2)&lt;=0),"",A527+1),IF(OR(A527&gt;=nper,H527&lt;=0),"",A527+1)))</f>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IF(A528="","",IF(roundOpt,IF(OR(A528=nper,payment&gt;ROUND((1+rate)*H527,2)),ROUND((1+rate)*H527,2),payment),IF(OR(A528=nper,payment&gt;(1+rate)*H527),(1+rate)*H527,payment)))</f>
        <v/>
      </c>
      <c r="D528" s="69"/>
      <c r="E528" s="18"/>
      <c r="F528" s="18" t="str">
        <f>IF(A528="","",IF(AND(A528=1,pmtType=1),0,IF(roundOpt,ROUND(rate*H527,2),rate*H527)))</f>
        <v/>
      </c>
      <c r="G528" s="18" t="str">
        <f t="shared" si="14"/>
        <v/>
      </c>
      <c r="H528" s="18" t="str">
        <f t="shared" si="15"/>
        <v/>
      </c>
    </row>
    <row r="529" spans="1:8">
      <c r="A529" s="17" t="str">
        <f>IF(H528="","",IF(roundOpt,IF(OR(A528&gt;=nper,ROUND(H528,2)&lt;=0),"",A528+1),IF(OR(A528&gt;=nper,H528&lt;=0),"",A528+1)))</f>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IF(A529="","",IF(roundOpt,IF(OR(A529=nper,payment&gt;ROUND((1+rate)*H528,2)),ROUND((1+rate)*H528,2),payment),IF(OR(A529=nper,payment&gt;(1+rate)*H528),(1+rate)*H528,payment)))</f>
        <v/>
      </c>
      <c r="D529" s="69"/>
      <c r="E529" s="18"/>
      <c r="F529" s="18" t="str">
        <f>IF(A529="","",IF(AND(A529=1,pmtType=1),0,IF(roundOpt,ROUND(rate*H528,2),rate*H528)))</f>
        <v/>
      </c>
      <c r="G529" s="18" t="str">
        <f t="shared" si="14"/>
        <v/>
      </c>
      <c r="H529" s="18" t="str">
        <f t="shared" si="15"/>
        <v/>
      </c>
    </row>
    <row r="530" spans="1:8">
      <c r="A530" s="17" t="str">
        <f>IF(H529="","",IF(roundOpt,IF(OR(A529&gt;=nper,ROUND(H529,2)&lt;=0),"",A529+1),IF(OR(A529&gt;=nper,H529&lt;=0),"",A529+1)))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IF(A530="","",IF(roundOpt,IF(OR(A530=nper,payment&gt;ROUND((1+rate)*H529,2)),ROUND((1+rate)*H529,2),payment),IF(OR(A530=nper,payment&gt;(1+rate)*H529),(1+rate)*H529,payment)))</f>
        <v/>
      </c>
      <c r="D530" s="69"/>
      <c r="E530" s="18"/>
      <c r="F530" s="18" t="str">
        <f>IF(A530="","",IF(AND(A530=1,pmtType=1),0,IF(roundOpt,ROUND(rate*H529,2),rate*H529)))</f>
        <v/>
      </c>
      <c r="G530" s="18" t="str">
        <f t="shared" ref="G530:G593" si="16">IF(A530="","",C530-F530+D530)</f>
        <v/>
      </c>
      <c r="H530" s="18" t="str">
        <f t="shared" ref="H530:H593" si="17">IF(A530="","",H529-G530)</f>
        <v/>
      </c>
    </row>
    <row r="531" spans="1:8">
      <c r="A531" s="17" t="str">
        <f>IF(H530="","",IF(roundOpt,IF(OR(A530&gt;=nper,ROUND(H530,2)&lt;=0),"",A530+1),IF(OR(A530&gt;=nper,H530&lt;=0),"",A530+1)))</f>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IF(A531="","",IF(roundOpt,IF(OR(A531=nper,payment&gt;ROUND((1+rate)*H530,2)),ROUND((1+rate)*H530,2),payment),IF(OR(A531=nper,payment&gt;(1+rate)*H530),(1+rate)*H530,payment)))</f>
        <v/>
      </c>
      <c r="D531" s="69"/>
      <c r="E531" s="18"/>
      <c r="F531" s="18" t="str">
        <f>IF(A531="","",IF(AND(A531=1,pmtType=1),0,IF(roundOpt,ROUND(rate*H530,2),rate*H530)))</f>
        <v/>
      </c>
      <c r="G531" s="18" t="str">
        <f t="shared" si="16"/>
        <v/>
      </c>
      <c r="H531" s="18" t="str">
        <f t="shared" si="17"/>
        <v/>
      </c>
    </row>
    <row r="532" spans="1:8">
      <c r="A532" s="17" t="str">
        <f>IF(H531="","",IF(roundOpt,IF(OR(A531&gt;=nper,ROUND(H531,2)&lt;=0),"",A531+1),IF(OR(A531&gt;=nper,H531&lt;=0),"",A531+1)))</f>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IF(A532="","",IF(roundOpt,IF(OR(A532=nper,payment&gt;ROUND((1+rate)*H531,2)),ROUND((1+rate)*H531,2),payment),IF(OR(A532=nper,payment&gt;(1+rate)*H531),(1+rate)*H531,payment)))</f>
        <v/>
      </c>
      <c r="D532" s="69"/>
      <c r="E532" s="18"/>
      <c r="F532" s="18" t="str">
        <f>IF(A532="","",IF(AND(A532=1,pmtType=1),0,IF(roundOpt,ROUND(rate*H531,2),rate*H531)))</f>
        <v/>
      </c>
      <c r="G532" s="18" t="str">
        <f t="shared" si="16"/>
        <v/>
      </c>
      <c r="H532" s="18" t="str">
        <f t="shared" si="17"/>
        <v/>
      </c>
    </row>
    <row r="533" spans="1:8">
      <c r="A533" s="17" t="str">
        <f>IF(H532="","",IF(roundOpt,IF(OR(A532&gt;=nper,ROUND(H532,2)&lt;=0),"",A532+1),IF(OR(A532&gt;=nper,H532&lt;=0),"",A532+1)))</f>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IF(A533="","",IF(roundOpt,IF(OR(A533=nper,payment&gt;ROUND((1+rate)*H532,2)),ROUND((1+rate)*H532,2),payment),IF(OR(A533=nper,payment&gt;(1+rate)*H532),(1+rate)*H532,payment)))</f>
        <v/>
      </c>
      <c r="D533" s="69"/>
      <c r="E533" s="18"/>
      <c r="F533" s="18" t="str">
        <f>IF(A533="","",IF(AND(A533=1,pmtType=1),0,IF(roundOpt,ROUND(rate*H532,2),rate*H532)))</f>
        <v/>
      </c>
      <c r="G533" s="18" t="str">
        <f t="shared" si="16"/>
        <v/>
      </c>
      <c r="H533" s="18" t="str">
        <f t="shared" si="17"/>
        <v/>
      </c>
    </row>
    <row r="534" spans="1:8">
      <c r="A534" s="17" t="str">
        <f>IF(H533="","",IF(roundOpt,IF(OR(A533&gt;=nper,ROUND(H533,2)&lt;=0),"",A533+1),IF(OR(A533&gt;=nper,H533&lt;=0),"",A533+1)))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IF(A534="","",IF(roundOpt,IF(OR(A534=nper,payment&gt;ROUND((1+rate)*H533,2)),ROUND((1+rate)*H533,2),payment),IF(OR(A534=nper,payment&gt;(1+rate)*H533),(1+rate)*H533,payment)))</f>
        <v/>
      </c>
      <c r="D534" s="69"/>
      <c r="E534" s="18"/>
      <c r="F534" s="18" t="str">
        <f>IF(A534="","",IF(AND(A534=1,pmtType=1),0,IF(roundOpt,ROUND(rate*H533,2),rate*H533)))</f>
        <v/>
      </c>
      <c r="G534" s="18" t="str">
        <f t="shared" si="16"/>
        <v/>
      </c>
      <c r="H534" s="18" t="str">
        <f t="shared" si="17"/>
        <v/>
      </c>
    </row>
    <row r="535" spans="1:8">
      <c r="A535" s="17" t="str">
        <f>IF(H534="","",IF(roundOpt,IF(OR(A534&gt;=nper,ROUND(H534,2)&lt;=0),"",A534+1),IF(OR(A534&gt;=nper,H534&lt;=0),"",A534+1)))</f>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IF(A535="","",IF(roundOpt,IF(OR(A535=nper,payment&gt;ROUND((1+rate)*H534,2)),ROUND((1+rate)*H534,2),payment),IF(OR(A535=nper,payment&gt;(1+rate)*H534),(1+rate)*H534,payment)))</f>
        <v/>
      </c>
      <c r="D535" s="69"/>
      <c r="E535" s="18"/>
      <c r="F535" s="18" t="str">
        <f>IF(A535="","",IF(AND(A535=1,pmtType=1),0,IF(roundOpt,ROUND(rate*H534,2),rate*H534)))</f>
        <v/>
      </c>
      <c r="G535" s="18" t="str">
        <f t="shared" si="16"/>
        <v/>
      </c>
      <c r="H535" s="18" t="str">
        <f t="shared" si="17"/>
        <v/>
      </c>
    </row>
    <row r="536" spans="1:8">
      <c r="A536" s="17" t="str">
        <f>IF(H535="","",IF(roundOpt,IF(OR(A535&gt;=nper,ROUND(H535,2)&lt;=0),"",A535+1),IF(OR(A535&gt;=nper,H535&lt;=0),"",A535+1)))</f>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IF(A536="","",IF(roundOpt,IF(OR(A536=nper,payment&gt;ROUND((1+rate)*H535,2)),ROUND((1+rate)*H535,2),payment),IF(OR(A536=nper,payment&gt;(1+rate)*H535),(1+rate)*H535,payment)))</f>
        <v/>
      </c>
      <c r="D536" s="69"/>
      <c r="E536" s="18"/>
      <c r="F536" s="18" t="str">
        <f>IF(A536="","",IF(AND(A536=1,pmtType=1),0,IF(roundOpt,ROUND(rate*H535,2),rate*H535)))</f>
        <v/>
      </c>
      <c r="G536" s="18" t="str">
        <f t="shared" si="16"/>
        <v/>
      </c>
      <c r="H536" s="18" t="str">
        <f t="shared" si="17"/>
        <v/>
      </c>
    </row>
    <row r="537" spans="1:8">
      <c r="A537" s="17" t="str">
        <f>IF(H536="","",IF(roundOpt,IF(OR(A536&gt;=nper,ROUND(H536,2)&lt;=0),"",A536+1),IF(OR(A536&gt;=nper,H536&lt;=0),"",A536+1)))</f>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IF(A537="","",IF(roundOpt,IF(OR(A537=nper,payment&gt;ROUND((1+rate)*H536,2)),ROUND((1+rate)*H536,2),payment),IF(OR(A537=nper,payment&gt;(1+rate)*H536),(1+rate)*H536,payment)))</f>
        <v/>
      </c>
      <c r="D537" s="69"/>
      <c r="E537" s="18"/>
      <c r="F537" s="18" t="str">
        <f>IF(A537="","",IF(AND(A537=1,pmtType=1),0,IF(roundOpt,ROUND(rate*H536,2),rate*H536)))</f>
        <v/>
      </c>
      <c r="G537" s="18" t="str">
        <f t="shared" si="16"/>
        <v/>
      </c>
      <c r="H537" s="18" t="str">
        <f t="shared" si="17"/>
        <v/>
      </c>
    </row>
    <row r="538" spans="1:8">
      <c r="A538" s="17" t="str">
        <f>IF(H537="","",IF(roundOpt,IF(OR(A537&gt;=nper,ROUND(H537,2)&lt;=0),"",A537+1),IF(OR(A537&gt;=nper,H537&lt;=0),"",A537+1)))</f>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IF(A538="","",IF(roundOpt,IF(OR(A538=nper,payment&gt;ROUND((1+rate)*H537,2)),ROUND((1+rate)*H537,2),payment),IF(OR(A538=nper,payment&gt;(1+rate)*H537),(1+rate)*H537,payment)))</f>
        <v/>
      </c>
      <c r="D538" s="69"/>
      <c r="E538" s="18"/>
      <c r="F538" s="18" t="str">
        <f>IF(A538="","",IF(AND(A538=1,pmtType=1),0,IF(roundOpt,ROUND(rate*H537,2),rate*H537)))</f>
        <v/>
      </c>
      <c r="G538" s="18" t="str">
        <f t="shared" si="16"/>
        <v/>
      </c>
      <c r="H538" s="18" t="str">
        <f t="shared" si="17"/>
        <v/>
      </c>
    </row>
    <row r="539" spans="1:8">
      <c r="A539" s="17" t="str">
        <f>IF(H538="","",IF(roundOpt,IF(OR(A538&gt;=nper,ROUND(H538,2)&lt;=0),"",A538+1),IF(OR(A538&gt;=nper,H538&lt;=0),"",A538+1)))</f>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IF(A539="","",IF(roundOpt,IF(OR(A539=nper,payment&gt;ROUND((1+rate)*H538,2)),ROUND((1+rate)*H538,2),payment),IF(OR(A539=nper,payment&gt;(1+rate)*H538),(1+rate)*H538,payment)))</f>
        <v/>
      </c>
      <c r="D539" s="69"/>
      <c r="E539" s="18"/>
      <c r="F539" s="18" t="str">
        <f>IF(A539="","",IF(AND(A539=1,pmtType=1),0,IF(roundOpt,ROUND(rate*H538,2),rate*H538)))</f>
        <v/>
      </c>
      <c r="G539" s="18" t="str">
        <f t="shared" si="16"/>
        <v/>
      </c>
      <c r="H539" s="18" t="str">
        <f t="shared" si="17"/>
        <v/>
      </c>
    </row>
    <row r="540" spans="1:8">
      <c r="A540" s="17" t="str">
        <f>IF(H539="","",IF(roundOpt,IF(OR(A539&gt;=nper,ROUND(H539,2)&lt;=0),"",A539+1),IF(OR(A539&gt;=nper,H539&lt;=0),"",A539+1)))</f>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IF(A540="","",IF(roundOpt,IF(OR(A540=nper,payment&gt;ROUND((1+rate)*H539,2)),ROUND((1+rate)*H539,2),payment),IF(OR(A540=nper,payment&gt;(1+rate)*H539),(1+rate)*H539,payment)))</f>
        <v/>
      </c>
      <c r="D540" s="69"/>
      <c r="E540" s="18"/>
      <c r="F540" s="18" t="str">
        <f>IF(A540="","",IF(AND(A540=1,pmtType=1),0,IF(roundOpt,ROUND(rate*H539,2),rate*H539)))</f>
        <v/>
      </c>
      <c r="G540" s="18" t="str">
        <f t="shared" si="16"/>
        <v/>
      </c>
      <c r="H540" s="18" t="str">
        <f t="shared" si="17"/>
        <v/>
      </c>
    </row>
    <row r="541" spans="1:8">
      <c r="A541" s="17" t="str">
        <f>IF(H540="","",IF(roundOpt,IF(OR(A540&gt;=nper,ROUND(H540,2)&lt;=0),"",A540+1),IF(OR(A540&gt;=nper,H540&lt;=0),"",A540+1)))</f>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IF(A541="","",IF(roundOpt,IF(OR(A541=nper,payment&gt;ROUND((1+rate)*H540,2)),ROUND((1+rate)*H540,2),payment),IF(OR(A541=nper,payment&gt;(1+rate)*H540),(1+rate)*H540,payment)))</f>
        <v/>
      </c>
      <c r="D541" s="69"/>
      <c r="E541" s="18"/>
      <c r="F541" s="18" t="str">
        <f>IF(A541="","",IF(AND(A541=1,pmtType=1),0,IF(roundOpt,ROUND(rate*H540,2),rate*H540)))</f>
        <v/>
      </c>
      <c r="G541" s="18" t="str">
        <f t="shared" si="16"/>
        <v/>
      </c>
      <c r="H541" s="18" t="str">
        <f t="shared" si="17"/>
        <v/>
      </c>
    </row>
    <row r="542" spans="1:8">
      <c r="A542" s="17" t="str">
        <f>IF(H541="","",IF(roundOpt,IF(OR(A541&gt;=nper,ROUND(H541,2)&lt;=0),"",A541+1),IF(OR(A541&gt;=nper,H541&lt;=0),"",A541+1)))</f>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IF(A542="","",IF(roundOpt,IF(OR(A542=nper,payment&gt;ROUND((1+rate)*H541,2)),ROUND((1+rate)*H541,2),payment),IF(OR(A542=nper,payment&gt;(1+rate)*H541),(1+rate)*H541,payment)))</f>
        <v/>
      </c>
      <c r="D542" s="69"/>
      <c r="E542" s="18"/>
      <c r="F542" s="18" t="str">
        <f>IF(A542="","",IF(AND(A542=1,pmtType=1),0,IF(roundOpt,ROUND(rate*H541,2),rate*H541)))</f>
        <v/>
      </c>
      <c r="G542" s="18" t="str">
        <f t="shared" si="16"/>
        <v/>
      </c>
      <c r="H542" s="18" t="str">
        <f t="shared" si="17"/>
        <v/>
      </c>
    </row>
    <row r="543" spans="1:8">
      <c r="A543" s="17" t="str">
        <f>IF(H542="","",IF(roundOpt,IF(OR(A542&gt;=nper,ROUND(H542,2)&lt;=0),"",A542+1),IF(OR(A542&gt;=nper,H542&lt;=0),"",A542+1)))</f>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IF(A543="","",IF(roundOpt,IF(OR(A543=nper,payment&gt;ROUND((1+rate)*H542,2)),ROUND((1+rate)*H542,2),payment),IF(OR(A543=nper,payment&gt;(1+rate)*H542),(1+rate)*H542,payment)))</f>
        <v/>
      </c>
      <c r="D543" s="69"/>
      <c r="E543" s="18"/>
      <c r="F543" s="18" t="str">
        <f>IF(A543="","",IF(AND(A543=1,pmtType=1),0,IF(roundOpt,ROUND(rate*H542,2),rate*H542)))</f>
        <v/>
      </c>
      <c r="G543" s="18" t="str">
        <f t="shared" si="16"/>
        <v/>
      </c>
      <c r="H543" s="18" t="str">
        <f t="shared" si="17"/>
        <v/>
      </c>
    </row>
    <row r="544" spans="1:8">
      <c r="A544" s="17" t="str">
        <f>IF(H543="","",IF(roundOpt,IF(OR(A543&gt;=nper,ROUND(H543,2)&lt;=0),"",A543+1),IF(OR(A543&gt;=nper,H543&lt;=0),"",A543+1)))</f>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IF(A544="","",IF(roundOpt,IF(OR(A544=nper,payment&gt;ROUND((1+rate)*H543,2)),ROUND((1+rate)*H543,2),payment),IF(OR(A544=nper,payment&gt;(1+rate)*H543),(1+rate)*H543,payment)))</f>
        <v/>
      </c>
      <c r="D544" s="69"/>
      <c r="E544" s="18"/>
      <c r="F544" s="18" t="str">
        <f>IF(A544="","",IF(AND(A544=1,pmtType=1),0,IF(roundOpt,ROUND(rate*H543,2),rate*H543)))</f>
        <v/>
      </c>
      <c r="G544" s="18" t="str">
        <f t="shared" si="16"/>
        <v/>
      </c>
      <c r="H544" s="18" t="str">
        <f t="shared" si="17"/>
        <v/>
      </c>
    </row>
    <row r="545" spans="1:8">
      <c r="A545" s="17" t="str">
        <f>IF(H544="","",IF(roundOpt,IF(OR(A544&gt;=nper,ROUND(H544,2)&lt;=0),"",A544+1),IF(OR(A544&gt;=nper,H544&lt;=0),"",A544+1)))</f>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IF(A545="","",IF(roundOpt,IF(OR(A545=nper,payment&gt;ROUND((1+rate)*H544,2)),ROUND((1+rate)*H544,2),payment),IF(OR(A545=nper,payment&gt;(1+rate)*H544),(1+rate)*H544,payment)))</f>
        <v/>
      </c>
      <c r="D545" s="69"/>
      <c r="E545" s="18"/>
      <c r="F545" s="18" t="str">
        <f>IF(A545="","",IF(AND(A545=1,pmtType=1),0,IF(roundOpt,ROUND(rate*H544,2),rate*H544)))</f>
        <v/>
      </c>
      <c r="G545" s="18" t="str">
        <f t="shared" si="16"/>
        <v/>
      </c>
      <c r="H545" s="18" t="str">
        <f t="shared" si="17"/>
        <v/>
      </c>
    </row>
    <row r="546" spans="1:8">
      <c r="A546" s="17" t="str">
        <f>IF(H545="","",IF(roundOpt,IF(OR(A545&gt;=nper,ROUND(H545,2)&lt;=0),"",A545+1),IF(OR(A545&gt;=nper,H545&lt;=0),"",A545+1)))</f>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IF(A546="","",IF(roundOpt,IF(OR(A546=nper,payment&gt;ROUND((1+rate)*H545,2)),ROUND((1+rate)*H545,2),payment),IF(OR(A546=nper,payment&gt;(1+rate)*H545),(1+rate)*H545,payment)))</f>
        <v/>
      </c>
      <c r="D546" s="69"/>
      <c r="E546" s="18"/>
      <c r="F546" s="18" t="str">
        <f>IF(A546="","",IF(AND(A546=1,pmtType=1),0,IF(roundOpt,ROUND(rate*H545,2),rate*H545)))</f>
        <v/>
      </c>
      <c r="G546" s="18" t="str">
        <f t="shared" si="16"/>
        <v/>
      </c>
      <c r="H546" s="18" t="str">
        <f t="shared" si="17"/>
        <v/>
      </c>
    </row>
    <row r="547" spans="1:8">
      <c r="A547" s="17" t="str">
        <f>IF(H546="","",IF(roundOpt,IF(OR(A546&gt;=nper,ROUND(H546,2)&lt;=0),"",A546+1),IF(OR(A546&gt;=nper,H546&lt;=0),"",A546+1)))</f>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IF(A547="","",IF(roundOpt,IF(OR(A547=nper,payment&gt;ROUND((1+rate)*H546,2)),ROUND((1+rate)*H546,2),payment),IF(OR(A547=nper,payment&gt;(1+rate)*H546),(1+rate)*H546,payment)))</f>
        <v/>
      </c>
      <c r="D547" s="69"/>
      <c r="E547" s="18"/>
      <c r="F547" s="18" t="str">
        <f>IF(A547="","",IF(AND(A547=1,pmtType=1),0,IF(roundOpt,ROUND(rate*H546,2),rate*H546)))</f>
        <v/>
      </c>
      <c r="G547" s="18" t="str">
        <f t="shared" si="16"/>
        <v/>
      </c>
      <c r="H547" s="18" t="str">
        <f t="shared" si="17"/>
        <v/>
      </c>
    </row>
    <row r="548" spans="1:8">
      <c r="A548" s="17" t="str">
        <f>IF(H547="","",IF(roundOpt,IF(OR(A547&gt;=nper,ROUND(H547,2)&lt;=0),"",A547+1),IF(OR(A547&gt;=nper,H547&lt;=0),"",A547+1)))</f>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IF(A548="","",IF(roundOpt,IF(OR(A548=nper,payment&gt;ROUND((1+rate)*H547,2)),ROUND((1+rate)*H547,2),payment),IF(OR(A548=nper,payment&gt;(1+rate)*H547),(1+rate)*H547,payment)))</f>
        <v/>
      </c>
      <c r="D548" s="69"/>
      <c r="E548" s="18"/>
      <c r="F548" s="18" t="str">
        <f>IF(A548="","",IF(AND(A548=1,pmtType=1),0,IF(roundOpt,ROUND(rate*H547,2),rate*H547)))</f>
        <v/>
      </c>
      <c r="G548" s="18" t="str">
        <f t="shared" si="16"/>
        <v/>
      </c>
      <c r="H548" s="18" t="str">
        <f t="shared" si="17"/>
        <v/>
      </c>
    </row>
    <row r="549" spans="1:8">
      <c r="A549" s="17" t="str">
        <f>IF(H548="","",IF(roundOpt,IF(OR(A548&gt;=nper,ROUND(H548,2)&lt;=0),"",A548+1),IF(OR(A548&gt;=nper,H548&lt;=0),"",A548+1)))</f>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IF(A549="","",IF(roundOpt,IF(OR(A549=nper,payment&gt;ROUND((1+rate)*H548,2)),ROUND((1+rate)*H548,2),payment),IF(OR(A549=nper,payment&gt;(1+rate)*H548),(1+rate)*H548,payment)))</f>
        <v/>
      </c>
      <c r="D549" s="69"/>
      <c r="E549" s="18"/>
      <c r="F549" s="18" t="str">
        <f>IF(A549="","",IF(AND(A549=1,pmtType=1),0,IF(roundOpt,ROUND(rate*H548,2),rate*H548)))</f>
        <v/>
      </c>
      <c r="G549" s="18" t="str">
        <f t="shared" si="16"/>
        <v/>
      </c>
      <c r="H549" s="18" t="str">
        <f t="shared" si="17"/>
        <v/>
      </c>
    </row>
    <row r="550" spans="1:8">
      <c r="A550" s="17" t="str">
        <f>IF(H549="","",IF(roundOpt,IF(OR(A549&gt;=nper,ROUND(H549,2)&lt;=0),"",A549+1),IF(OR(A549&gt;=nper,H549&lt;=0),"",A549+1)))</f>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IF(A550="","",IF(roundOpt,IF(OR(A550=nper,payment&gt;ROUND((1+rate)*H549,2)),ROUND((1+rate)*H549,2),payment),IF(OR(A550=nper,payment&gt;(1+rate)*H549),(1+rate)*H549,payment)))</f>
        <v/>
      </c>
      <c r="D550" s="69"/>
      <c r="E550" s="18"/>
      <c r="F550" s="18" t="str">
        <f>IF(A550="","",IF(AND(A550=1,pmtType=1),0,IF(roundOpt,ROUND(rate*H549,2),rate*H549)))</f>
        <v/>
      </c>
      <c r="G550" s="18" t="str">
        <f t="shared" si="16"/>
        <v/>
      </c>
      <c r="H550" s="18" t="str">
        <f t="shared" si="17"/>
        <v/>
      </c>
    </row>
    <row r="551" spans="1:8">
      <c r="A551" s="17" t="str">
        <f>IF(H550="","",IF(roundOpt,IF(OR(A550&gt;=nper,ROUND(H550,2)&lt;=0),"",A550+1),IF(OR(A550&gt;=nper,H550&lt;=0),"",A550+1)))</f>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IF(A551="","",IF(roundOpt,IF(OR(A551=nper,payment&gt;ROUND((1+rate)*H550,2)),ROUND((1+rate)*H550,2),payment),IF(OR(A551=nper,payment&gt;(1+rate)*H550),(1+rate)*H550,payment)))</f>
        <v/>
      </c>
      <c r="D551" s="69"/>
      <c r="E551" s="18"/>
      <c r="F551" s="18" t="str">
        <f>IF(A551="","",IF(AND(A551=1,pmtType=1),0,IF(roundOpt,ROUND(rate*H550,2),rate*H550)))</f>
        <v/>
      </c>
      <c r="G551" s="18" t="str">
        <f t="shared" si="16"/>
        <v/>
      </c>
      <c r="H551" s="18" t="str">
        <f t="shared" si="17"/>
        <v/>
      </c>
    </row>
    <row r="552" spans="1:8">
      <c r="A552" s="17" t="str">
        <f>IF(H551="","",IF(roundOpt,IF(OR(A551&gt;=nper,ROUND(H551,2)&lt;=0),"",A551+1),IF(OR(A551&gt;=nper,H551&lt;=0),"",A551+1)))</f>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IF(A552="","",IF(roundOpt,IF(OR(A552=nper,payment&gt;ROUND((1+rate)*H551,2)),ROUND((1+rate)*H551,2),payment),IF(OR(A552=nper,payment&gt;(1+rate)*H551),(1+rate)*H551,payment)))</f>
        <v/>
      </c>
      <c r="D552" s="69"/>
      <c r="E552" s="18"/>
      <c r="F552" s="18" t="str">
        <f>IF(A552="","",IF(AND(A552=1,pmtType=1),0,IF(roundOpt,ROUND(rate*H551,2),rate*H551)))</f>
        <v/>
      </c>
      <c r="G552" s="18" t="str">
        <f t="shared" si="16"/>
        <v/>
      </c>
      <c r="H552" s="18" t="str">
        <f t="shared" si="17"/>
        <v/>
      </c>
    </row>
    <row r="553" spans="1:8">
      <c r="A553" s="17" t="str">
        <f>IF(H552="","",IF(roundOpt,IF(OR(A552&gt;=nper,ROUND(H552,2)&lt;=0),"",A552+1),IF(OR(A552&gt;=nper,H552&lt;=0),"",A552+1)))</f>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IF(A553="","",IF(roundOpt,IF(OR(A553=nper,payment&gt;ROUND((1+rate)*H552,2)),ROUND((1+rate)*H552,2),payment),IF(OR(A553=nper,payment&gt;(1+rate)*H552),(1+rate)*H552,payment)))</f>
        <v/>
      </c>
      <c r="D553" s="69"/>
      <c r="E553" s="18"/>
      <c r="F553" s="18" t="str">
        <f>IF(A553="","",IF(AND(A553=1,pmtType=1),0,IF(roundOpt,ROUND(rate*H552,2),rate*H552)))</f>
        <v/>
      </c>
      <c r="G553" s="18" t="str">
        <f t="shared" si="16"/>
        <v/>
      </c>
      <c r="H553" s="18" t="str">
        <f t="shared" si="17"/>
        <v/>
      </c>
    </row>
    <row r="554" spans="1:8">
      <c r="A554" s="17" t="str">
        <f>IF(H553="","",IF(roundOpt,IF(OR(A553&gt;=nper,ROUND(H553,2)&lt;=0),"",A553+1),IF(OR(A553&gt;=nper,H553&lt;=0),"",A553+1)))</f>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IF(A554="","",IF(roundOpt,IF(OR(A554=nper,payment&gt;ROUND((1+rate)*H553,2)),ROUND((1+rate)*H553,2),payment),IF(OR(A554=nper,payment&gt;(1+rate)*H553),(1+rate)*H553,payment)))</f>
        <v/>
      </c>
      <c r="D554" s="69"/>
      <c r="E554" s="18"/>
      <c r="F554" s="18" t="str">
        <f>IF(A554="","",IF(AND(A554=1,pmtType=1),0,IF(roundOpt,ROUND(rate*H553,2),rate*H553)))</f>
        <v/>
      </c>
      <c r="G554" s="18" t="str">
        <f t="shared" si="16"/>
        <v/>
      </c>
      <c r="H554" s="18" t="str">
        <f t="shared" si="17"/>
        <v/>
      </c>
    </row>
    <row r="555" spans="1:8">
      <c r="A555" s="17" t="str">
        <f>IF(H554="","",IF(roundOpt,IF(OR(A554&gt;=nper,ROUND(H554,2)&lt;=0),"",A554+1),IF(OR(A554&gt;=nper,H554&lt;=0),"",A554+1)))</f>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IF(A555="","",IF(roundOpt,IF(OR(A555=nper,payment&gt;ROUND((1+rate)*H554,2)),ROUND((1+rate)*H554,2),payment),IF(OR(A555=nper,payment&gt;(1+rate)*H554),(1+rate)*H554,payment)))</f>
        <v/>
      </c>
      <c r="D555" s="69"/>
      <c r="E555" s="18"/>
      <c r="F555" s="18" t="str">
        <f>IF(A555="","",IF(AND(A555=1,pmtType=1),0,IF(roundOpt,ROUND(rate*H554,2),rate*H554)))</f>
        <v/>
      </c>
      <c r="G555" s="18" t="str">
        <f t="shared" si="16"/>
        <v/>
      </c>
      <c r="H555" s="18" t="str">
        <f t="shared" si="17"/>
        <v/>
      </c>
    </row>
    <row r="556" spans="1:8">
      <c r="A556" s="17" t="str">
        <f>IF(H555="","",IF(roundOpt,IF(OR(A555&gt;=nper,ROUND(H555,2)&lt;=0),"",A555+1),IF(OR(A555&gt;=nper,H555&lt;=0),"",A555+1)))</f>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IF(A556="","",IF(roundOpt,IF(OR(A556=nper,payment&gt;ROUND((1+rate)*H555,2)),ROUND((1+rate)*H555,2),payment),IF(OR(A556=nper,payment&gt;(1+rate)*H555),(1+rate)*H555,payment)))</f>
        <v/>
      </c>
      <c r="D556" s="69"/>
      <c r="E556" s="18"/>
      <c r="F556" s="18" t="str">
        <f>IF(A556="","",IF(AND(A556=1,pmtType=1),0,IF(roundOpt,ROUND(rate*H555,2),rate*H555)))</f>
        <v/>
      </c>
      <c r="G556" s="18" t="str">
        <f t="shared" si="16"/>
        <v/>
      </c>
      <c r="H556" s="18" t="str">
        <f t="shared" si="17"/>
        <v/>
      </c>
    </row>
    <row r="557" spans="1:8">
      <c r="A557" s="17" t="str">
        <f>IF(H556="","",IF(roundOpt,IF(OR(A556&gt;=nper,ROUND(H556,2)&lt;=0),"",A556+1),IF(OR(A556&gt;=nper,H556&lt;=0),"",A556+1)))</f>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IF(A557="","",IF(roundOpt,IF(OR(A557=nper,payment&gt;ROUND((1+rate)*H556,2)),ROUND((1+rate)*H556,2),payment),IF(OR(A557=nper,payment&gt;(1+rate)*H556),(1+rate)*H556,payment)))</f>
        <v/>
      </c>
      <c r="D557" s="69"/>
      <c r="E557" s="18"/>
      <c r="F557" s="18" t="str">
        <f>IF(A557="","",IF(AND(A557=1,pmtType=1),0,IF(roundOpt,ROUND(rate*H556,2),rate*H556)))</f>
        <v/>
      </c>
      <c r="G557" s="18" t="str">
        <f t="shared" si="16"/>
        <v/>
      </c>
      <c r="H557" s="18" t="str">
        <f t="shared" si="17"/>
        <v/>
      </c>
    </row>
    <row r="558" spans="1:8">
      <c r="A558" s="17" t="str">
        <f>IF(H557="","",IF(roundOpt,IF(OR(A557&gt;=nper,ROUND(H557,2)&lt;=0),"",A557+1),IF(OR(A557&gt;=nper,H557&lt;=0),"",A557+1)))</f>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IF(A558="","",IF(roundOpt,IF(OR(A558=nper,payment&gt;ROUND((1+rate)*H557,2)),ROUND((1+rate)*H557,2),payment),IF(OR(A558=nper,payment&gt;(1+rate)*H557),(1+rate)*H557,payment)))</f>
        <v/>
      </c>
      <c r="D558" s="69"/>
      <c r="E558" s="18"/>
      <c r="F558" s="18" t="str">
        <f>IF(A558="","",IF(AND(A558=1,pmtType=1),0,IF(roundOpt,ROUND(rate*H557,2),rate*H557)))</f>
        <v/>
      </c>
      <c r="G558" s="18" t="str">
        <f t="shared" si="16"/>
        <v/>
      </c>
      <c r="H558" s="18" t="str">
        <f t="shared" si="17"/>
        <v/>
      </c>
    </row>
    <row r="559" spans="1:8">
      <c r="A559" s="17" t="str">
        <f>IF(H558="","",IF(roundOpt,IF(OR(A558&gt;=nper,ROUND(H558,2)&lt;=0),"",A558+1),IF(OR(A558&gt;=nper,H558&lt;=0),"",A558+1)))</f>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IF(A559="","",IF(roundOpt,IF(OR(A559=nper,payment&gt;ROUND((1+rate)*H558,2)),ROUND((1+rate)*H558,2),payment),IF(OR(A559=nper,payment&gt;(1+rate)*H558),(1+rate)*H558,payment)))</f>
        <v/>
      </c>
      <c r="D559" s="69"/>
      <c r="E559" s="18"/>
      <c r="F559" s="18" t="str">
        <f>IF(A559="","",IF(AND(A559=1,pmtType=1),0,IF(roundOpt,ROUND(rate*H558,2),rate*H558)))</f>
        <v/>
      </c>
      <c r="G559" s="18" t="str">
        <f t="shared" si="16"/>
        <v/>
      </c>
      <c r="H559" s="18" t="str">
        <f t="shared" si="17"/>
        <v/>
      </c>
    </row>
    <row r="560" spans="1:8">
      <c r="A560" s="17" t="str">
        <f>IF(H559="","",IF(roundOpt,IF(OR(A559&gt;=nper,ROUND(H559,2)&lt;=0),"",A559+1),IF(OR(A559&gt;=nper,H559&lt;=0),"",A559+1)))</f>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IF(A560="","",IF(roundOpt,IF(OR(A560=nper,payment&gt;ROUND((1+rate)*H559,2)),ROUND((1+rate)*H559,2),payment),IF(OR(A560=nper,payment&gt;(1+rate)*H559),(1+rate)*H559,payment)))</f>
        <v/>
      </c>
      <c r="D560" s="69"/>
      <c r="E560" s="18"/>
      <c r="F560" s="18" t="str">
        <f>IF(A560="","",IF(AND(A560=1,pmtType=1),0,IF(roundOpt,ROUND(rate*H559,2),rate*H559)))</f>
        <v/>
      </c>
      <c r="G560" s="18" t="str">
        <f t="shared" si="16"/>
        <v/>
      </c>
      <c r="H560" s="18" t="str">
        <f t="shared" si="17"/>
        <v/>
      </c>
    </row>
    <row r="561" spans="1:8">
      <c r="A561" s="17" t="str">
        <f>IF(H560="","",IF(roundOpt,IF(OR(A560&gt;=nper,ROUND(H560,2)&lt;=0),"",A560+1),IF(OR(A560&gt;=nper,H560&lt;=0),"",A560+1)))</f>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IF(A561="","",IF(roundOpt,IF(OR(A561=nper,payment&gt;ROUND((1+rate)*H560,2)),ROUND((1+rate)*H560,2),payment),IF(OR(A561=nper,payment&gt;(1+rate)*H560),(1+rate)*H560,payment)))</f>
        <v/>
      </c>
      <c r="D561" s="69"/>
      <c r="E561" s="18"/>
      <c r="F561" s="18" t="str">
        <f>IF(A561="","",IF(AND(A561=1,pmtType=1),0,IF(roundOpt,ROUND(rate*H560,2),rate*H560)))</f>
        <v/>
      </c>
      <c r="G561" s="18" t="str">
        <f t="shared" si="16"/>
        <v/>
      </c>
      <c r="H561" s="18" t="str">
        <f t="shared" si="17"/>
        <v/>
      </c>
    </row>
    <row r="562" spans="1:8">
      <c r="A562" s="17" t="str">
        <f>IF(H561="","",IF(roundOpt,IF(OR(A561&gt;=nper,ROUND(H561,2)&lt;=0),"",A561+1),IF(OR(A561&gt;=nper,H561&lt;=0),"",A561+1)))</f>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IF(A562="","",IF(roundOpt,IF(OR(A562=nper,payment&gt;ROUND((1+rate)*H561,2)),ROUND((1+rate)*H561,2),payment),IF(OR(A562=nper,payment&gt;(1+rate)*H561),(1+rate)*H561,payment)))</f>
        <v/>
      </c>
      <c r="D562" s="69"/>
      <c r="E562" s="18"/>
      <c r="F562" s="18" t="str">
        <f>IF(A562="","",IF(AND(A562=1,pmtType=1),0,IF(roundOpt,ROUND(rate*H561,2),rate*H561)))</f>
        <v/>
      </c>
      <c r="G562" s="18" t="str">
        <f t="shared" si="16"/>
        <v/>
      </c>
      <c r="H562" s="18" t="str">
        <f t="shared" si="17"/>
        <v/>
      </c>
    </row>
    <row r="563" spans="1:8">
      <c r="A563" s="17" t="str">
        <f>IF(H562="","",IF(roundOpt,IF(OR(A562&gt;=nper,ROUND(H562,2)&lt;=0),"",A562+1),IF(OR(A562&gt;=nper,H562&lt;=0),"",A562+1)))</f>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IF(A563="","",IF(roundOpt,IF(OR(A563=nper,payment&gt;ROUND((1+rate)*H562,2)),ROUND((1+rate)*H562,2),payment),IF(OR(A563=nper,payment&gt;(1+rate)*H562),(1+rate)*H562,payment)))</f>
        <v/>
      </c>
      <c r="D563" s="69"/>
      <c r="E563" s="18"/>
      <c r="F563" s="18" t="str">
        <f>IF(A563="","",IF(AND(A563=1,pmtType=1),0,IF(roundOpt,ROUND(rate*H562,2),rate*H562)))</f>
        <v/>
      </c>
      <c r="G563" s="18" t="str">
        <f t="shared" si="16"/>
        <v/>
      </c>
      <c r="H563" s="18" t="str">
        <f t="shared" si="17"/>
        <v/>
      </c>
    </row>
    <row r="564" spans="1:8">
      <c r="A564" s="17" t="str">
        <f>IF(H563="","",IF(roundOpt,IF(OR(A563&gt;=nper,ROUND(H563,2)&lt;=0),"",A563+1),IF(OR(A563&gt;=nper,H563&lt;=0),"",A563+1)))</f>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IF(A564="","",IF(roundOpt,IF(OR(A564=nper,payment&gt;ROUND((1+rate)*H563,2)),ROUND((1+rate)*H563,2),payment),IF(OR(A564=nper,payment&gt;(1+rate)*H563),(1+rate)*H563,payment)))</f>
        <v/>
      </c>
      <c r="D564" s="69"/>
      <c r="E564" s="18"/>
      <c r="F564" s="18" t="str">
        <f>IF(A564="","",IF(AND(A564=1,pmtType=1),0,IF(roundOpt,ROUND(rate*H563,2),rate*H563)))</f>
        <v/>
      </c>
      <c r="G564" s="18" t="str">
        <f t="shared" si="16"/>
        <v/>
      </c>
      <c r="H564" s="18" t="str">
        <f t="shared" si="17"/>
        <v/>
      </c>
    </row>
    <row r="565" spans="1:8">
      <c r="A565" s="17" t="str">
        <f>IF(H564="","",IF(roundOpt,IF(OR(A564&gt;=nper,ROUND(H564,2)&lt;=0),"",A564+1),IF(OR(A564&gt;=nper,H564&lt;=0),"",A564+1)))</f>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IF(A565="","",IF(roundOpt,IF(OR(A565=nper,payment&gt;ROUND((1+rate)*H564,2)),ROUND((1+rate)*H564,2),payment),IF(OR(A565=nper,payment&gt;(1+rate)*H564),(1+rate)*H564,payment)))</f>
        <v/>
      </c>
      <c r="D565" s="69"/>
      <c r="E565" s="18"/>
      <c r="F565" s="18" t="str">
        <f>IF(A565="","",IF(AND(A565=1,pmtType=1),0,IF(roundOpt,ROUND(rate*H564,2),rate*H564)))</f>
        <v/>
      </c>
      <c r="G565" s="18" t="str">
        <f t="shared" si="16"/>
        <v/>
      </c>
      <c r="H565" s="18" t="str">
        <f t="shared" si="17"/>
        <v/>
      </c>
    </row>
    <row r="566" spans="1:8">
      <c r="A566" s="17" t="str">
        <f>IF(H565="","",IF(roundOpt,IF(OR(A565&gt;=nper,ROUND(H565,2)&lt;=0),"",A565+1),IF(OR(A565&gt;=nper,H565&lt;=0),"",A565+1)))</f>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IF(A566="","",IF(roundOpt,IF(OR(A566=nper,payment&gt;ROUND((1+rate)*H565,2)),ROUND((1+rate)*H565,2),payment),IF(OR(A566=nper,payment&gt;(1+rate)*H565),(1+rate)*H565,payment)))</f>
        <v/>
      </c>
      <c r="D566" s="69"/>
      <c r="E566" s="18"/>
      <c r="F566" s="18" t="str">
        <f>IF(A566="","",IF(AND(A566=1,pmtType=1),0,IF(roundOpt,ROUND(rate*H565,2),rate*H565)))</f>
        <v/>
      </c>
      <c r="G566" s="18" t="str">
        <f t="shared" si="16"/>
        <v/>
      </c>
      <c r="H566" s="18" t="str">
        <f t="shared" si="17"/>
        <v/>
      </c>
    </row>
    <row r="567" spans="1:8">
      <c r="A567" s="17" t="str">
        <f>IF(H566="","",IF(roundOpt,IF(OR(A566&gt;=nper,ROUND(H566,2)&lt;=0),"",A566+1),IF(OR(A566&gt;=nper,H566&lt;=0),"",A566+1)))</f>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IF(A567="","",IF(roundOpt,IF(OR(A567=nper,payment&gt;ROUND((1+rate)*H566,2)),ROUND((1+rate)*H566,2),payment),IF(OR(A567=nper,payment&gt;(1+rate)*H566),(1+rate)*H566,payment)))</f>
        <v/>
      </c>
      <c r="D567" s="69"/>
      <c r="E567" s="18"/>
      <c r="F567" s="18" t="str">
        <f>IF(A567="","",IF(AND(A567=1,pmtType=1),0,IF(roundOpt,ROUND(rate*H566,2),rate*H566)))</f>
        <v/>
      </c>
      <c r="G567" s="18" t="str">
        <f t="shared" si="16"/>
        <v/>
      </c>
      <c r="H567" s="18" t="str">
        <f t="shared" si="17"/>
        <v/>
      </c>
    </row>
    <row r="568" spans="1:8">
      <c r="A568" s="17" t="str">
        <f>IF(H567="","",IF(roundOpt,IF(OR(A567&gt;=nper,ROUND(H567,2)&lt;=0),"",A567+1),IF(OR(A567&gt;=nper,H567&lt;=0),"",A567+1)))</f>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IF(A568="","",IF(roundOpt,IF(OR(A568=nper,payment&gt;ROUND((1+rate)*H567,2)),ROUND((1+rate)*H567,2),payment),IF(OR(A568=nper,payment&gt;(1+rate)*H567),(1+rate)*H567,payment)))</f>
        <v/>
      </c>
      <c r="D568" s="69"/>
      <c r="E568" s="18"/>
      <c r="F568" s="18" t="str">
        <f>IF(A568="","",IF(AND(A568=1,pmtType=1),0,IF(roundOpt,ROUND(rate*H567,2),rate*H567)))</f>
        <v/>
      </c>
      <c r="G568" s="18" t="str">
        <f t="shared" si="16"/>
        <v/>
      </c>
      <c r="H568" s="18" t="str">
        <f t="shared" si="17"/>
        <v/>
      </c>
    </row>
    <row r="569" spans="1:8">
      <c r="A569" s="17" t="str">
        <f>IF(H568="","",IF(roundOpt,IF(OR(A568&gt;=nper,ROUND(H568,2)&lt;=0),"",A568+1),IF(OR(A568&gt;=nper,H568&lt;=0),"",A568+1)))</f>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IF(A569="","",IF(roundOpt,IF(OR(A569=nper,payment&gt;ROUND((1+rate)*H568,2)),ROUND((1+rate)*H568,2),payment),IF(OR(A569=nper,payment&gt;(1+rate)*H568),(1+rate)*H568,payment)))</f>
        <v/>
      </c>
      <c r="D569" s="69"/>
      <c r="E569" s="18"/>
      <c r="F569" s="18" t="str">
        <f>IF(A569="","",IF(AND(A569=1,pmtType=1),0,IF(roundOpt,ROUND(rate*H568,2),rate*H568)))</f>
        <v/>
      </c>
      <c r="G569" s="18" t="str">
        <f t="shared" si="16"/>
        <v/>
      </c>
      <c r="H569" s="18" t="str">
        <f t="shared" si="17"/>
        <v/>
      </c>
    </row>
    <row r="570" spans="1:8">
      <c r="A570" s="17" t="str">
        <f>IF(H569="","",IF(roundOpt,IF(OR(A569&gt;=nper,ROUND(H569,2)&lt;=0),"",A569+1),IF(OR(A569&gt;=nper,H569&lt;=0),"",A569+1)))</f>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IF(A570="","",IF(roundOpt,IF(OR(A570=nper,payment&gt;ROUND((1+rate)*H569,2)),ROUND((1+rate)*H569,2),payment),IF(OR(A570=nper,payment&gt;(1+rate)*H569),(1+rate)*H569,payment)))</f>
        <v/>
      </c>
      <c r="D570" s="69"/>
      <c r="E570" s="18"/>
      <c r="F570" s="18" t="str">
        <f>IF(A570="","",IF(AND(A570=1,pmtType=1),0,IF(roundOpt,ROUND(rate*H569,2),rate*H569)))</f>
        <v/>
      </c>
      <c r="G570" s="18" t="str">
        <f t="shared" si="16"/>
        <v/>
      </c>
      <c r="H570" s="18" t="str">
        <f t="shared" si="17"/>
        <v/>
      </c>
    </row>
    <row r="571" spans="1:8">
      <c r="A571" s="17" t="str">
        <f>IF(H570="","",IF(roundOpt,IF(OR(A570&gt;=nper,ROUND(H570,2)&lt;=0),"",A570+1),IF(OR(A570&gt;=nper,H570&lt;=0),"",A570+1)))</f>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IF(A571="","",IF(roundOpt,IF(OR(A571=nper,payment&gt;ROUND((1+rate)*H570,2)),ROUND((1+rate)*H570,2),payment),IF(OR(A571=nper,payment&gt;(1+rate)*H570),(1+rate)*H570,payment)))</f>
        <v/>
      </c>
      <c r="D571" s="69"/>
      <c r="E571" s="18"/>
      <c r="F571" s="18" t="str">
        <f>IF(A571="","",IF(AND(A571=1,pmtType=1),0,IF(roundOpt,ROUND(rate*H570,2),rate*H570)))</f>
        <v/>
      </c>
      <c r="G571" s="18" t="str">
        <f t="shared" si="16"/>
        <v/>
      </c>
      <c r="H571" s="18" t="str">
        <f t="shared" si="17"/>
        <v/>
      </c>
    </row>
    <row r="572" spans="1:8">
      <c r="A572" s="17" t="str">
        <f>IF(H571="","",IF(roundOpt,IF(OR(A571&gt;=nper,ROUND(H571,2)&lt;=0),"",A571+1),IF(OR(A571&gt;=nper,H571&lt;=0),"",A571+1)))</f>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IF(A572="","",IF(roundOpt,IF(OR(A572=nper,payment&gt;ROUND((1+rate)*H571,2)),ROUND((1+rate)*H571,2),payment),IF(OR(A572=nper,payment&gt;(1+rate)*H571),(1+rate)*H571,payment)))</f>
        <v/>
      </c>
      <c r="D572" s="69"/>
      <c r="E572" s="18"/>
      <c r="F572" s="18" t="str">
        <f>IF(A572="","",IF(AND(A572=1,pmtType=1),0,IF(roundOpt,ROUND(rate*H571,2),rate*H571)))</f>
        <v/>
      </c>
      <c r="G572" s="18" t="str">
        <f t="shared" si="16"/>
        <v/>
      </c>
      <c r="H572" s="18" t="str">
        <f t="shared" si="17"/>
        <v/>
      </c>
    </row>
    <row r="573" spans="1:8">
      <c r="A573" s="17" t="str">
        <f>IF(H572="","",IF(roundOpt,IF(OR(A572&gt;=nper,ROUND(H572,2)&lt;=0),"",A572+1),IF(OR(A572&gt;=nper,H572&lt;=0),"",A572+1)))</f>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IF(A573="","",IF(roundOpt,IF(OR(A573=nper,payment&gt;ROUND((1+rate)*H572,2)),ROUND((1+rate)*H572,2),payment),IF(OR(A573=nper,payment&gt;(1+rate)*H572),(1+rate)*H572,payment)))</f>
        <v/>
      </c>
      <c r="D573" s="69"/>
      <c r="E573" s="18"/>
      <c r="F573" s="18" t="str">
        <f>IF(A573="","",IF(AND(A573=1,pmtType=1),0,IF(roundOpt,ROUND(rate*H572,2),rate*H572)))</f>
        <v/>
      </c>
      <c r="G573" s="18" t="str">
        <f t="shared" si="16"/>
        <v/>
      </c>
      <c r="H573" s="18" t="str">
        <f t="shared" si="17"/>
        <v/>
      </c>
    </row>
    <row r="574" spans="1:8">
      <c r="A574" s="17" t="str">
        <f>IF(H573="","",IF(roundOpt,IF(OR(A573&gt;=nper,ROUND(H573,2)&lt;=0),"",A573+1),IF(OR(A573&gt;=nper,H573&lt;=0),"",A573+1)))</f>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IF(A574="","",IF(roundOpt,IF(OR(A574=nper,payment&gt;ROUND((1+rate)*H573,2)),ROUND((1+rate)*H573,2),payment),IF(OR(A574=nper,payment&gt;(1+rate)*H573),(1+rate)*H573,payment)))</f>
        <v/>
      </c>
      <c r="D574" s="69"/>
      <c r="E574" s="18"/>
      <c r="F574" s="18" t="str">
        <f>IF(A574="","",IF(AND(A574=1,pmtType=1),0,IF(roundOpt,ROUND(rate*H573,2),rate*H573)))</f>
        <v/>
      </c>
      <c r="G574" s="18" t="str">
        <f t="shared" si="16"/>
        <v/>
      </c>
      <c r="H574" s="18" t="str">
        <f t="shared" si="17"/>
        <v/>
      </c>
    </row>
    <row r="575" spans="1:8">
      <c r="A575" s="17" t="str">
        <f>IF(H574="","",IF(roundOpt,IF(OR(A574&gt;=nper,ROUND(H574,2)&lt;=0),"",A574+1),IF(OR(A574&gt;=nper,H574&lt;=0),"",A574+1)))</f>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IF(A575="","",IF(roundOpt,IF(OR(A575=nper,payment&gt;ROUND((1+rate)*H574,2)),ROUND((1+rate)*H574,2),payment),IF(OR(A575=nper,payment&gt;(1+rate)*H574),(1+rate)*H574,payment)))</f>
        <v/>
      </c>
      <c r="D575" s="69"/>
      <c r="E575" s="18"/>
      <c r="F575" s="18" t="str">
        <f>IF(A575="","",IF(AND(A575=1,pmtType=1),0,IF(roundOpt,ROUND(rate*H574,2),rate*H574)))</f>
        <v/>
      </c>
      <c r="G575" s="18" t="str">
        <f t="shared" si="16"/>
        <v/>
      </c>
      <c r="H575" s="18" t="str">
        <f t="shared" si="17"/>
        <v/>
      </c>
    </row>
    <row r="576" spans="1:8">
      <c r="A576" s="17" t="str">
        <f>IF(H575="","",IF(roundOpt,IF(OR(A575&gt;=nper,ROUND(H575,2)&lt;=0),"",A575+1),IF(OR(A575&gt;=nper,H575&lt;=0),"",A575+1)))</f>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IF(A576="","",IF(roundOpt,IF(OR(A576=nper,payment&gt;ROUND((1+rate)*H575,2)),ROUND((1+rate)*H575,2),payment),IF(OR(A576=nper,payment&gt;(1+rate)*H575),(1+rate)*H575,payment)))</f>
        <v/>
      </c>
      <c r="D576" s="69"/>
      <c r="E576" s="18"/>
      <c r="F576" s="18" t="str">
        <f>IF(A576="","",IF(AND(A576=1,pmtType=1),0,IF(roundOpt,ROUND(rate*H575,2),rate*H575)))</f>
        <v/>
      </c>
      <c r="G576" s="18" t="str">
        <f t="shared" si="16"/>
        <v/>
      </c>
      <c r="H576" s="18" t="str">
        <f t="shared" si="17"/>
        <v/>
      </c>
    </row>
    <row r="577" spans="1:8">
      <c r="A577" s="17" t="str">
        <f>IF(H576="","",IF(roundOpt,IF(OR(A576&gt;=nper,ROUND(H576,2)&lt;=0),"",A576+1),IF(OR(A576&gt;=nper,H576&lt;=0),"",A576+1)))</f>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IF(A577="","",IF(roundOpt,IF(OR(A577=nper,payment&gt;ROUND((1+rate)*H576,2)),ROUND((1+rate)*H576,2),payment),IF(OR(A577=nper,payment&gt;(1+rate)*H576),(1+rate)*H576,payment)))</f>
        <v/>
      </c>
      <c r="D577" s="69"/>
      <c r="E577" s="18"/>
      <c r="F577" s="18" t="str">
        <f>IF(A577="","",IF(AND(A577=1,pmtType=1),0,IF(roundOpt,ROUND(rate*H576,2),rate*H576)))</f>
        <v/>
      </c>
      <c r="G577" s="18" t="str">
        <f t="shared" si="16"/>
        <v/>
      </c>
      <c r="H577" s="18" t="str">
        <f t="shared" si="17"/>
        <v/>
      </c>
    </row>
    <row r="578" spans="1:8">
      <c r="A578" s="17" t="str">
        <f>IF(H577="","",IF(roundOpt,IF(OR(A577&gt;=nper,ROUND(H577,2)&lt;=0),"",A577+1),IF(OR(A577&gt;=nper,H577&lt;=0),"",A577+1)))</f>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IF(A578="","",IF(roundOpt,IF(OR(A578=nper,payment&gt;ROUND((1+rate)*H577,2)),ROUND((1+rate)*H577,2),payment),IF(OR(A578=nper,payment&gt;(1+rate)*H577),(1+rate)*H577,payment)))</f>
        <v/>
      </c>
      <c r="D578" s="69"/>
      <c r="E578" s="18"/>
      <c r="F578" s="18" t="str">
        <f>IF(A578="","",IF(AND(A578=1,pmtType=1),0,IF(roundOpt,ROUND(rate*H577,2),rate*H577)))</f>
        <v/>
      </c>
      <c r="G578" s="18" t="str">
        <f t="shared" si="16"/>
        <v/>
      </c>
      <c r="H578" s="18" t="str">
        <f t="shared" si="17"/>
        <v/>
      </c>
    </row>
    <row r="579" spans="1:8">
      <c r="A579" s="17" t="str">
        <f>IF(H578="","",IF(roundOpt,IF(OR(A578&gt;=nper,ROUND(H578,2)&lt;=0),"",A578+1),IF(OR(A578&gt;=nper,H578&lt;=0),"",A578+1)))</f>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IF(A579="","",IF(roundOpt,IF(OR(A579=nper,payment&gt;ROUND((1+rate)*H578,2)),ROUND((1+rate)*H578,2),payment),IF(OR(A579=nper,payment&gt;(1+rate)*H578),(1+rate)*H578,payment)))</f>
        <v/>
      </c>
      <c r="D579" s="69"/>
      <c r="E579" s="18"/>
      <c r="F579" s="18" t="str">
        <f>IF(A579="","",IF(AND(A579=1,pmtType=1),0,IF(roundOpt,ROUND(rate*H578,2),rate*H578)))</f>
        <v/>
      </c>
      <c r="G579" s="18" t="str">
        <f t="shared" si="16"/>
        <v/>
      </c>
      <c r="H579" s="18" t="str">
        <f t="shared" si="17"/>
        <v/>
      </c>
    </row>
    <row r="580" spans="1:8">
      <c r="A580" s="17" t="str">
        <f>IF(H579="","",IF(roundOpt,IF(OR(A579&gt;=nper,ROUND(H579,2)&lt;=0),"",A579+1),IF(OR(A579&gt;=nper,H579&lt;=0),"",A579+1)))</f>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IF(A580="","",IF(roundOpt,IF(OR(A580=nper,payment&gt;ROUND((1+rate)*H579,2)),ROUND((1+rate)*H579,2),payment),IF(OR(A580=nper,payment&gt;(1+rate)*H579),(1+rate)*H579,payment)))</f>
        <v/>
      </c>
      <c r="D580" s="69"/>
      <c r="E580" s="18"/>
      <c r="F580" s="18" t="str">
        <f>IF(A580="","",IF(AND(A580=1,pmtType=1),0,IF(roundOpt,ROUND(rate*H579,2),rate*H579)))</f>
        <v/>
      </c>
      <c r="G580" s="18" t="str">
        <f t="shared" si="16"/>
        <v/>
      </c>
      <c r="H580" s="18" t="str">
        <f t="shared" si="17"/>
        <v/>
      </c>
    </row>
    <row r="581" spans="1:8">
      <c r="A581" s="17" t="str">
        <f>IF(H580="","",IF(roundOpt,IF(OR(A580&gt;=nper,ROUND(H580,2)&lt;=0),"",A580+1),IF(OR(A580&gt;=nper,H580&lt;=0),"",A580+1)))</f>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IF(A581="","",IF(roundOpt,IF(OR(A581=nper,payment&gt;ROUND((1+rate)*H580,2)),ROUND((1+rate)*H580,2),payment),IF(OR(A581=nper,payment&gt;(1+rate)*H580),(1+rate)*H580,payment)))</f>
        <v/>
      </c>
      <c r="D581" s="69"/>
      <c r="E581" s="18"/>
      <c r="F581" s="18" t="str">
        <f>IF(A581="","",IF(AND(A581=1,pmtType=1),0,IF(roundOpt,ROUND(rate*H580,2),rate*H580)))</f>
        <v/>
      </c>
      <c r="G581" s="18" t="str">
        <f t="shared" si="16"/>
        <v/>
      </c>
      <c r="H581" s="18" t="str">
        <f t="shared" si="17"/>
        <v/>
      </c>
    </row>
    <row r="582" spans="1:8">
      <c r="A582" s="17" t="str">
        <f>IF(H581="","",IF(roundOpt,IF(OR(A581&gt;=nper,ROUND(H581,2)&lt;=0),"",A581+1),IF(OR(A581&gt;=nper,H581&lt;=0),"",A581+1)))</f>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IF(A582="","",IF(roundOpt,IF(OR(A582=nper,payment&gt;ROUND((1+rate)*H581,2)),ROUND((1+rate)*H581,2),payment),IF(OR(A582=nper,payment&gt;(1+rate)*H581),(1+rate)*H581,payment)))</f>
        <v/>
      </c>
      <c r="D582" s="69"/>
      <c r="E582" s="18"/>
      <c r="F582" s="18" t="str">
        <f>IF(A582="","",IF(AND(A582=1,pmtType=1),0,IF(roundOpt,ROUND(rate*H581,2),rate*H581)))</f>
        <v/>
      </c>
      <c r="G582" s="18" t="str">
        <f t="shared" si="16"/>
        <v/>
      </c>
      <c r="H582" s="18" t="str">
        <f t="shared" si="17"/>
        <v/>
      </c>
    </row>
    <row r="583" spans="1:8">
      <c r="A583" s="17" t="str">
        <f>IF(H582="","",IF(roundOpt,IF(OR(A582&gt;=nper,ROUND(H582,2)&lt;=0),"",A582+1),IF(OR(A582&gt;=nper,H582&lt;=0),"",A582+1)))</f>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IF(A583="","",IF(roundOpt,IF(OR(A583=nper,payment&gt;ROUND((1+rate)*H582,2)),ROUND((1+rate)*H582,2),payment),IF(OR(A583=nper,payment&gt;(1+rate)*H582),(1+rate)*H582,payment)))</f>
        <v/>
      </c>
      <c r="D583" s="69"/>
      <c r="E583" s="18"/>
      <c r="F583" s="18" t="str">
        <f>IF(A583="","",IF(AND(A583=1,pmtType=1),0,IF(roundOpt,ROUND(rate*H582,2),rate*H582)))</f>
        <v/>
      </c>
      <c r="G583" s="18" t="str">
        <f t="shared" si="16"/>
        <v/>
      </c>
      <c r="H583" s="18" t="str">
        <f t="shared" si="17"/>
        <v/>
      </c>
    </row>
    <row r="584" spans="1:8">
      <c r="A584" s="17" t="str">
        <f>IF(H583="","",IF(roundOpt,IF(OR(A583&gt;=nper,ROUND(H583,2)&lt;=0),"",A583+1),IF(OR(A583&gt;=nper,H583&lt;=0),"",A583+1)))</f>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IF(A584="","",IF(roundOpt,IF(OR(A584=nper,payment&gt;ROUND((1+rate)*H583,2)),ROUND((1+rate)*H583,2),payment),IF(OR(A584=nper,payment&gt;(1+rate)*H583),(1+rate)*H583,payment)))</f>
        <v/>
      </c>
      <c r="D584" s="69"/>
      <c r="E584" s="18"/>
      <c r="F584" s="18" t="str">
        <f>IF(A584="","",IF(AND(A584=1,pmtType=1),0,IF(roundOpt,ROUND(rate*H583,2),rate*H583)))</f>
        <v/>
      </c>
      <c r="G584" s="18" t="str">
        <f t="shared" si="16"/>
        <v/>
      </c>
      <c r="H584" s="18" t="str">
        <f t="shared" si="17"/>
        <v/>
      </c>
    </row>
    <row r="585" spans="1:8">
      <c r="A585" s="17" t="str">
        <f>IF(H584="","",IF(roundOpt,IF(OR(A584&gt;=nper,ROUND(H584,2)&lt;=0),"",A584+1),IF(OR(A584&gt;=nper,H584&lt;=0),"",A584+1)))</f>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IF(A585="","",IF(roundOpt,IF(OR(A585=nper,payment&gt;ROUND((1+rate)*H584,2)),ROUND((1+rate)*H584,2),payment),IF(OR(A585=nper,payment&gt;(1+rate)*H584),(1+rate)*H584,payment)))</f>
        <v/>
      </c>
      <c r="D585" s="69"/>
      <c r="E585" s="18"/>
      <c r="F585" s="18" t="str">
        <f>IF(A585="","",IF(AND(A585=1,pmtType=1),0,IF(roundOpt,ROUND(rate*H584,2),rate*H584)))</f>
        <v/>
      </c>
      <c r="G585" s="18" t="str">
        <f t="shared" si="16"/>
        <v/>
      </c>
      <c r="H585" s="18" t="str">
        <f t="shared" si="17"/>
        <v/>
      </c>
    </row>
    <row r="586" spans="1:8">
      <c r="A586" s="17" t="str">
        <f>IF(H585="","",IF(roundOpt,IF(OR(A585&gt;=nper,ROUND(H585,2)&lt;=0),"",A585+1),IF(OR(A585&gt;=nper,H585&lt;=0),"",A585+1)))</f>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IF(A586="","",IF(roundOpt,IF(OR(A586=nper,payment&gt;ROUND((1+rate)*H585,2)),ROUND((1+rate)*H585,2),payment),IF(OR(A586=nper,payment&gt;(1+rate)*H585),(1+rate)*H585,payment)))</f>
        <v/>
      </c>
      <c r="D586" s="69"/>
      <c r="E586" s="18"/>
      <c r="F586" s="18" t="str">
        <f>IF(A586="","",IF(AND(A586=1,pmtType=1),0,IF(roundOpt,ROUND(rate*H585,2),rate*H585)))</f>
        <v/>
      </c>
      <c r="G586" s="18" t="str">
        <f t="shared" si="16"/>
        <v/>
      </c>
      <c r="H586" s="18" t="str">
        <f t="shared" si="17"/>
        <v/>
      </c>
    </row>
    <row r="587" spans="1:8">
      <c r="A587" s="17" t="str">
        <f>IF(H586="","",IF(roundOpt,IF(OR(A586&gt;=nper,ROUND(H586,2)&lt;=0),"",A586+1),IF(OR(A586&gt;=nper,H586&lt;=0),"",A586+1)))</f>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IF(A587="","",IF(roundOpt,IF(OR(A587=nper,payment&gt;ROUND((1+rate)*H586,2)),ROUND((1+rate)*H586,2),payment),IF(OR(A587=nper,payment&gt;(1+rate)*H586),(1+rate)*H586,payment)))</f>
        <v/>
      </c>
      <c r="D587" s="69"/>
      <c r="E587" s="18"/>
      <c r="F587" s="18" t="str">
        <f>IF(A587="","",IF(AND(A587=1,pmtType=1),0,IF(roundOpt,ROUND(rate*H586,2),rate*H586)))</f>
        <v/>
      </c>
      <c r="G587" s="18" t="str">
        <f t="shared" si="16"/>
        <v/>
      </c>
      <c r="H587" s="18" t="str">
        <f t="shared" si="17"/>
        <v/>
      </c>
    </row>
    <row r="588" spans="1:8">
      <c r="A588" s="17" t="str">
        <f>IF(H587="","",IF(roundOpt,IF(OR(A587&gt;=nper,ROUND(H587,2)&lt;=0),"",A587+1),IF(OR(A587&gt;=nper,H587&lt;=0),"",A587+1)))</f>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IF(A588="","",IF(roundOpt,IF(OR(A588=nper,payment&gt;ROUND((1+rate)*H587,2)),ROUND((1+rate)*H587,2),payment),IF(OR(A588=nper,payment&gt;(1+rate)*H587),(1+rate)*H587,payment)))</f>
        <v/>
      </c>
      <c r="D588" s="69"/>
      <c r="E588" s="18"/>
      <c r="F588" s="18" t="str">
        <f>IF(A588="","",IF(AND(A588=1,pmtType=1),0,IF(roundOpt,ROUND(rate*H587,2),rate*H587)))</f>
        <v/>
      </c>
      <c r="G588" s="18" t="str">
        <f t="shared" si="16"/>
        <v/>
      </c>
      <c r="H588" s="18" t="str">
        <f t="shared" si="17"/>
        <v/>
      </c>
    </row>
    <row r="589" spans="1:8">
      <c r="A589" s="17" t="str">
        <f>IF(H588="","",IF(roundOpt,IF(OR(A588&gt;=nper,ROUND(H588,2)&lt;=0),"",A588+1),IF(OR(A588&gt;=nper,H588&lt;=0),"",A588+1)))</f>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IF(A589="","",IF(roundOpt,IF(OR(A589=nper,payment&gt;ROUND((1+rate)*H588,2)),ROUND((1+rate)*H588,2),payment),IF(OR(A589=nper,payment&gt;(1+rate)*H588),(1+rate)*H588,payment)))</f>
        <v/>
      </c>
      <c r="D589" s="69"/>
      <c r="E589" s="18"/>
      <c r="F589" s="18" t="str">
        <f>IF(A589="","",IF(AND(A589=1,pmtType=1),0,IF(roundOpt,ROUND(rate*H588,2),rate*H588)))</f>
        <v/>
      </c>
      <c r="G589" s="18" t="str">
        <f t="shared" si="16"/>
        <v/>
      </c>
      <c r="H589" s="18" t="str">
        <f t="shared" si="17"/>
        <v/>
      </c>
    </row>
    <row r="590" spans="1:8">
      <c r="A590" s="17" t="str">
        <f>IF(H589="","",IF(roundOpt,IF(OR(A589&gt;=nper,ROUND(H589,2)&lt;=0),"",A589+1),IF(OR(A589&gt;=nper,H589&lt;=0),"",A589+1)))</f>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IF(A590="","",IF(roundOpt,IF(OR(A590=nper,payment&gt;ROUND((1+rate)*H589,2)),ROUND((1+rate)*H589,2),payment),IF(OR(A590=nper,payment&gt;(1+rate)*H589),(1+rate)*H589,payment)))</f>
        <v/>
      </c>
      <c r="D590" s="69"/>
      <c r="E590" s="18"/>
      <c r="F590" s="18" t="str">
        <f>IF(A590="","",IF(AND(A590=1,pmtType=1),0,IF(roundOpt,ROUND(rate*H589,2),rate*H589)))</f>
        <v/>
      </c>
      <c r="G590" s="18" t="str">
        <f t="shared" si="16"/>
        <v/>
      </c>
      <c r="H590" s="18" t="str">
        <f t="shared" si="17"/>
        <v/>
      </c>
    </row>
    <row r="591" spans="1:8">
      <c r="A591" s="17" t="str">
        <f>IF(H590="","",IF(roundOpt,IF(OR(A590&gt;=nper,ROUND(H590,2)&lt;=0),"",A590+1),IF(OR(A590&gt;=nper,H590&lt;=0),"",A590+1)))</f>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IF(A591="","",IF(roundOpt,IF(OR(A591=nper,payment&gt;ROUND((1+rate)*H590,2)),ROUND((1+rate)*H590,2),payment),IF(OR(A591=nper,payment&gt;(1+rate)*H590),(1+rate)*H590,payment)))</f>
        <v/>
      </c>
      <c r="D591" s="69"/>
      <c r="E591" s="18"/>
      <c r="F591" s="18" t="str">
        <f>IF(A591="","",IF(AND(A591=1,pmtType=1),0,IF(roundOpt,ROUND(rate*H590,2),rate*H590)))</f>
        <v/>
      </c>
      <c r="G591" s="18" t="str">
        <f t="shared" si="16"/>
        <v/>
      </c>
      <c r="H591" s="18" t="str">
        <f t="shared" si="17"/>
        <v/>
      </c>
    </row>
    <row r="592" spans="1:8">
      <c r="A592" s="17" t="str">
        <f>IF(H591="","",IF(roundOpt,IF(OR(A591&gt;=nper,ROUND(H591,2)&lt;=0),"",A591+1),IF(OR(A591&gt;=nper,H591&lt;=0),"",A591+1)))</f>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IF(A592="","",IF(roundOpt,IF(OR(A592=nper,payment&gt;ROUND((1+rate)*H591,2)),ROUND((1+rate)*H591,2),payment),IF(OR(A592=nper,payment&gt;(1+rate)*H591),(1+rate)*H591,payment)))</f>
        <v/>
      </c>
      <c r="D592" s="69"/>
      <c r="E592" s="18"/>
      <c r="F592" s="18" t="str">
        <f>IF(A592="","",IF(AND(A592=1,pmtType=1),0,IF(roundOpt,ROUND(rate*H591,2),rate*H591)))</f>
        <v/>
      </c>
      <c r="G592" s="18" t="str">
        <f t="shared" si="16"/>
        <v/>
      </c>
      <c r="H592" s="18" t="str">
        <f t="shared" si="17"/>
        <v/>
      </c>
    </row>
    <row r="593" spans="1:8">
      <c r="A593" s="17" t="str">
        <f>IF(H592="","",IF(roundOpt,IF(OR(A592&gt;=nper,ROUND(H592,2)&lt;=0),"",A592+1),IF(OR(A592&gt;=nper,H592&lt;=0),"",A592+1)))</f>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IF(A593="","",IF(roundOpt,IF(OR(A593=nper,payment&gt;ROUND((1+rate)*H592,2)),ROUND((1+rate)*H592,2),payment),IF(OR(A593=nper,payment&gt;(1+rate)*H592),(1+rate)*H592,payment)))</f>
        <v/>
      </c>
      <c r="D593" s="69"/>
      <c r="E593" s="18"/>
      <c r="F593" s="18" t="str">
        <f>IF(A593="","",IF(AND(A593=1,pmtType=1),0,IF(roundOpt,ROUND(rate*H592,2),rate*H592)))</f>
        <v/>
      </c>
      <c r="G593" s="18" t="str">
        <f t="shared" si="16"/>
        <v/>
      </c>
      <c r="H593" s="18" t="str">
        <f t="shared" si="17"/>
        <v/>
      </c>
    </row>
    <row r="594" spans="1:8">
      <c r="A594" s="17" t="str">
        <f>IF(H593="","",IF(roundOpt,IF(OR(A593&gt;=nper,ROUND(H593,2)&lt;=0),"",A593+1),IF(OR(A593&gt;=nper,H593&lt;=0),"",A593+1)))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IF(A594="","",IF(roundOpt,IF(OR(A594=nper,payment&gt;ROUND((1+rate)*H593,2)),ROUND((1+rate)*H593,2),payment),IF(OR(A594=nper,payment&gt;(1+rate)*H593),(1+rate)*H593,payment)))</f>
        <v/>
      </c>
      <c r="D594" s="69"/>
      <c r="E594" s="18"/>
      <c r="F594" s="18" t="str">
        <f>IF(A594="","",IF(AND(A594=1,pmtType=1),0,IF(roundOpt,ROUND(rate*H593,2),rate*H593)))</f>
        <v/>
      </c>
      <c r="G594" s="18" t="str">
        <f t="shared" ref="G594:G657" si="18">IF(A594="","",C594-F594+D594)</f>
        <v/>
      </c>
      <c r="H594" s="18" t="str">
        <f t="shared" ref="H594:H657" si="19">IF(A594="","",H593-G594)</f>
        <v/>
      </c>
    </row>
    <row r="595" spans="1:8">
      <c r="A595" s="17" t="str">
        <f>IF(H594="","",IF(roundOpt,IF(OR(A594&gt;=nper,ROUND(H594,2)&lt;=0),"",A594+1),IF(OR(A594&gt;=nper,H594&lt;=0),"",A594+1)))</f>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IF(A595="","",IF(roundOpt,IF(OR(A595=nper,payment&gt;ROUND((1+rate)*H594,2)),ROUND((1+rate)*H594,2),payment),IF(OR(A595=nper,payment&gt;(1+rate)*H594),(1+rate)*H594,payment)))</f>
        <v/>
      </c>
      <c r="D595" s="69"/>
      <c r="E595" s="18"/>
      <c r="F595" s="18" t="str">
        <f>IF(A595="","",IF(AND(A595=1,pmtType=1),0,IF(roundOpt,ROUND(rate*H594,2),rate*H594)))</f>
        <v/>
      </c>
      <c r="G595" s="18" t="str">
        <f t="shared" si="18"/>
        <v/>
      </c>
      <c r="H595" s="18" t="str">
        <f t="shared" si="19"/>
        <v/>
      </c>
    </row>
    <row r="596" spans="1:8">
      <c r="A596" s="17" t="str">
        <f>IF(H595="","",IF(roundOpt,IF(OR(A595&gt;=nper,ROUND(H595,2)&lt;=0),"",A595+1),IF(OR(A595&gt;=nper,H595&lt;=0),"",A595+1)))</f>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IF(A596="","",IF(roundOpt,IF(OR(A596=nper,payment&gt;ROUND((1+rate)*H595,2)),ROUND((1+rate)*H595,2),payment),IF(OR(A596=nper,payment&gt;(1+rate)*H595),(1+rate)*H595,payment)))</f>
        <v/>
      </c>
      <c r="D596" s="69"/>
      <c r="E596" s="18"/>
      <c r="F596" s="18" t="str">
        <f>IF(A596="","",IF(AND(A596=1,pmtType=1),0,IF(roundOpt,ROUND(rate*H595,2),rate*H595)))</f>
        <v/>
      </c>
      <c r="G596" s="18" t="str">
        <f t="shared" si="18"/>
        <v/>
      </c>
      <c r="H596" s="18" t="str">
        <f t="shared" si="19"/>
        <v/>
      </c>
    </row>
    <row r="597" spans="1:8">
      <c r="A597" s="17" t="str">
        <f>IF(H596="","",IF(roundOpt,IF(OR(A596&gt;=nper,ROUND(H596,2)&lt;=0),"",A596+1),IF(OR(A596&gt;=nper,H596&lt;=0),"",A596+1)))</f>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IF(A597="","",IF(roundOpt,IF(OR(A597=nper,payment&gt;ROUND((1+rate)*H596,2)),ROUND((1+rate)*H596,2),payment),IF(OR(A597=nper,payment&gt;(1+rate)*H596),(1+rate)*H596,payment)))</f>
        <v/>
      </c>
      <c r="D597" s="69"/>
      <c r="E597" s="18"/>
      <c r="F597" s="18" t="str">
        <f>IF(A597="","",IF(AND(A597=1,pmtType=1),0,IF(roundOpt,ROUND(rate*H596,2),rate*H596)))</f>
        <v/>
      </c>
      <c r="G597" s="18" t="str">
        <f t="shared" si="18"/>
        <v/>
      </c>
      <c r="H597" s="18" t="str">
        <f t="shared" si="19"/>
        <v/>
      </c>
    </row>
    <row r="598" spans="1:8">
      <c r="A598" s="17" t="str">
        <f>IF(H597="","",IF(roundOpt,IF(OR(A597&gt;=nper,ROUND(H597,2)&lt;=0),"",A597+1),IF(OR(A597&gt;=nper,H597&lt;=0),"",A597+1)))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IF(A598="","",IF(roundOpt,IF(OR(A598=nper,payment&gt;ROUND((1+rate)*H597,2)),ROUND((1+rate)*H597,2),payment),IF(OR(A598=nper,payment&gt;(1+rate)*H597),(1+rate)*H597,payment)))</f>
        <v/>
      </c>
      <c r="D598" s="69"/>
      <c r="E598" s="18"/>
      <c r="F598" s="18" t="str">
        <f>IF(A598="","",IF(AND(A598=1,pmtType=1),0,IF(roundOpt,ROUND(rate*H597,2),rate*H597)))</f>
        <v/>
      </c>
      <c r="G598" s="18" t="str">
        <f t="shared" si="18"/>
        <v/>
      </c>
      <c r="H598" s="18" t="str">
        <f t="shared" si="19"/>
        <v/>
      </c>
    </row>
    <row r="599" spans="1:8">
      <c r="A599" s="17" t="str">
        <f>IF(H598="","",IF(roundOpt,IF(OR(A598&gt;=nper,ROUND(H598,2)&lt;=0),"",A598+1),IF(OR(A598&gt;=nper,H598&lt;=0),"",A598+1)))</f>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IF(A599="","",IF(roundOpt,IF(OR(A599=nper,payment&gt;ROUND((1+rate)*H598,2)),ROUND((1+rate)*H598,2),payment),IF(OR(A599=nper,payment&gt;(1+rate)*H598),(1+rate)*H598,payment)))</f>
        <v/>
      </c>
      <c r="D599" s="69"/>
      <c r="E599" s="18"/>
      <c r="F599" s="18" t="str">
        <f>IF(A599="","",IF(AND(A599=1,pmtType=1),0,IF(roundOpt,ROUND(rate*H598,2),rate*H598)))</f>
        <v/>
      </c>
      <c r="G599" s="18" t="str">
        <f t="shared" si="18"/>
        <v/>
      </c>
      <c r="H599" s="18" t="str">
        <f t="shared" si="19"/>
        <v/>
      </c>
    </row>
    <row r="600" spans="1:8">
      <c r="A600" s="17" t="str">
        <f>IF(H599="","",IF(roundOpt,IF(OR(A599&gt;=nper,ROUND(H599,2)&lt;=0),"",A599+1),IF(OR(A599&gt;=nper,H599&lt;=0),"",A599+1)))</f>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IF(A600="","",IF(roundOpt,IF(OR(A600=nper,payment&gt;ROUND((1+rate)*H599,2)),ROUND((1+rate)*H599,2),payment),IF(OR(A600=nper,payment&gt;(1+rate)*H599),(1+rate)*H599,payment)))</f>
        <v/>
      </c>
      <c r="D600" s="69"/>
      <c r="E600" s="18"/>
      <c r="F600" s="18" t="str">
        <f>IF(A600="","",IF(AND(A600=1,pmtType=1),0,IF(roundOpt,ROUND(rate*H599,2),rate*H599)))</f>
        <v/>
      </c>
      <c r="G600" s="18" t="str">
        <f t="shared" si="18"/>
        <v/>
      </c>
      <c r="H600" s="18" t="str">
        <f t="shared" si="19"/>
        <v/>
      </c>
    </row>
    <row r="601" spans="1:8">
      <c r="A601" s="17" t="str">
        <f>IF(H600="","",IF(roundOpt,IF(OR(A600&gt;=nper,ROUND(H600,2)&lt;=0),"",A600+1),IF(OR(A600&gt;=nper,H600&lt;=0),"",A600+1)))</f>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IF(A601="","",IF(roundOpt,IF(OR(A601=nper,payment&gt;ROUND((1+rate)*H600,2)),ROUND((1+rate)*H600,2),payment),IF(OR(A601=nper,payment&gt;(1+rate)*H600),(1+rate)*H600,payment)))</f>
        <v/>
      </c>
      <c r="D601" s="69"/>
      <c r="E601" s="18"/>
      <c r="F601" s="18" t="str">
        <f>IF(A601="","",IF(AND(A601=1,pmtType=1),0,IF(roundOpt,ROUND(rate*H600,2),rate*H600)))</f>
        <v/>
      </c>
      <c r="G601" s="18" t="str">
        <f t="shared" si="18"/>
        <v/>
      </c>
      <c r="H601" s="18" t="str">
        <f t="shared" si="19"/>
        <v/>
      </c>
    </row>
    <row r="602" spans="1:8">
      <c r="A602" s="17" t="str">
        <f>IF(H601="","",IF(roundOpt,IF(OR(A601&gt;=nper,ROUND(H601,2)&lt;=0),"",A601+1),IF(OR(A601&gt;=nper,H601&lt;=0),"",A601+1)))</f>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IF(A602="","",IF(roundOpt,IF(OR(A602=nper,payment&gt;ROUND((1+rate)*H601,2)),ROUND((1+rate)*H601,2),payment),IF(OR(A602=nper,payment&gt;(1+rate)*H601),(1+rate)*H601,payment)))</f>
        <v/>
      </c>
      <c r="D602" s="69"/>
      <c r="E602" s="18"/>
      <c r="F602" s="18" t="str">
        <f>IF(A602="","",IF(AND(A602=1,pmtType=1),0,IF(roundOpt,ROUND(rate*H601,2),rate*H601)))</f>
        <v/>
      </c>
      <c r="G602" s="18" t="str">
        <f t="shared" si="18"/>
        <v/>
      </c>
      <c r="H602" s="18" t="str">
        <f t="shared" si="19"/>
        <v/>
      </c>
    </row>
    <row r="603" spans="1:8">
      <c r="A603" s="17" t="str">
        <f>IF(H602="","",IF(roundOpt,IF(OR(A602&gt;=nper,ROUND(H602,2)&lt;=0),"",A602+1),IF(OR(A602&gt;=nper,H602&lt;=0),"",A602+1)))</f>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IF(A603="","",IF(roundOpt,IF(OR(A603=nper,payment&gt;ROUND((1+rate)*H602,2)),ROUND((1+rate)*H602,2),payment),IF(OR(A603=nper,payment&gt;(1+rate)*H602),(1+rate)*H602,payment)))</f>
        <v/>
      </c>
      <c r="D603" s="69"/>
      <c r="E603" s="18"/>
      <c r="F603" s="18" t="str">
        <f>IF(A603="","",IF(AND(A603=1,pmtType=1),0,IF(roundOpt,ROUND(rate*H602,2),rate*H602)))</f>
        <v/>
      </c>
      <c r="G603" s="18" t="str">
        <f t="shared" si="18"/>
        <v/>
      </c>
      <c r="H603" s="18" t="str">
        <f t="shared" si="19"/>
        <v/>
      </c>
    </row>
    <row r="604" spans="1:8">
      <c r="A604" s="17" t="str">
        <f>IF(H603="","",IF(roundOpt,IF(OR(A603&gt;=nper,ROUND(H603,2)&lt;=0),"",A603+1),IF(OR(A603&gt;=nper,H603&lt;=0),"",A603+1)))</f>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IF(A604="","",IF(roundOpt,IF(OR(A604=nper,payment&gt;ROUND((1+rate)*H603,2)),ROUND((1+rate)*H603,2),payment),IF(OR(A604=nper,payment&gt;(1+rate)*H603),(1+rate)*H603,payment)))</f>
        <v/>
      </c>
      <c r="D604" s="69"/>
      <c r="E604" s="18"/>
      <c r="F604" s="18" t="str">
        <f>IF(A604="","",IF(AND(A604=1,pmtType=1),0,IF(roundOpt,ROUND(rate*H603,2),rate*H603)))</f>
        <v/>
      </c>
      <c r="G604" s="18" t="str">
        <f t="shared" si="18"/>
        <v/>
      </c>
      <c r="H604" s="18" t="str">
        <f t="shared" si="19"/>
        <v/>
      </c>
    </row>
    <row r="605" spans="1:8">
      <c r="A605" s="17" t="str">
        <f>IF(H604="","",IF(roundOpt,IF(OR(A604&gt;=nper,ROUND(H604,2)&lt;=0),"",A604+1),IF(OR(A604&gt;=nper,H604&lt;=0),"",A604+1)))</f>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IF(A605="","",IF(roundOpt,IF(OR(A605=nper,payment&gt;ROUND((1+rate)*H604,2)),ROUND((1+rate)*H604,2),payment),IF(OR(A605=nper,payment&gt;(1+rate)*H604),(1+rate)*H604,payment)))</f>
        <v/>
      </c>
      <c r="D605" s="69"/>
      <c r="E605" s="18"/>
      <c r="F605" s="18" t="str">
        <f>IF(A605="","",IF(AND(A605=1,pmtType=1),0,IF(roundOpt,ROUND(rate*H604,2),rate*H604)))</f>
        <v/>
      </c>
      <c r="G605" s="18" t="str">
        <f t="shared" si="18"/>
        <v/>
      </c>
      <c r="H605" s="18" t="str">
        <f t="shared" si="19"/>
        <v/>
      </c>
    </row>
    <row r="606" spans="1:8">
      <c r="A606" s="17" t="str">
        <f>IF(H605="","",IF(roundOpt,IF(OR(A605&gt;=nper,ROUND(H605,2)&lt;=0),"",A605+1),IF(OR(A605&gt;=nper,H605&lt;=0),"",A605+1)))</f>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IF(A606="","",IF(roundOpt,IF(OR(A606=nper,payment&gt;ROUND((1+rate)*H605,2)),ROUND((1+rate)*H605,2),payment),IF(OR(A606=nper,payment&gt;(1+rate)*H605),(1+rate)*H605,payment)))</f>
        <v/>
      </c>
      <c r="D606" s="69"/>
      <c r="E606" s="18"/>
      <c r="F606" s="18" t="str">
        <f>IF(A606="","",IF(AND(A606=1,pmtType=1),0,IF(roundOpt,ROUND(rate*H605,2),rate*H605)))</f>
        <v/>
      </c>
      <c r="G606" s="18" t="str">
        <f t="shared" si="18"/>
        <v/>
      </c>
      <c r="H606" s="18" t="str">
        <f t="shared" si="19"/>
        <v/>
      </c>
    </row>
    <row r="607" spans="1:8">
      <c r="A607" s="17" t="str">
        <f>IF(H606="","",IF(roundOpt,IF(OR(A606&gt;=nper,ROUND(H606,2)&lt;=0),"",A606+1),IF(OR(A606&gt;=nper,H606&lt;=0),"",A606+1)))</f>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IF(A607="","",IF(roundOpt,IF(OR(A607=nper,payment&gt;ROUND((1+rate)*H606,2)),ROUND((1+rate)*H606,2),payment),IF(OR(A607=nper,payment&gt;(1+rate)*H606),(1+rate)*H606,payment)))</f>
        <v/>
      </c>
      <c r="D607" s="69"/>
      <c r="E607" s="18"/>
      <c r="F607" s="18" t="str">
        <f>IF(A607="","",IF(AND(A607=1,pmtType=1),0,IF(roundOpt,ROUND(rate*H606,2),rate*H606)))</f>
        <v/>
      </c>
      <c r="G607" s="18" t="str">
        <f t="shared" si="18"/>
        <v/>
      </c>
      <c r="H607" s="18" t="str">
        <f t="shared" si="19"/>
        <v/>
      </c>
    </row>
    <row r="608" spans="1:8">
      <c r="A608" s="17" t="str">
        <f>IF(H607="","",IF(roundOpt,IF(OR(A607&gt;=nper,ROUND(H607,2)&lt;=0),"",A607+1),IF(OR(A607&gt;=nper,H607&lt;=0),"",A607+1)))</f>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IF(A608="","",IF(roundOpt,IF(OR(A608=nper,payment&gt;ROUND((1+rate)*H607,2)),ROUND((1+rate)*H607,2),payment),IF(OR(A608=nper,payment&gt;(1+rate)*H607),(1+rate)*H607,payment)))</f>
        <v/>
      </c>
      <c r="D608" s="69"/>
      <c r="E608" s="18"/>
      <c r="F608" s="18" t="str">
        <f>IF(A608="","",IF(AND(A608=1,pmtType=1),0,IF(roundOpt,ROUND(rate*H607,2),rate*H607)))</f>
        <v/>
      </c>
      <c r="G608" s="18" t="str">
        <f t="shared" si="18"/>
        <v/>
      </c>
      <c r="H608" s="18" t="str">
        <f t="shared" si="19"/>
        <v/>
      </c>
    </row>
    <row r="609" spans="1:8">
      <c r="A609" s="17" t="str">
        <f>IF(H608="","",IF(roundOpt,IF(OR(A608&gt;=nper,ROUND(H608,2)&lt;=0),"",A608+1),IF(OR(A608&gt;=nper,H608&lt;=0),"",A608+1)))</f>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IF(A609="","",IF(roundOpt,IF(OR(A609=nper,payment&gt;ROUND((1+rate)*H608,2)),ROUND((1+rate)*H608,2),payment),IF(OR(A609=nper,payment&gt;(1+rate)*H608),(1+rate)*H608,payment)))</f>
        <v/>
      </c>
      <c r="D609" s="69"/>
      <c r="E609" s="18"/>
      <c r="F609" s="18" t="str">
        <f>IF(A609="","",IF(AND(A609=1,pmtType=1),0,IF(roundOpt,ROUND(rate*H608,2),rate*H608)))</f>
        <v/>
      </c>
      <c r="G609" s="18" t="str">
        <f t="shared" si="18"/>
        <v/>
      </c>
      <c r="H609" s="18" t="str">
        <f t="shared" si="19"/>
        <v/>
      </c>
    </row>
    <row r="610" spans="1:8">
      <c r="A610" s="17" t="str">
        <f>IF(H609="","",IF(roundOpt,IF(OR(A609&gt;=nper,ROUND(H609,2)&lt;=0),"",A609+1),IF(OR(A609&gt;=nper,H609&lt;=0),"",A609+1)))</f>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IF(A610="","",IF(roundOpt,IF(OR(A610=nper,payment&gt;ROUND((1+rate)*H609,2)),ROUND((1+rate)*H609,2),payment),IF(OR(A610=nper,payment&gt;(1+rate)*H609),(1+rate)*H609,payment)))</f>
        <v/>
      </c>
      <c r="D610" s="69"/>
      <c r="E610" s="18"/>
      <c r="F610" s="18" t="str">
        <f>IF(A610="","",IF(AND(A610=1,pmtType=1),0,IF(roundOpt,ROUND(rate*H609,2),rate*H609)))</f>
        <v/>
      </c>
      <c r="G610" s="18" t="str">
        <f t="shared" si="18"/>
        <v/>
      </c>
      <c r="H610" s="18" t="str">
        <f t="shared" si="19"/>
        <v/>
      </c>
    </row>
    <row r="611" spans="1:8">
      <c r="A611" s="17" t="str">
        <f>IF(H610="","",IF(roundOpt,IF(OR(A610&gt;=nper,ROUND(H610,2)&lt;=0),"",A610+1),IF(OR(A610&gt;=nper,H610&lt;=0),"",A610+1)))</f>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IF(A611="","",IF(roundOpt,IF(OR(A611=nper,payment&gt;ROUND((1+rate)*H610,2)),ROUND((1+rate)*H610,2),payment),IF(OR(A611=nper,payment&gt;(1+rate)*H610),(1+rate)*H610,payment)))</f>
        <v/>
      </c>
      <c r="D611" s="69"/>
      <c r="E611" s="18"/>
      <c r="F611" s="18" t="str">
        <f>IF(A611="","",IF(AND(A611=1,pmtType=1),0,IF(roundOpt,ROUND(rate*H610,2),rate*H610)))</f>
        <v/>
      </c>
      <c r="G611" s="18" t="str">
        <f t="shared" si="18"/>
        <v/>
      </c>
      <c r="H611" s="18" t="str">
        <f t="shared" si="19"/>
        <v/>
      </c>
    </row>
    <row r="612" spans="1:8">
      <c r="A612" s="17" t="str">
        <f>IF(H611="","",IF(roundOpt,IF(OR(A611&gt;=nper,ROUND(H611,2)&lt;=0),"",A611+1),IF(OR(A611&gt;=nper,H611&lt;=0),"",A611+1)))</f>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IF(A612="","",IF(roundOpt,IF(OR(A612=nper,payment&gt;ROUND((1+rate)*H611,2)),ROUND((1+rate)*H611,2),payment),IF(OR(A612=nper,payment&gt;(1+rate)*H611),(1+rate)*H611,payment)))</f>
        <v/>
      </c>
      <c r="D612" s="69"/>
      <c r="E612" s="18"/>
      <c r="F612" s="18" t="str">
        <f>IF(A612="","",IF(AND(A612=1,pmtType=1),0,IF(roundOpt,ROUND(rate*H611,2),rate*H611)))</f>
        <v/>
      </c>
      <c r="G612" s="18" t="str">
        <f t="shared" si="18"/>
        <v/>
      </c>
      <c r="H612" s="18" t="str">
        <f t="shared" si="19"/>
        <v/>
      </c>
    </row>
    <row r="613" spans="1:8">
      <c r="A613" s="17" t="str">
        <f>IF(H612="","",IF(roundOpt,IF(OR(A612&gt;=nper,ROUND(H612,2)&lt;=0),"",A612+1),IF(OR(A612&gt;=nper,H612&lt;=0),"",A612+1)))</f>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IF(A613="","",IF(roundOpt,IF(OR(A613=nper,payment&gt;ROUND((1+rate)*H612,2)),ROUND((1+rate)*H612,2),payment),IF(OR(A613=nper,payment&gt;(1+rate)*H612),(1+rate)*H612,payment)))</f>
        <v/>
      </c>
      <c r="D613" s="69"/>
      <c r="E613" s="18"/>
      <c r="F613" s="18" t="str">
        <f>IF(A613="","",IF(AND(A613=1,pmtType=1),0,IF(roundOpt,ROUND(rate*H612,2),rate*H612)))</f>
        <v/>
      </c>
      <c r="G613" s="18" t="str">
        <f t="shared" si="18"/>
        <v/>
      </c>
      <c r="H613" s="18" t="str">
        <f t="shared" si="19"/>
        <v/>
      </c>
    </row>
    <row r="614" spans="1:8">
      <c r="A614" s="17" t="str">
        <f>IF(H613="","",IF(roundOpt,IF(OR(A613&gt;=nper,ROUND(H613,2)&lt;=0),"",A613+1),IF(OR(A613&gt;=nper,H613&lt;=0),"",A613+1)))</f>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IF(A614="","",IF(roundOpt,IF(OR(A614=nper,payment&gt;ROUND((1+rate)*H613,2)),ROUND((1+rate)*H613,2),payment),IF(OR(A614=nper,payment&gt;(1+rate)*H613),(1+rate)*H613,payment)))</f>
        <v/>
      </c>
      <c r="D614" s="69"/>
      <c r="E614" s="18"/>
      <c r="F614" s="18" t="str">
        <f>IF(A614="","",IF(AND(A614=1,pmtType=1),0,IF(roundOpt,ROUND(rate*H613,2),rate*H613)))</f>
        <v/>
      </c>
      <c r="G614" s="18" t="str">
        <f t="shared" si="18"/>
        <v/>
      </c>
      <c r="H614" s="18" t="str">
        <f t="shared" si="19"/>
        <v/>
      </c>
    </row>
    <row r="615" spans="1:8">
      <c r="A615" s="17" t="str">
        <f>IF(H614="","",IF(roundOpt,IF(OR(A614&gt;=nper,ROUND(H614,2)&lt;=0),"",A614+1),IF(OR(A614&gt;=nper,H614&lt;=0),"",A614+1)))</f>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IF(A615="","",IF(roundOpt,IF(OR(A615=nper,payment&gt;ROUND((1+rate)*H614,2)),ROUND((1+rate)*H614,2),payment),IF(OR(A615=nper,payment&gt;(1+rate)*H614),(1+rate)*H614,payment)))</f>
        <v/>
      </c>
      <c r="D615" s="69"/>
      <c r="E615" s="18"/>
      <c r="F615" s="18" t="str">
        <f>IF(A615="","",IF(AND(A615=1,pmtType=1),0,IF(roundOpt,ROUND(rate*H614,2),rate*H614)))</f>
        <v/>
      </c>
      <c r="G615" s="18" t="str">
        <f t="shared" si="18"/>
        <v/>
      </c>
      <c r="H615" s="18" t="str">
        <f t="shared" si="19"/>
        <v/>
      </c>
    </row>
    <row r="616" spans="1:8">
      <c r="A616" s="17" t="str">
        <f>IF(H615="","",IF(roundOpt,IF(OR(A615&gt;=nper,ROUND(H615,2)&lt;=0),"",A615+1),IF(OR(A615&gt;=nper,H615&lt;=0),"",A615+1)))</f>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IF(A616="","",IF(roundOpt,IF(OR(A616=nper,payment&gt;ROUND((1+rate)*H615,2)),ROUND((1+rate)*H615,2),payment),IF(OR(A616=nper,payment&gt;(1+rate)*H615),(1+rate)*H615,payment)))</f>
        <v/>
      </c>
      <c r="D616" s="69"/>
      <c r="E616" s="18"/>
      <c r="F616" s="18" t="str">
        <f>IF(A616="","",IF(AND(A616=1,pmtType=1),0,IF(roundOpt,ROUND(rate*H615,2),rate*H615)))</f>
        <v/>
      </c>
      <c r="G616" s="18" t="str">
        <f t="shared" si="18"/>
        <v/>
      </c>
      <c r="H616" s="18" t="str">
        <f t="shared" si="19"/>
        <v/>
      </c>
    </row>
    <row r="617" spans="1:8">
      <c r="A617" s="17" t="str">
        <f>IF(H616="","",IF(roundOpt,IF(OR(A616&gt;=nper,ROUND(H616,2)&lt;=0),"",A616+1),IF(OR(A616&gt;=nper,H616&lt;=0),"",A616+1)))</f>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IF(A617="","",IF(roundOpt,IF(OR(A617=nper,payment&gt;ROUND((1+rate)*H616,2)),ROUND((1+rate)*H616,2),payment),IF(OR(A617=nper,payment&gt;(1+rate)*H616),(1+rate)*H616,payment)))</f>
        <v/>
      </c>
      <c r="D617" s="69"/>
      <c r="E617" s="18"/>
      <c r="F617" s="18" t="str">
        <f>IF(A617="","",IF(AND(A617=1,pmtType=1),0,IF(roundOpt,ROUND(rate*H616,2),rate*H616)))</f>
        <v/>
      </c>
      <c r="G617" s="18" t="str">
        <f t="shared" si="18"/>
        <v/>
      </c>
      <c r="H617" s="18" t="str">
        <f t="shared" si="19"/>
        <v/>
      </c>
    </row>
    <row r="618" spans="1:8">
      <c r="A618" s="17" t="str">
        <f>IF(H617="","",IF(roundOpt,IF(OR(A617&gt;=nper,ROUND(H617,2)&lt;=0),"",A617+1),IF(OR(A617&gt;=nper,H617&lt;=0),"",A617+1)))</f>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IF(A618="","",IF(roundOpt,IF(OR(A618=nper,payment&gt;ROUND((1+rate)*H617,2)),ROUND((1+rate)*H617,2),payment),IF(OR(A618=nper,payment&gt;(1+rate)*H617),(1+rate)*H617,payment)))</f>
        <v/>
      </c>
      <c r="D618" s="69"/>
      <c r="E618" s="18"/>
      <c r="F618" s="18" t="str">
        <f>IF(A618="","",IF(AND(A618=1,pmtType=1),0,IF(roundOpt,ROUND(rate*H617,2),rate*H617)))</f>
        <v/>
      </c>
      <c r="G618" s="18" t="str">
        <f t="shared" si="18"/>
        <v/>
      </c>
      <c r="H618" s="18" t="str">
        <f t="shared" si="19"/>
        <v/>
      </c>
    </row>
    <row r="619" spans="1:8">
      <c r="A619" s="17" t="str">
        <f>IF(H618="","",IF(roundOpt,IF(OR(A618&gt;=nper,ROUND(H618,2)&lt;=0),"",A618+1),IF(OR(A618&gt;=nper,H618&lt;=0),"",A618+1)))</f>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IF(A619="","",IF(roundOpt,IF(OR(A619=nper,payment&gt;ROUND((1+rate)*H618,2)),ROUND((1+rate)*H618,2),payment),IF(OR(A619=nper,payment&gt;(1+rate)*H618),(1+rate)*H618,payment)))</f>
        <v/>
      </c>
      <c r="D619" s="69"/>
      <c r="E619" s="18"/>
      <c r="F619" s="18" t="str">
        <f>IF(A619="","",IF(AND(A619=1,pmtType=1),0,IF(roundOpt,ROUND(rate*H618,2),rate*H618)))</f>
        <v/>
      </c>
      <c r="G619" s="18" t="str">
        <f t="shared" si="18"/>
        <v/>
      </c>
      <c r="H619" s="18" t="str">
        <f t="shared" si="19"/>
        <v/>
      </c>
    </row>
    <row r="620" spans="1:8">
      <c r="A620" s="17" t="str">
        <f>IF(H619="","",IF(roundOpt,IF(OR(A619&gt;=nper,ROUND(H619,2)&lt;=0),"",A619+1),IF(OR(A619&gt;=nper,H619&lt;=0),"",A619+1)))</f>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IF(A620="","",IF(roundOpt,IF(OR(A620=nper,payment&gt;ROUND((1+rate)*H619,2)),ROUND((1+rate)*H619,2),payment),IF(OR(A620=nper,payment&gt;(1+rate)*H619),(1+rate)*H619,payment)))</f>
        <v/>
      </c>
      <c r="D620" s="69"/>
      <c r="E620" s="18"/>
      <c r="F620" s="18" t="str">
        <f>IF(A620="","",IF(AND(A620=1,pmtType=1),0,IF(roundOpt,ROUND(rate*H619,2),rate*H619)))</f>
        <v/>
      </c>
      <c r="G620" s="18" t="str">
        <f t="shared" si="18"/>
        <v/>
      </c>
      <c r="H620" s="18" t="str">
        <f t="shared" si="19"/>
        <v/>
      </c>
    </row>
    <row r="621" spans="1:8">
      <c r="A621" s="17" t="str">
        <f>IF(H620="","",IF(roundOpt,IF(OR(A620&gt;=nper,ROUND(H620,2)&lt;=0),"",A620+1),IF(OR(A620&gt;=nper,H620&lt;=0),"",A620+1)))</f>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IF(A621="","",IF(roundOpt,IF(OR(A621=nper,payment&gt;ROUND((1+rate)*H620,2)),ROUND((1+rate)*H620,2),payment),IF(OR(A621=nper,payment&gt;(1+rate)*H620),(1+rate)*H620,payment)))</f>
        <v/>
      </c>
      <c r="D621" s="69"/>
      <c r="E621" s="18"/>
      <c r="F621" s="18" t="str">
        <f>IF(A621="","",IF(AND(A621=1,pmtType=1),0,IF(roundOpt,ROUND(rate*H620,2),rate*H620)))</f>
        <v/>
      </c>
      <c r="G621" s="18" t="str">
        <f t="shared" si="18"/>
        <v/>
      </c>
      <c r="H621" s="18" t="str">
        <f t="shared" si="19"/>
        <v/>
      </c>
    </row>
    <row r="622" spans="1:8">
      <c r="A622" s="17" t="str">
        <f>IF(H621="","",IF(roundOpt,IF(OR(A621&gt;=nper,ROUND(H621,2)&lt;=0),"",A621+1),IF(OR(A621&gt;=nper,H621&lt;=0),"",A621+1)))</f>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IF(A622="","",IF(roundOpt,IF(OR(A622=nper,payment&gt;ROUND((1+rate)*H621,2)),ROUND((1+rate)*H621,2),payment),IF(OR(A622=nper,payment&gt;(1+rate)*H621),(1+rate)*H621,payment)))</f>
        <v/>
      </c>
      <c r="D622" s="69"/>
      <c r="E622" s="18"/>
      <c r="F622" s="18" t="str">
        <f>IF(A622="","",IF(AND(A622=1,pmtType=1),0,IF(roundOpt,ROUND(rate*H621,2),rate*H621)))</f>
        <v/>
      </c>
      <c r="G622" s="18" t="str">
        <f t="shared" si="18"/>
        <v/>
      </c>
      <c r="H622" s="18" t="str">
        <f t="shared" si="19"/>
        <v/>
      </c>
    </row>
    <row r="623" spans="1:8">
      <c r="A623" s="17" t="str">
        <f>IF(H622="","",IF(roundOpt,IF(OR(A622&gt;=nper,ROUND(H622,2)&lt;=0),"",A622+1),IF(OR(A622&gt;=nper,H622&lt;=0),"",A622+1)))</f>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IF(A623="","",IF(roundOpt,IF(OR(A623=nper,payment&gt;ROUND((1+rate)*H622,2)),ROUND((1+rate)*H622,2),payment),IF(OR(A623=nper,payment&gt;(1+rate)*H622),(1+rate)*H622,payment)))</f>
        <v/>
      </c>
      <c r="D623" s="69"/>
      <c r="E623" s="18"/>
      <c r="F623" s="18" t="str">
        <f>IF(A623="","",IF(AND(A623=1,pmtType=1),0,IF(roundOpt,ROUND(rate*H622,2),rate*H622)))</f>
        <v/>
      </c>
      <c r="G623" s="18" t="str">
        <f t="shared" si="18"/>
        <v/>
      </c>
      <c r="H623" s="18" t="str">
        <f t="shared" si="19"/>
        <v/>
      </c>
    </row>
    <row r="624" spans="1:8">
      <c r="A624" s="17" t="str">
        <f>IF(H623="","",IF(roundOpt,IF(OR(A623&gt;=nper,ROUND(H623,2)&lt;=0),"",A623+1),IF(OR(A623&gt;=nper,H623&lt;=0),"",A623+1)))</f>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IF(A624="","",IF(roundOpt,IF(OR(A624=nper,payment&gt;ROUND((1+rate)*H623,2)),ROUND((1+rate)*H623,2),payment),IF(OR(A624=nper,payment&gt;(1+rate)*H623),(1+rate)*H623,payment)))</f>
        <v/>
      </c>
      <c r="D624" s="69"/>
      <c r="E624" s="18"/>
      <c r="F624" s="18" t="str">
        <f>IF(A624="","",IF(AND(A624=1,pmtType=1),0,IF(roundOpt,ROUND(rate*H623,2),rate*H623)))</f>
        <v/>
      </c>
      <c r="G624" s="18" t="str">
        <f t="shared" si="18"/>
        <v/>
      </c>
      <c r="H624" s="18" t="str">
        <f t="shared" si="19"/>
        <v/>
      </c>
    </row>
    <row r="625" spans="1:8">
      <c r="A625" s="17" t="str">
        <f>IF(H624="","",IF(roundOpt,IF(OR(A624&gt;=nper,ROUND(H624,2)&lt;=0),"",A624+1),IF(OR(A624&gt;=nper,H624&lt;=0),"",A624+1)))</f>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IF(A625="","",IF(roundOpt,IF(OR(A625=nper,payment&gt;ROUND((1+rate)*H624,2)),ROUND((1+rate)*H624,2),payment),IF(OR(A625=nper,payment&gt;(1+rate)*H624),(1+rate)*H624,payment)))</f>
        <v/>
      </c>
      <c r="D625" s="69"/>
      <c r="E625" s="18"/>
      <c r="F625" s="18" t="str">
        <f>IF(A625="","",IF(AND(A625=1,pmtType=1),0,IF(roundOpt,ROUND(rate*H624,2),rate*H624)))</f>
        <v/>
      </c>
      <c r="G625" s="18" t="str">
        <f t="shared" si="18"/>
        <v/>
      </c>
      <c r="H625" s="18" t="str">
        <f t="shared" si="19"/>
        <v/>
      </c>
    </row>
    <row r="626" spans="1:8">
      <c r="A626" s="17" t="str">
        <f>IF(H625="","",IF(roundOpt,IF(OR(A625&gt;=nper,ROUND(H625,2)&lt;=0),"",A625+1),IF(OR(A625&gt;=nper,H625&lt;=0),"",A625+1)))</f>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IF(A626="","",IF(roundOpt,IF(OR(A626=nper,payment&gt;ROUND((1+rate)*H625,2)),ROUND((1+rate)*H625,2),payment),IF(OR(A626=nper,payment&gt;(1+rate)*H625),(1+rate)*H625,payment)))</f>
        <v/>
      </c>
      <c r="D626" s="69"/>
      <c r="E626" s="18"/>
      <c r="F626" s="18" t="str">
        <f>IF(A626="","",IF(AND(A626=1,pmtType=1),0,IF(roundOpt,ROUND(rate*H625,2),rate*H625)))</f>
        <v/>
      </c>
      <c r="G626" s="18" t="str">
        <f t="shared" si="18"/>
        <v/>
      </c>
      <c r="H626" s="18" t="str">
        <f t="shared" si="19"/>
        <v/>
      </c>
    </row>
    <row r="627" spans="1:8">
      <c r="A627" s="17" t="str">
        <f>IF(H626="","",IF(roundOpt,IF(OR(A626&gt;=nper,ROUND(H626,2)&lt;=0),"",A626+1),IF(OR(A626&gt;=nper,H626&lt;=0),"",A626+1)))</f>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IF(A627="","",IF(roundOpt,IF(OR(A627=nper,payment&gt;ROUND((1+rate)*H626,2)),ROUND((1+rate)*H626,2),payment),IF(OR(A627=nper,payment&gt;(1+rate)*H626),(1+rate)*H626,payment)))</f>
        <v/>
      </c>
      <c r="D627" s="69"/>
      <c r="E627" s="18"/>
      <c r="F627" s="18" t="str">
        <f>IF(A627="","",IF(AND(A627=1,pmtType=1),0,IF(roundOpt,ROUND(rate*H626,2),rate*H626)))</f>
        <v/>
      </c>
      <c r="G627" s="18" t="str">
        <f t="shared" si="18"/>
        <v/>
      </c>
      <c r="H627" s="18" t="str">
        <f t="shared" si="19"/>
        <v/>
      </c>
    </row>
    <row r="628" spans="1:8">
      <c r="A628" s="17" t="str">
        <f>IF(H627="","",IF(roundOpt,IF(OR(A627&gt;=nper,ROUND(H627,2)&lt;=0),"",A627+1),IF(OR(A627&gt;=nper,H627&lt;=0),"",A627+1)))</f>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IF(A628="","",IF(roundOpt,IF(OR(A628=nper,payment&gt;ROUND((1+rate)*H627,2)),ROUND((1+rate)*H627,2),payment),IF(OR(A628=nper,payment&gt;(1+rate)*H627),(1+rate)*H627,payment)))</f>
        <v/>
      </c>
      <c r="D628" s="69"/>
      <c r="E628" s="18"/>
      <c r="F628" s="18" t="str">
        <f>IF(A628="","",IF(AND(A628=1,pmtType=1),0,IF(roundOpt,ROUND(rate*H627,2),rate*H627)))</f>
        <v/>
      </c>
      <c r="G628" s="18" t="str">
        <f t="shared" si="18"/>
        <v/>
      </c>
      <c r="H628" s="18" t="str">
        <f t="shared" si="19"/>
        <v/>
      </c>
    </row>
    <row r="629" spans="1:8">
      <c r="A629" s="17" t="str">
        <f>IF(H628="","",IF(roundOpt,IF(OR(A628&gt;=nper,ROUND(H628,2)&lt;=0),"",A628+1),IF(OR(A628&gt;=nper,H628&lt;=0),"",A628+1)))</f>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IF(A629="","",IF(roundOpt,IF(OR(A629=nper,payment&gt;ROUND((1+rate)*H628,2)),ROUND((1+rate)*H628,2),payment),IF(OR(A629=nper,payment&gt;(1+rate)*H628),(1+rate)*H628,payment)))</f>
        <v/>
      </c>
      <c r="D629" s="69"/>
      <c r="E629" s="18"/>
      <c r="F629" s="18" t="str">
        <f>IF(A629="","",IF(AND(A629=1,pmtType=1),0,IF(roundOpt,ROUND(rate*H628,2),rate*H628)))</f>
        <v/>
      </c>
      <c r="G629" s="18" t="str">
        <f t="shared" si="18"/>
        <v/>
      </c>
      <c r="H629" s="18" t="str">
        <f t="shared" si="19"/>
        <v/>
      </c>
    </row>
    <row r="630" spans="1:8">
      <c r="A630" s="17" t="str">
        <f>IF(H629="","",IF(roundOpt,IF(OR(A629&gt;=nper,ROUND(H629,2)&lt;=0),"",A629+1),IF(OR(A629&gt;=nper,H629&lt;=0),"",A629+1)))</f>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IF(A630="","",IF(roundOpt,IF(OR(A630=nper,payment&gt;ROUND((1+rate)*H629,2)),ROUND((1+rate)*H629,2),payment),IF(OR(A630=nper,payment&gt;(1+rate)*H629),(1+rate)*H629,payment)))</f>
        <v/>
      </c>
      <c r="D630" s="69"/>
      <c r="E630" s="18"/>
      <c r="F630" s="18" t="str">
        <f>IF(A630="","",IF(AND(A630=1,pmtType=1),0,IF(roundOpt,ROUND(rate*H629,2),rate*H629)))</f>
        <v/>
      </c>
      <c r="G630" s="18" t="str">
        <f t="shared" si="18"/>
        <v/>
      </c>
      <c r="H630" s="18" t="str">
        <f t="shared" si="19"/>
        <v/>
      </c>
    </row>
    <row r="631" spans="1:8">
      <c r="A631" s="17" t="str">
        <f>IF(H630="","",IF(roundOpt,IF(OR(A630&gt;=nper,ROUND(H630,2)&lt;=0),"",A630+1),IF(OR(A630&gt;=nper,H630&lt;=0),"",A630+1)))</f>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IF(A631="","",IF(roundOpt,IF(OR(A631=nper,payment&gt;ROUND((1+rate)*H630,2)),ROUND((1+rate)*H630,2),payment),IF(OR(A631=nper,payment&gt;(1+rate)*H630),(1+rate)*H630,payment)))</f>
        <v/>
      </c>
      <c r="D631" s="69"/>
      <c r="E631" s="18"/>
      <c r="F631" s="18" t="str">
        <f>IF(A631="","",IF(AND(A631=1,pmtType=1),0,IF(roundOpt,ROUND(rate*H630,2),rate*H630)))</f>
        <v/>
      </c>
      <c r="G631" s="18" t="str">
        <f t="shared" si="18"/>
        <v/>
      </c>
      <c r="H631" s="18" t="str">
        <f t="shared" si="19"/>
        <v/>
      </c>
    </row>
    <row r="632" spans="1:8">
      <c r="A632" s="17" t="str">
        <f>IF(H631="","",IF(roundOpt,IF(OR(A631&gt;=nper,ROUND(H631,2)&lt;=0),"",A631+1),IF(OR(A631&gt;=nper,H631&lt;=0),"",A631+1)))</f>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IF(A632="","",IF(roundOpt,IF(OR(A632=nper,payment&gt;ROUND((1+rate)*H631,2)),ROUND((1+rate)*H631,2),payment),IF(OR(A632=nper,payment&gt;(1+rate)*H631),(1+rate)*H631,payment)))</f>
        <v/>
      </c>
      <c r="D632" s="69"/>
      <c r="E632" s="18"/>
      <c r="F632" s="18" t="str">
        <f>IF(A632="","",IF(AND(A632=1,pmtType=1),0,IF(roundOpt,ROUND(rate*H631,2),rate*H631)))</f>
        <v/>
      </c>
      <c r="G632" s="18" t="str">
        <f t="shared" si="18"/>
        <v/>
      </c>
      <c r="H632" s="18" t="str">
        <f t="shared" si="19"/>
        <v/>
      </c>
    </row>
    <row r="633" spans="1:8">
      <c r="A633" s="17" t="str">
        <f>IF(H632="","",IF(roundOpt,IF(OR(A632&gt;=nper,ROUND(H632,2)&lt;=0),"",A632+1),IF(OR(A632&gt;=nper,H632&lt;=0),"",A632+1)))</f>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IF(A633="","",IF(roundOpt,IF(OR(A633=nper,payment&gt;ROUND((1+rate)*H632,2)),ROUND((1+rate)*H632,2),payment),IF(OR(A633=nper,payment&gt;(1+rate)*H632),(1+rate)*H632,payment)))</f>
        <v/>
      </c>
      <c r="D633" s="69"/>
      <c r="E633" s="18"/>
      <c r="F633" s="18" t="str">
        <f>IF(A633="","",IF(AND(A633=1,pmtType=1),0,IF(roundOpt,ROUND(rate*H632,2),rate*H632)))</f>
        <v/>
      </c>
      <c r="G633" s="18" t="str">
        <f t="shared" si="18"/>
        <v/>
      </c>
      <c r="H633" s="18" t="str">
        <f t="shared" si="19"/>
        <v/>
      </c>
    </row>
    <row r="634" spans="1:8">
      <c r="A634" s="17" t="str">
        <f>IF(H633="","",IF(roundOpt,IF(OR(A633&gt;=nper,ROUND(H633,2)&lt;=0),"",A633+1),IF(OR(A633&gt;=nper,H633&lt;=0),"",A633+1)))</f>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IF(A634="","",IF(roundOpt,IF(OR(A634=nper,payment&gt;ROUND((1+rate)*H633,2)),ROUND((1+rate)*H633,2),payment),IF(OR(A634=nper,payment&gt;(1+rate)*H633),(1+rate)*H633,payment)))</f>
        <v/>
      </c>
      <c r="D634" s="69"/>
      <c r="E634" s="18"/>
      <c r="F634" s="18" t="str">
        <f>IF(A634="","",IF(AND(A634=1,pmtType=1),0,IF(roundOpt,ROUND(rate*H633,2),rate*H633)))</f>
        <v/>
      </c>
      <c r="G634" s="18" t="str">
        <f t="shared" si="18"/>
        <v/>
      </c>
      <c r="H634" s="18" t="str">
        <f t="shared" si="19"/>
        <v/>
      </c>
    </row>
    <row r="635" spans="1:8">
      <c r="A635" s="17" t="str">
        <f>IF(H634="","",IF(roundOpt,IF(OR(A634&gt;=nper,ROUND(H634,2)&lt;=0),"",A634+1),IF(OR(A634&gt;=nper,H634&lt;=0),"",A634+1)))</f>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IF(A635="","",IF(roundOpt,IF(OR(A635=nper,payment&gt;ROUND((1+rate)*H634,2)),ROUND((1+rate)*H634,2),payment),IF(OR(A635=nper,payment&gt;(1+rate)*H634),(1+rate)*H634,payment)))</f>
        <v/>
      </c>
      <c r="D635" s="69"/>
      <c r="E635" s="18"/>
      <c r="F635" s="18" t="str">
        <f>IF(A635="","",IF(AND(A635=1,pmtType=1),0,IF(roundOpt,ROUND(rate*H634,2),rate*H634)))</f>
        <v/>
      </c>
      <c r="G635" s="18" t="str">
        <f t="shared" si="18"/>
        <v/>
      </c>
      <c r="H635" s="18" t="str">
        <f t="shared" si="19"/>
        <v/>
      </c>
    </row>
    <row r="636" spans="1:8">
      <c r="A636" s="17" t="str">
        <f>IF(H635="","",IF(roundOpt,IF(OR(A635&gt;=nper,ROUND(H635,2)&lt;=0),"",A635+1),IF(OR(A635&gt;=nper,H635&lt;=0),"",A635+1)))</f>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IF(A636="","",IF(roundOpt,IF(OR(A636=nper,payment&gt;ROUND((1+rate)*H635,2)),ROUND((1+rate)*H635,2),payment),IF(OR(A636=nper,payment&gt;(1+rate)*H635),(1+rate)*H635,payment)))</f>
        <v/>
      </c>
      <c r="D636" s="69"/>
      <c r="E636" s="18"/>
      <c r="F636" s="18" t="str">
        <f>IF(A636="","",IF(AND(A636=1,pmtType=1),0,IF(roundOpt,ROUND(rate*H635,2),rate*H635)))</f>
        <v/>
      </c>
      <c r="G636" s="18" t="str">
        <f t="shared" si="18"/>
        <v/>
      </c>
      <c r="H636" s="18" t="str">
        <f t="shared" si="19"/>
        <v/>
      </c>
    </row>
    <row r="637" spans="1:8">
      <c r="A637" s="17" t="str">
        <f>IF(H636="","",IF(roundOpt,IF(OR(A636&gt;=nper,ROUND(H636,2)&lt;=0),"",A636+1),IF(OR(A636&gt;=nper,H636&lt;=0),"",A636+1)))</f>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IF(A637="","",IF(roundOpt,IF(OR(A637=nper,payment&gt;ROUND((1+rate)*H636,2)),ROUND((1+rate)*H636,2),payment),IF(OR(A637=nper,payment&gt;(1+rate)*H636),(1+rate)*H636,payment)))</f>
        <v/>
      </c>
      <c r="D637" s="69"/>
      <c r="E637" s="18"/>
      <c r="F637" s="18" t="str">
        <f>IF(A637="","",IF(AND(A637=1,pmtType=1),0,IF(roundOpt,ROUND(rate*H636,2),rate*H636)))</f>
        <v/>
      </c>
      <c r="G637" s="18" t="str">
        <f t="shared" si="18"/>
        <v/>
      </c>
      <c r="H637" s="18" t="str">
        <f t="shared" si="19"/>
        <v/>
      </c>
    </row>
    <row r="638" spans="1:8">
      <c r="A638" s="17" t="str">
        <f>IF(H637="","",IF(roundOpt,IF(OR(A637&gt;=nper,ROUND(H637,2)&lt;=0),"",A637+1),IF(OR(A637&gt;=nper,H637&lt;=0),"",A637+1)))</f>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IF(A638="","",IF(roundOpt,IF(OR(A638=nper,payment&gt;ROUND((1+rate)*H637,2)),ROUND((1+rate)*H637,2),payment),IF(OR(A638=nper,payment&gt;(1+rate)*H637),(1+rate)*H637,payment)))</f>
        <v/>
      </c>
      <c r="D638" s="69"/>
      <c r="E638" s="18"/>
      <c r="F638" s="18" t="str">
        <f>IF(A638="","",IF(AND(A638=1,pmtType=1),0,IF(roundOpt,ROUND(rate*H637,2),rate*H637)))</f>
        <v/>
      </c>
      <c r="G638" s="18" t="str">
        <f t="shared" si="18"/>
        <v/>
      </c>
      <c r="H638" s="18" t="str">
        <f t="shared" si="19"/>
        <v/>
      </c>
    </row>
    <row r="639" spans="1:8">
      <c r="A639" s="17" t="str">
        <f>IF(H638="","",IF(roundOpt,IF(OR(A638&gt;=nper,ROUND(H638,2)&lt;=0),"",A638+1),IF(OR(A638&gt;=nper,H638&lt;=0),"",A638+1)))</f>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IF(A639="","",IF(roundOpt,IF(OR(A639=nper,payment&gt;ROUND((1+rate)*H638,2)),ROUND((1+rate)*H638,2),payment),IF(OR(A639=nper,payment&gt;(1+rate)*H638),(1+rate)*H638,payment)))</f>
        <v/>
      </c>
      <c r="D639" s="69"/>
      <c r="E639" s="18"/>
      <c r="F639" s="18" t="str">
        <f>IF(A639="","",IF(AND(A639=1,pmtType=1),0,IF(roundOpt,ROUND(rate*H638,2),rate*H638)))</f>
        <v/>
      </c>
      <c r="G639" s="18" t="str">
        <f t="shared" si="18"/>
        <v/>
      </c>
      <c r="H639" s="18" t="str">
        <f t="shared" si="19"/>
        <v/>
      </c>
    </row>
    <row r="640" spans="1:8">
      <c r="A640" s="17" t="str">
        <f>IF(H639="","",IF(roundOpt,IF(OR(A639&gt;=nper,ROUND(H639,2)&lt;=0),"",A639+1),IF(OR(A639&gt;=nper,H639&lt;=0),"",A639+1)))</f>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IF(A640="","",IF(roundOpt,IF(OR(A640=nper,payment&gt;ROUND((1+rate)*H639,2)),ROUND((1+rate)*H639,2),payment),IF(OR(A640=nper,payment&gt;(1+rate)*H639),(1+rate)*H639,payment)))</f>
        <v/>
      </c>
      <c r="D640" s="69"/>
      <c r="E640" s="18"/>
      <c r="F640" s="18" t="str">
        <f>IF(A640="","",IF(AND(A640=1,pmtType=1),0,IF(roundOpt,ROUND(rate*H639,2),rate*H639)))</f>
        <v/>
      </c>
      <c r="G640" s="18" t="str">
        <f t="shared" si="18"/>
        <v/>
      </c>
      <c r="H640" s="18" t="str">
        <f t="shared" si="19"/>
        <v/>
      </c>
    </row>
    <row r="641" spans="1:8">
      <c r="A641" s="17" t="str">
        <f>IF(H640="","",IF(roundOpt,IF(OR(A640&gt;=nper,ROUND(H640,2)&lt;=0),"",A640+1),IF(OR(A640&gt;=nper,H640&lt;=0),"",A640+1)))</f>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IF(A641="","",IF(roundOpt,IF(OR(A641=nper,payment&gt;ROUND((1+rate)*H640,2)),ROUND((1+rate)*H640,2),payment),IF(OR(A641=nper,payment&gt;(1+rate)*H640),(1+rate)*H640,payment)))</f>
        <v/>
      </c>
      <c r="D641" s="69"/>
      <c r="E641" s="18"/>
      <c r="F641" s="18" t="str">
        <f>IF(A641="","",IF(AND(A641=1,pmtType=1),0,IF(roundOpt,ROUND(rate*H640,2),rate*H640)))</f>
        <v/>
      </c>
      <c r="G641" s="18" t="str">
        <f t="shared" si="18"/>
        <v/>
      </c>
      <c r="H641" s="18" t="str">
        <f t="shared" si="19"/>
        <v/>
      </c>
    </row>
    <row r="642" spans="1:8">
      <c r="A642" s="17" t="str">
        <f>IF(H641="","",IF(roundOpt,IF(OR(A641&gt;=nper,ROUND(H641,2)&lt;=0),"",A641+1),IF(OR(A641&gt;=nper,H641&lt;=0),"",A641+1)))</f>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IF(A642="","",IF(roundOpt,IF(OR(A642=nper,payment&gt;ROUND((1+rate)*H641,2)),ROUND((1+rate)*H641,2),payment),IF(OR(A642=nper,payment&gt;(1+rate)*H641),(1+rate)*H641,payment)))</f>
        <v/>
      </c>
      <c r="D642" s="69"/>
      <c r="E642" s="18"/>
      <c r="F642" s="18" t="str">
        <f>IF(A642="","",IF(AND(A642=1,pmtType=1),0,IF(roundOpt,ROUND(rate*H641,2),rate*H641)))</f>
        <v/>
      </c>
      <c r="G642" s="18" t="str">
        <f t="shared" si="18"/>
        <v/>
      </c>
      <c r="H642" s="18" t="str">
        <f t="shared" si="19"/>
        <v/>
      </c>
    </row>
    <row r="643" spans="1:8">
      <c r="A643" s="17" t="str">
        <f>IF(H642="","",IF(roundOpt,IF(OR(A642&gt;=nper,ROUND(H642,2)&lt;=0),"",A642+1),IF(OR(A642&gt;=nper,H642&lt;=0),"",A642+1)))</f>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IF(A643="","",IF(roundOpt,IF(OR(A643=nper,payment&gt;ROUND((1+rate)*H642,2)),ROUND((1+rate)*H642,2),payment),IF(OR(A643=nper,payment&gt;(1+rate)*H642),(1+rate)*H642,payment)))</f>
        <v/>
      </c>
      <c r="D643" s="69"/>
      <c r="E643" s="18"/>
      <c r="F643" s="18" t="str">
        <f>IF(A643="","",IF(AND(A643=1,pmtType=1),0,IF(roundOpt,ROUND(rate*H642,2),rate*H642)))</f>
        <v/>
      </c>
      <c r="G643" s="18" t="str">
        <f t="shared" si="18"/>
        <v/>
      </c>
      <c r="H643" s="18" t="str">
        <f t="shared" si="19"/>
        <v/>
      </c>
    </row>
    <row r="644" spans="1:8">
      <c r="A644" s="17" t="str">
        <f>IF(H643="","",IF(roundOpt,IF(OR(A643&gt;=nper,ROUND(H643,2)&lt;=0),"",A643+1),IF(OR(A643&gt;=nper,H643&lt;=0),"",A643+1)))</f>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IF(A644="","",IF(roundOpt,IF(OR(A644=nper,payment&gt;ROUND((1+rate)*H643,2)),ROUND((1+rate)*H643,2),payment),IF(OR(A644=nper,payment&gt;(1+rate)*H643),(1+rate)*H643,payment)))</f>
        <v/>
      </c>
      <c r="D644" s="69"/>
      <c r="E644" s="18"/>
      <c r="F644" s="18" t="str">
        <f>IF(A644="","",IF(AND(A644=1,pmtType=1),0,IF(roundOpt,ROUND(rate*H643,2),rate*H643)))</f>
        <v/>
      </c>
      <c r="G644" s="18" t="str">
        <f t="shared" si="18"/>
        <v/>
      </c>
      <c r="H644" s="18" t="str">
        <f t="shared" si="19"/>
        <v/>
      </c>
    </row>
    <row r="645" spans="1:8">
      <c r="A645" s="17" t="str">
        <f>IF(H644="","",IF(roundOpt,IF(OR(A644&gt;=nper,ROUND(H644,2)&lt;=0),"",A644+1),IF(OR(A644&gt;=nper,H644&lt;=0),"",A644+1)))</f>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IF(A645="","",IF(roundOpt,IF(OR(A645=nper,payment&gt;ROUND((1+rate)*H644,2)),ROUND((1+rate)*H644,2),payment),IF(OR(A645=nper,payment&gt;(1+rate)*H644),(1+rate)*H644,payment)))</f>
        <v/>
      </c>
      <c r="D645" s="69"/>
      <c r="E645" s="18"/>
      <c r="F645" s="18" t="str">
        <f>IF(A645="","",IF(AND(A645=1,pmtType=1),0,IF(roundOpt,ROUND(rate*H644,2),rate*H644)))</f>
        <v/>
      </c>
      <c r="G645" s="18" t="str">
        <f t="shared" si="18"/>
        <v/>
      </c>
      <c r="H645" s="18" t="str">
        <f t="shared" si="19"/>
        <v/>
      </c>
    </row>
    <row r="646" spans="1:8">
      <c r="A646" s="17" t="str">
        <f>IF(H645="","",IF(roundOpt,IF(OR(A645&gt;=nper,ROUND(H645,2)&lt;=0),"",A645+1),IF(OR(A645&gt;=nper,H645&lt;=0),"",A645+1)))</f>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IF(A646="","",IF(roundOpt,IF(OR(A646=nper,payment&gt;ROUND((1+rate)*H645,2)),ROUND((1+rate)*H645,2),payment),IF(OR(A646=nper,payment&gt;(1+rate)*H645),(1+rate)*H645,payment)))</f>
        <v/>
      </c>
      <c r="D646" s="69"/>
      <c r="E646" s="18"/>
      <c r="F646" s="18" t="str">
        <f>IF(A646="","",IF(AND(A646=1,pmtType=1),0,IF(roundOpt,ROUND(rate*H645,2),rate*H645)))</f>
        <v/>
      </c>
      <c r="G646" s="18" t="str">
        <f t="shared" si="18"/>
        <v/>
      </c>
      <c r="H646" s="18" t="str">
        <f t="shared" si="19"/>
        <v/>
      </c>
    </row>
    <row r="647" spans="1:8">
      <c r="A647" s="17" t="str">
        <f>IF(H646="","",IF(roundOpt,IF(OR(A646&gt;=nper,ROUND(H646,2)&lt;=0),"",A646+1),IF(OR(A646&gt;=nper,H646&lt;=0),"",A646+1)))</f>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IF(A647="","",IF(roundOpt,IF(OR(A647=nper,payment&gt;ROUND((1+rate)*H646,2)),ROUND((1+rate)*H646,2),payment),IF(OR(A647=nper,payment&gt;(1+rate)*H646),(1+rate)*H646,payment)))</f>
        <v/>
      </c>
      <c r="D647" s="69"/>
      <c r="E647" s="18"/>
      <c r="F647" s="18" t="str">
        <f>IF(A647="","",IF(AND(A647=1,pmtType=1),0,IF(roundOpt,ROUND(rate*H646,2),rate*H646)))</f>
        <v/>
      </c>
      <c r="G647" s="18" t="str">
        <f t="shared" si="18"/>
        <v/>
      </c>
      <c r="H647" s="18" t="str">
        <f t="shared" si="19"/>
        <v/>
      </c>
    </row>
    <row r="648" spans="1:8">
      <c r="A648" s="17" t="str">
        <f>IF(H647="","",IF(roundOpt,IF(OR(A647&gt;=nper,ROUND(H647,2)&lt;=0),"",A647+1),IF(OR(A647&gt;=nper,H647&lt;=0),"",A647+1)))</f>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IF(A648="","",IF(roundOpt,IF(OR(A648=nper,payment&gt;ROUND((1+rate)*H647,2)),ROUND((1+rate)*H647,2),payment),IF(OR(A648=nper,payment&gt;(1+rate)*H647),(1+rate)*H647,payment)))</f>
        <v/>
      </c>
      <c r="D648" s="69"/>
      <c r="E648" s="18"/>
      <c r="F648" s="18" t="str">
        <f>IF(A648="","",IF(AND(A648=1,pmtType=1),0,IF(roundOpt,ROUND(rate*H647,2),rate*H647)))</f>
        <v/>
      </c>
      <c r="G648" s="18" t="str">
        <f t="shared" si="18"/>
        <v/>
      </c>
      <c r="H648" s="18" t="str">
        <f t="shared" si="19"/>
        <v/>
      </c>
    </row>
    <row r="649" spans="1:8">
      <c r="A649" s="17" t="str">
        <f>IF(H648="","",IF(roundOpt,IF(OR(A648&gt;=nper,ROUND(H648,2)&lt;=0),"",A648+1),IF(OR(A648&gt;=nper,H648&lt;=0),"",A648+1)))</f>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IF(A649="","",IF(roundOpt,IF(OR(A649=nper,payment&gt;ROUND((1+rate)*H648,2)),ROUND((1+rate)*H648,2),payment),IF(OR(A649=nper,payment&gt;(1+rate)*H648),(1+rate)*H648,payment)))</f>
        <v/>
      </c>
      <c r="D649" s="69"/>
      <c r="E649" s="18"/>
      <c r="F649" s="18" t="str">
        <f>IF(A649="","",IF(AND(A649=1,pmtType=1),0,IF(roundOpt,ROUND(rate*H648,2),rate*H648)))</f>
        <v/>
      </c>
      <c r="G649" s="18" t="str">
        <f t="shared" si="18"/>
        <v/>
      </c>
      <c r="H649" s="18" t="str">
        <f t="shared" si="19"/>
        <v/>
      </c>
    </row>
    <row r="650" spans="1:8">
      <c r="A650" s="17" t="str">
        <f>IF(H649="","",IF(roundOpt,IF(OR(A649&gt;=nper,ROUND(H649,2)&lt;=0),"",A649+1),IF(OR(A649&gt;=nper,H649&lt;=0),"",A649+1)))</f>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IF(A650="","",IF(roundOpt,IF(OR(A650=nper,payment&gt;ROUND((1+rate)*H649,2)),ROUND((1+rate)*H649,2),payment),IF(OR(A650=nper,payment&gt;(1+rate)*H649),(1+rate)*H649,payment)))</f>
        <v/>
      </c>
      <c r="D650" s="69"/>
      <c r="E650" s="18"/>
      <c r="F650" s="18" t="str">
        <f>IF(A650="","",IF(AND(A650=1,pmtType=1),0,IF(roundOpt,ROUND(rate*H649,2),rate*H649)))</f>
        <v/>
      </c>
      <c r="G650" s="18" t="str">
        <f t="shared" si="18"/>
        <v/>
      </c>
      <c r="H650" s="18" t="str">
        <f t="shared" si="19"/>
        <v/>
      </c>
    </row>
    <row r="651" spans="1:8">
      <c r="A651" s="17" t="str">
        <f>IF(H650="","",IF(roundOpt,IF(OR(A650&gt;=nper,ROUND(H650,2)&lt;=0),"",A650+1),IF(OR(A650&gt;=nper,H650&lt;=0),"",A650+1)))</f>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IF(A651="","",IF(roundOpt,IF(OR(A651=nper,payment&gt;ROUND((1+rate)*H650,2)),ROUND((1+rate)*H650,2),payment),IF(OR(A651=nper,payment&gt;(1+rate)*H650),(1+rate)*H650,payment)))</f>
        <v/>
      </c>
      <c r="D651" s="69"/>
      <c r="E651" s="18"/>
      <c r="F651" s="18" t="str">
        <f>IF(A651="","",IF(AND(A651=1,pmtType=1),0,IF(roundOpt,ROUND(rate*H650,2),rate*H650)))</f>
        <v/>
      </c>
      <c r="G651" s="18" t="str">
        <f t="shared" si="18"/>
        <v/>
      </c>
      <c r="H651" s="18" t="str">
        <f t="shared" si="19"/>
        <v/>
      </c>
    </row>
    <row r="652" spans="1:8">
      <c r="A652" s="17" t="str">
        <f>IF(H651="","",IF(roundOpt,IF(OR(A651&gt;=nper,ROUND(H651,2)&lt;=0),"",A651+1),IF(OR(A651&gt;=nper,H651&lt;=0),"",A651+1)))</f>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IF(A652="","",IF(roundOpt,IF(OR(A652=nper,payment&gt;ROUND((1+rate)*H651,2)),ROUND((1+rate)*H651,2),payment),IF(OR(A652=nper,payment&gt;(1+rate)*H651),(1+rate)*H651,payment)))</f>
        <v/>
      </c>
      <c r="D652" s="69"/>
      <c r="E652" s="18"/>
      <c r="F652" s="18" t="str">
        <f>IF(A652="","",IF(AND(A652=1,pmtType=1),0,IF(roundOpt,ROUND(rate*H651,2),rate*H651)))</f>
        <v/>
      </c>
      <c r="G652" s="18" t="str">
        <f t="shared" si="18"/>
        <v/>
      </c>
      <c r="H652" s="18" t="str">
        <f t="shared" si="19"/>
        <v/>
      </c>
    </row>
    <row r="653" spans="1:8">
      <c r="A653" s="17" t="str">
        <f>IF(H652="","",IF(roundOpt,IF(OR(A652&gt;=nper,ROUND(H652,2)&lt;=0),"",A652+1),IF(OR(A652&gt;=nper,H652&lt;=0),"",A652+1)))</f>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IF(A653="","",IF(roundOpt,IF(OR(A653=nper,payment&gt;ROUND((1+rate)*H652,2)),ROUND((1+rate)*H652,2),payment),IF(OR(A653=nper,payment&gt;(1+rate)*H652),(1+rate)*H652,payment)))</f>
        <v/>
      </c>
      <c r="D653" s="69"/>
      <c r="E653" s="18"/>
      <c r="F653" s="18" t="str">
        <f>IF(A653="","",IF(AND(A653=1,pmtType=1),0,IF(roundOpt,ROUND(rate*H652,2),rate*H652)))</f>
        <v/>
      </c>
      <c r="G653" s="18" t="str">
        <f t="shared" si="18"/>
        <v/>
      </c>
      <c r="H653" s="18" t="str">
        <f t="shared" si="19"/>
        <v/>
      </c>
    </row>
    <row r="654" spans="1:8">
      <c r="A654" s="17" t="str">
        <f>IF(H653="","",IF(roundOpt,IF(OR(A653&gt;=nper,ROUND(H653,2)&lt;=0),"",A653+1),IF(OR(A653&gt;=nper,H653&lt;=0),"",A653+1)))</f>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IF(A654="","",IF(roundOpt,IF(OR(A654=nper,payment&gt;ROUND((1+rate)*H653,2)),ROUND((1+rate)*H653,2),payment),IF(OR(A654=nper,payment&gt;(1+rate)*H653),(1+rate)*H653,payment)))</f>
        <v/>
      </c>
      <c r="D654" s="69"/>
      <c r="E654" s="18"/>
      <c r="F654" s="18" t="str">
        <f>IF(A654="","",IF(AND(A654=1,pmtType=1),0,IF(roundOpt,ROUND(rate*H653,2),rate*H653)))</f>
        <v/>
      </c>
      <c r="G654" s="18" t="str">
        <f t="shared" si="18"/>
        <v/>
      </c>
      <c r="H654" s="18" t="str">
        <f t="shared" si="19"/>
        <v/>
      </c>
    </row>
    <row r="655" spans="1:8">
      <c r="A655" s="17" t="str">
        <f>IF(H654="","",IF(roundOpt,IF(OR(A654&gt;=nper,ROUND(H654,2)&lt;=0),"",A654+1),IF(OR(A654&gt;=nper,H654&lt;=0),"",A654+1)))</f>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IF(A655="","",IF(roundOpt,IF(OR(A655=nper,payment&gt;ROUND((1+rate)*H654,2)),ROUND((1+rate)*H654,2),payment),IF(OR(A655=nper,payment&gt;(1+rate)*H654),(1+rate)*H654,payment)))</f>
        <v/>
      </c>
      <c r="D655" s="69"/>
      <c r="E655" s="18"/>
      <c r="F655" s="18" t="str">
        <f>IF(A655="","",IF(AND(A655=1,pmtType=1),0,IF(roundOpt,ROUND(rate*H654,2),rate*H654)))</f>
        <v/>
      </c>
      <c r="G655" s="18" t="str">
        <f t="shared" si="18"/>
        <v/>
      </c>
      <c r="H655" s="18" t="str">
        <f t="shared" si="19"/>
        <v/>
      </c>
    </row>
    <row r="656" spans="1:8">
      <c r="A656" s="17" t="str">
        <f>IF(H655="","",IF(roundOpt,IF(OR(A655&gt;=nper,ROUND(H655,2)&lt;=0),"",A655+1),IF(OR(A655&gt;=nper,H655&lt;=0),"",A655+1)))</f>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IF(A656="","",IF(roundOpt,IF(OR(A656=nper,payment&gt;ROUND((1+rate)*H655,2)),ROUND((1+rate)*H655,2),payment),IF(OR(A656=nper,payment&gt;(1+rate)*H655),(1+rate)*H655,payment)))</f>
        <v/>
      </c>
      <c r="D656" s="69"/>
      <c r="E656" s="18"/>
      <c r="F656" s="18" t="str">
        <f>IF(A656="","",IF(AND(A656=1,pmtType=1),0,IF(roundOpt,ROUND(rate*H655,2),rate*H655)))</f>
        <v/>
      </c>
      <c r="G656" s="18" t="str">
        <f t="shared" si="18"/>
        <v/>
      </c>
      <c r="H656" s="18" t="str">
        <f t="shared" si="19"/>
        <v/>
      </c>
    </row>
    <row r="657" spans="1:8">
      <c r="A657" s="17" t="str">
        <f>IF(H656="","",IF(roundOpt,IF(OR(A656&gt;=nper,ROUND(H656,2)&lt;=0),"",A656+1),IF(OR(A656&gt;=nper,H656&lt;=0),"",A656+1)))</f>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IF(A657="","",IF(roundOpt,IF(OR(A657=nper,payment&gt;ROUND((1+rate)*H656,2)),ROUND((1+rate)*H656,2),payment),IF(OR(A657=nper,payment&gt;(1+rate)*H656),(1+rate)*H656,payment)))</f>
        <v/>
      </c>
      <c r="D657" s="69"/>
      <c r="E657" s="18"/>
      <c r="F657" s="18" t="str">
        <f>IF(A657="","",IF(AND(A657=1,pmtType=1),0,IF(roundOpt,ROUND(rate*H656,2),rate*H656)))</f>
        <v/>
      </c>
      <c r="G657" s="18" t="str">
        <f t="shared" si="18"/>
        <v/>
      </c>
      <c r="H657" s="18" t="str">
        <f t="shared" si="19"/>
        <v/>
      </c>
    </row>
    <row r="658" spans="1:8">
      <c r="A658" s="17" t="str">
        <f>IF(H657="","",IF(roundOpt,IF(OR(A657&gt;=nper,ROUND(H657,2)&lt;=0),"",A657+1),IF(OR(A657&gt;=nper,H657&lt;=0),"",A657+1)))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IF(A658="","",IF(roundOpt,IF(OR(A658=nper,payment&gt;ROUND((1+rate)*H657,2)),ROUND((1+rate)*H657,2),payment),IF(OR(A658=nper,payment&gt;(1+rate)*H657),(1+rate)*H657,payment)))</f>
        <v/>
      </c>
      <c r="D658" s="69"/>
      <c r="E658" s="18"/>
      <c r="F658" s="18" t="str">
        <f>IF(A658="","",IF(AND(A658=1,pmtType=1),0,IF(roundOpt,ROUND(rate*H657,2),rate*H657)))</f>
        <v/>
      </c>
      <c r="G658" s="18" t="str">
        <f t="shared" ref="G658:G721" si="20">IF(A658="","",C658-F658+D658)</f>
        <v/>
      </c>
      <c r="H658" s="18" t="str">
        <f t="shared" ref="H658:H721" si="21">IF(A658="","",H657-G658)</f>
        <v/>
      </c>
    </row>
    <row r="659" spans="1:8">
      <c r="A659" s="17" t="str">
        <f>IF(H658="","",IF(roundOpt,IF(OR(A658&gt;=nper,ROUND(H658,2)&lt;=0),"",A658+1),IF(OR(A658&gt;=nper,H658&lt;=0),"",A658+1)))</f>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IF(A659="","",IF(roundOpt,IF(OR(A659=nper,payment&gt;ROUND((1+rate)*H658,2)),ROUND((1+rate)*H658,2),payment),IF(OR(A659=nper,payment&gt;(1+rate)*H658),(1+rate)*H658,payment)))</f>
        <v/>
      </c>
      <c r="D659" s="69"/>
      <c r="E659" s="18"/>
      <c r="F659" s="18" t="str">
        <f>IF(A659="","",IF(AND(A659=1,pmtType=1),0,IF(roundOpt,ROUND(rate*H658,2),rate*H658)))</f>
        <v/>
      </c>
      <c r="G659" s="18" t="str">
        <f t="shared" si="20"/>
        <v/>
      </c>
      <c r="H659" s="18" t="str">
        <f t="shared" si="21"/>
        <v/>
      </c>
    </row>
    <row r="660" spans="1:8">
      <c r="A660" s="17" t="str">
        <f>IF(H659="","",IF(roundOpt,IF(OR(A659&gt;=nper,ROUND(H659,2)&lt;=0),"",A659+1),IF(OR(A659&gt;=nper,H659&lt;=0),"",A659+1)))</f>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IF(A660="","",IF(roundOpt,IF(OR(A660=nper,payment&gt;ROUND((1+rate)*H659,2)),ROUND((1+rate)*H659,2),payment),IF(OR(A660=nper,payment&gt;(1+rate)*H659),(1+rate)*H659,payment)))</f>
        <v/>
      </c>
      <c r="D660" s="69"/>
      <c r="E660" s="18"/>
      <c r="F660" s="18" t="str">
        <f>IF(A660="","",IF(AND(A660=1,pmtType=1),0,IF(roundOpt,ROUND(rate*H659,2),rate*H659)))</f>
        <v/>
      </c>
      <c r="G660" s="18" t="str">
        <f t="shared" si="20"/>
        <v/>
      </c>
      <c r="H660" s="18" t="str">
        <f t="shared" si="21"/>
        <v/>
      </c>
    </row>
    <row r="661" spans="1:8">
      <c r="A661" s="17" t="str">
        <f>IF(H660="","",IF(roundOpt,IF(OR(A660&gt;=nper,ROUND(H660,2)&lt;=0),"",A660+1),IF(OR(A660&gt;=nper,H660&lt;=0),"",A660+1)))</f>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IF(A661="","",IF(roundOpt,IF(OR(A661=nper,payment&gt;ROUND((1+rate)*H660,2)),ROUND((1+rate)*H660,2),payment),IF(OR(A661=nper,payment&gt;(1+rate)*H660),(1+rate)*H660,payment)))</f>
        <v/>
      </c>
      <c r="D661" s="69"/>
      <c r="E661" s="18"/>
      <c r="F661" s="18" t="str">
        <f>IF(A661="","",IF(AND(A661=1,pmtType=1),0,IF(roundOpt,ROUND(rate*H660,2),rate*H660)))</f>
        <v/>
      </c>
      <c r="G661" s="18" t="str">
        <f t="shared" si="20"/>
        <v/>
      </c>
      <c r="H661" s="18" t="str">
        <f t="shared" si="21"/>
        <v/>
      </c>
    </row>
    <row r="662" spans="1:8">
      <c r="A662" s="17" t="str">
        <f>IF(H661="","",IF(roundOpt,IF(OR(A661&gt;=nper,ROUND(H661,2)&lt;=0),"",A661+1),IF(OR(A661&gt;=nper,H661&lt;=0),"",A661+1)))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IF(A662="","",IF(roundOpt,IF(OR(A662=nper,payment&gt;ROUND((1+rate)*H661,2)),ROUND((1+rate)*H661,2),payment),IF(OR(A662=nper,payment&gt;(1+rate)*H661),(1+rate)*H661,payment)))</f>
        <v/>
      </c>
      <c r="D662" s="69"/>
      <c r="E662" s="18"/>
      <c r="F662" s="18" t="str">
        <f>IF(A662="","",IF(AND(A662=1,pmtType=1),0,IF(roundOpt,ROUND(rate*H661,2),rate*H661)))</f>
        <v/>
      </c>
      <c r="G662" s="18" t="str">
        <f t="shared" si="20"/>
        <v/>
      </c>
      <c r="H662" s="18" t="str">
        <f t="shared" si="21"/>
        <v/>
      </c>
    </row>
    <row r="663" spans="1:8">
      <c r="A663" s="17" t="str">
        <f>IF(H662="","",IF(roundOpt,IF(OR(A662&gt;=nper,ROUND(H662,2)&lt;=0),"",A662+1),IF(OR(A662&gt;=nper,H662&lt;=0),"",A662+1)))</f>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IF(A663="","",IF(roundOpt,IF(OR(A663=nper,payment&gt;ROUND((1+rate)*H662,2)),ROUND((1+rate)*H662,2),payment),IF(OR(A663=nper,payment&gt;(1+rate)*H662),(1+rate)*H662,payment)))</f>
        <v/>
      </c>
      <c r="D663" s="69"/>
      <c r="E663" s="18"/>
      <c r="F663" s="18" t="str">
        <f>IF(A663="","",IF(AND(A663=1,pmtType=1),0,IF(roundOpt,ROUND(rate*H662,2),rate*H662)))</f>
        <v/>
      </c>
      <c r="G663" s="18" t="str">
        <f t="shared" si="20"/>
        <v/>
      </c>
      <c r="H663" s="18" t="str">
        <f t="shared" si="21"/>
        <v/>
      </c>
    </row>
    <row r="664" spans="1:8">
      <c r="A664" s="17" t="str">
        <f>IF(H663="","",IF(roundOpt,IF(OR(A663&gt;=nper,ROUND(H663,2)&lt;=0),"",A663+1),IF(OR(A663&gt;=nper,H663&lt;=0),"",A663+1)))</f>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IF(A664="","",IF(roundOpt,IF(OR(A664=nper,payment&gt;ROUND((1+rate)*H663,2)),ROUND((1+rate)*H663,2),payment),IF(OR(A664=nper,payment&gt;(1+rate)*H663),(1+rate)*H663,payment)))</f>
        <v/>
      </c>
      <c r="D664" s="69"/>
      <c r="E664" s="18"/>
      <c r="F664" s="18" t="str">
        <f>IF(A664="","",IF(AND(A664=1,pmtType=1),0,IF(roundOpt,ROUND(rate*H663,2),rate*H663)))</f>
        <v/>
      </c>
      <c r="G664" s="18" t="str">
        <f t="shared" si="20"/>
        <v/>
      </c>
      <c r="H664" s="18" t="str">
        <f t="shared" si="21"/>
        <v/>
      </c>
    </row>
    <row r="665" spans="1:8">
      <c r="A665" s="17" t="str">
        <f>IF(H664="","",IF(roundOpt,IF(OR(A664&gt;=nper,ROUND(H664,2)&lt;=0),"",A664+1),IF(OR(A664&gt;=nper,H664&lt;=0),"",A664+1)))</f>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IF(A665="","",IF(roundOpt,IF(OR(A665=nper,payment&gt;ROUND((1+rate)*H664,2)),ROUND((1+rate)*H664,2),payment),IF(OR(A665=nper,payment&gt;(1+rate)*H664),(1+rate)*H664,payment)))</f>
        <v/>
      </c>
      <c r="D665" s="69"/>
      <c r="E665" s="18"/>
      <c r="F665" s="18" t="str">
        <f>IF(A665="","",IF(AND(A665=1,pmtType=1),0,IF(roundOpt,ROUND(rate*H664,2),rate*H664)))</f>
        <v/>
      </c>
      <c r="G665" s="18" t="str">
        <f t="shared" si="20"/>
        <v/>
      </c>
      <c r="H665" s="18" t="str">
        <f t="shared" si="21"/>
        <v/>
      </c>
    </row>
    <row r="666" spans="1:8">
      <c r="A666" s="17" t="str">
        <f>IF(H665="","",IF(roundOpt,IF(OR(A665&gt;=nper,ROUND(H665,2)&lt;=0),"",A665+1),IF(OR(A665&gt;=nper,H665&lt;=0),"",A665+1)))</f>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IF(A666="","",IF(roundOpt,IF(OR(A666=nper,payment&gt;ROUND((1+rate)*H665,2)),ROUND((1+rate)*H665,2),payment),IF(OR(A666=nper,payment&gt;(1+rate)*H665),(1+rate)*H665,payment)))</f>
        <v/>
      </c>
      <c r="D666" s="69"/>
      <c r="E666" s="18"/>
      <c r="F666" s="18" t="str">
        <f>IF(A666="","",IF(AND(A666=1,pmtType=1),0,IF(roundOpt,ROUND(rate*H665,2),rate*H665)))</f>
        <v/>
      </c>
      <c r="G666" s="18" t="str">
        <f t="shared" si="20"/>
        <v/>
      </c>
      <c r="H666" s="18" t="str">
        <f t="shared" si="21"/>
        <v/>
      </c>
    </row>
    <row r="667" spans="1:8">
      <c r="A667" s="17" t="str">
        <f>IF(H666="","",IF(roundOpt,IF(OR(A666&gt;=nper,ROUND(H666,2)&lt;=0),"",A666+1),IF(OR(A666&gt;=nper,H666&lt;=0),"",A666+1)))</f>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IF(A667="","",IF(roundOpt,IF(OR(A667=nper,payment&gt;ROUND((1+rate)*H666,2)),ROUND((1+rate)*H666,2),payment),IF(OR(A667=nper,payment&gt;(1+rate)*H666),(1+rate)*H666,payment)))</f>
        <v/>
      </c>
      <c r="D667" s="69"/>
      <c r="E667" s="18"/>
      <c r="F667" s="18" t="str">
        <f>IF(A667="","",IF(AND(A667=1,pmtType=1),0,IF(roundOpt,ROUND(rate*H666,2),rate*H666)))</f>
        <v/>
      </c>
      <c r="G667" s="18" t="str">
        <f t="shared" si="20"/>
        <v/>
      </c>
      <c r="H667" s="18" t="str">
        <f t="shared" si="21"/>
        <v/>
      </c>
    </row>
    <row r="668" spans="1:8">
      <c r="A668" s="17" t="str">
        <f>IF(H667="","",IF(roundOpt,IF(OR(A667&gt;=nper,ROUND(H667,2)&lt;=0),"",A667+1),IF(OR(A667&gt;=nper,H667&lt;=0),"",A667+1)))</f>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IF(A668="","",IF(roundOpt,IF(OR(A668=nper,payment&gt;ROUND((1+rate)*H667,2)),ROUND((1+rate)*H667,2),payment),IF(OR(A668=nper,payment&gt;(1+rate)*H667),(1+rate)*H667,payment)))</f>
        <v/>
      </c>
      <c r="D668" s="69"/>
      <c r="E668" s="18"/>
      <c r="F668" s="18" t="str">
        <f>IF(A668="","",IF(AND(A668=1,pmtType=1),0,IF(roundOpt,ROUND(rate*H667,2),rate*H667)))</f>
        <v/>
      </c>
      <c r="G668" s="18" t="str">
        <f t="shared" si="20"/>
        <v/>
      </c>
      <c r="H668" s="18" t="str">
        <f t="shared" si="21"/>
        <v/>
      </c>
    </row>
    <row r="669" spans="1:8">
      <c r="A669" s="17" t="str">
        <f>IF(H668="","",IF(roundOpt,IF(OR(A668&gt;=nper,ROUND(H668,2)&lt;=0),"",A668+1),IF(OR(A668&gt;=nper,H668&lt;=0),"",A668+1)))</f>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IF(A669="","",IF(roundOpt,IF(OR(A669=nper,payment&gt;ROUND((1+rate)*H668,2)),ROUND((1+rate)*H668,2),payment),IF(OR(A669=nper,payment&gt;(1+rate)*H668),(1+rate)*H668,payment)))</f>
        <v/>
      </c>
      <c r="D669" s="69"/>
      <c r="E669" s="18"/>
      <c r="F669" s="18" t="str">
        <f>IF(A669="","",IF(AND(A669=1,pmtType=1),0,IF(roundOpt,ROUND(rate*H668,2),rate*H668)))</f>
        <v/>
      </c>
      <c r="G669" s="18" t="str">
        <f t="shared" si="20"/>
        <v/>
      </c>
      <c r="H669" s="18" t="str">
        <f t="shared" si="21"/>
        <v/>
      </c>
    </row>
    <row r="670" spans="1:8">
      <c r="A670" s="17" t="str">
        <f>IF(H669="","",IF(roundOpt,IF(OR(A669&gt;=nper,ROUND(H669,2)&lt;=0),"",A669+1),IF(OR(A669&gt;=nper,H669&lt;=0),"",A669+1)))</f>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IF(A670="","",IF(roundOpt,IF(OR(A670=nper,payment&gt;ROUND((1+rate)*H669,2)),ROUND((1+rate)*H669,2),payment),IF(OR(A670=nper,payment&gt;(1+rate)*H669),(1+rate)*H669,payment)))</f>
        <v/>
      </c>
      <c r="D670" s="69"/>
      <c r="E670" s="18"/>
      <c r="F670" s="18" t="str">
        <f>IF(A670="","",IF(AND(A670=1,pmtType=1),0,IF(roundOpt,ROUND(rate*H669,2),rate*H669)))</f>
        <v/>
      </c>
      <c r="G670" s="18" t="str">
        <f t="shared" si="20"/>
        <v/>
      </c>
      <c r="H670" s="18" t="str">
        <f t="shared" si="21"/>
        <v/>
      </c>
    </row>
    <row r="671" spans="1:8">
      <c r="A671" s="17" t="str">
        <f>IF(H670="","",IF(roundOpt,IF(OR(A670&gt;=nper,ROUND(H670,2)&lt;=0),"",A670+1),IF(OR(A670&gt;=nper,H670&lt;=0),"",A670+1)))</f>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IF(A671="","",IF(roundOpt,IF(OR(A671=nper,payment&gt;ROUND((1+rate)*H670,2)),ROUND((1+rate)*H670,2),payment),IF(OR(A671=nper,payment&gt;(1+rate)*H670),(1+rate)*H670,payment)))</f>
        <v/>
      </c>
      <c r="D671" s="69"/>
      <c r="E671" s="18"/>
      <c r="F671" s="18" t="str">
        <f>IF(A671="","",IF(AND(A671=1,pmtType=1),0,IF(roundOpt,ROUND(rate*H670,2),rate*H670)))</f>
        <v/>
      </c>
      <c r="G671" s="18" t="str">
        <f t="shared" si="20"/>
        <v/>
      </c>
      <c r="H671" s="18" t="str">
        <f t="shared" si="21"/>
        <v/>
      </c>
    </row>
    <row r="672" spans="1:8">
      <c r="A672" s="17" t="str">
        <f>IF(H671="","",IF(roundOpt,IF(OR(A671&gt;=nper,ROUND(H671,2)&lt;=0),"",A671+1),IF(OR(A671&gt;=nper,H671&lt;=0),"",A671+1)))</f>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IF(A672="","",IF(roundOpt,IF(OR(A672=nper,payment&gt;ROUND((1+rate)*H671,2)),ROUND((1+rate)*H671,2),payment),IF(OR(A672=nper,payment&gt;(1+rate)*H671),(1+rate)*H671,payment)))</f>
        <v/>
      </c>
      <c r="D672" s="69"/>
      <c r="E672" s="18"/>
      <c r="F672" s="18" t="str">
        <f>IF(A672="","",IF(AND(A672=1,pmtType=1),0,IF(roundOpt,ROUND(rate*H671,2),rate*H671)))</f>
        <v/>
      </c>
      <c r="G672" s="18" t="str">
        <f t="shared" si="20"/>
        <v/>
      </c>
      <c r="H672" s="18" t="str">
        <f t="shared" si="21"/>
        <v/>
      </c>
    </row>
    <row r="673" spans="1:8">
      <c r="A673" s="17" t="str">
        <f>IF(H672="","",IF(roundOpt,IF(OR(A672&gt;=nper,ROUND(H672,2)&lt;=0),"",A672+1),IF(OR(A672&gt;=nper,H672&lt;=0),"",A672+1)))</f>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IF(A673="","",IF(roundOpt,IF(OR(A673=nper,payment&gt;ROUND((1+rate)*H672,2)),ROUND((1+rate)*H672,2),payment),IF(OR(A673=nper,payment&gt;(1+rate)*H672),(1+rate)*H672,payment)))</f>
        <v/>
      </c>
      <c r="D673" s="69"/>
      <c r="E673" s="18"/>
      <c r="F673" s="18" t="str">
        <f>IF(A673="","",IF(AND(A673=1,pmtType=1),0,IF(roundOpt,ROUND(rate*H672,2),rate*H672)))</f>
        <v/>
      </c>
      <c r="G673" s="18" t="str">
        <f t="shared" si="20"/>
        <v/>
      </c>
      <c r="H673" s="18" t="str">
        <f t="shared" si="21"/>
        <v/>
      </c>
    </row>
    <row r="674" spans="1:8">
      <c r="A674" s="17" t="str">
        <f>IF(H673="","",IF(roundOpt,IF(OR(A673&gt;=nper,ROUND(H673,2)&lt;=0),"",A673+1),IF(OR(A673&gt;=nper,H673&lt;=0),"",A673+1)))</f>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IF(A674="","",IF(roundOpt,IF(OR(A674=nper,payment&gt;ROUND((1+rate)*H673,2)),ROUND((1+rate)*H673,2),payment),IF(OR(A674=nper,payment&gt;(1+rate)*H673),(1+rate)*H673,payment)))</f>
        <v/>
      </c>
      <c r="D674" s="69"/>
      <c r="E674" s="18"/>
      <c r="F674" s="18" t="str">
        <f>IF(A674="","",IF(AND(A674=1,pmtType=1),0,IF(roundOpt,ROUND(rate*H673,2),rate*H673)))</f>
        <v/>
      </c>
      <c r="G674" s="18" t="str">
        <f t="shared" si="20"/>
        <v/>
      </c>
      <c r="H674" s="18" t="str">
        <f t="shared" si="21"/>
        <v/>
      </c>
    </row>
    <row r="675" spans="1:8">
      <c r="A675" s="17" t="str">
        <f>IF(H674="","",IF(roundOpt,IF(OR(A674&gt;=nper,ROUND(H674,2)&lt;=0),"",A674+1),IF(OR(A674&gt;=nper,H674&lt;=0),"",A674+1)))</f>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IF(A675="","",IF(roundOpt,IF(OR(A675=nper,payment&gt;ROUND((1+rate)*H674,2)),ROUND((1+rate)*H674,2),payment),IF(OR(A675=nper,payment&gt;(1+rate)*H674),(1+rate)*H674,payment)))</f>
        <v/>
      </c>
      <c r="D675" s="69"/>
      <c r="E675" s="18"/>
      <c r="F675" s="18" t="str">
        <f>IF(A675="","",IF(AND(A675=1,pmtType=1),0,IF(roundOpt,ROUND(rate*H674,2),rate*H674)))</f>
        <v/>
      </c>
      <c r="G675" s="18" t="str">
        <f t="shared" si="20"/>
        <v/>
      </c>
      <c r="H675" s="18" t="str">
        <f t="shared" si="21"/>
        <v/>
      </c>
    </row>
    <row r="676" spans="1:8">
      <c r="A676" s="17" t="str">
        <f>IF(H675="","",IF(roundOpt,IF(OR(A675&gt;=nper,ROUND(H675,2)&lt;=0),"",A675+1),IF(OR(A675&gt;=nper,H675&lt;=0),"",A675+1)))</f>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IF(A676="","",IF(roundOpt,IF(OR(A676=nper,payment&gt;ROUND((1+rate)*H675,2)),ROUND((1+rate)*H675,2),payment),IF(OR(A676=nper,payment&gt;(1+rate)*H675),(1+rate)*H675,payment)))</f>
        <v/>
      </c>
      <c r="D676" s="69"/>
      <c r="E676" s="18"/>
      <c r="F676" s="18" t="str">
        <f>IF(A676="","",IF(AND(A676=1,pmtType=1),0,IF(roundOpt,ROUND(rate*H675,2),rate*H675)))</f>
        <v/>
      </c>
      <c r="G676" s="18" t="str">
        <f t="shared" si="20"/>
        <v/>
      </c>
      <c r="H676" s="18" t="str">
        <f t="shared" si="21"/>
        <v/>
      </c>
    </row>
    <row r="677" spans="1:8">
      <c r="A677" s="17" t="str">
        <f>IF(H676="","",IF(roundOpt,IF(OR(A676&gt;=nper,ROUND(H676,2)&lt;=0),"",A676+1),IF(OR(A676&gt;=nper,H676&lt;=0),"",A676+1)))</f>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IF(A677="","",IF(roundOpt,IF(OR(A677=nper,payment&gt;ROUND((1+rate)*H676,2)),ROUND((1+rate)*H676,2),payment),IF(OR(A677=nper,payment&gt;(1+rate)*H676),(1+rate)*H676,payment)))</f>
        <v/>
      </c>
      <c r="D677" s="69"/>
      <c r="E677" s="18"/>
      <c r="F677" s="18" t="str">
        <f>IF(A677="","",IF(AND(A677=1,pmtType=1),0,IF(roundOpt,ROUND(rate*H676,2),rate*H676)))</f>
        <v/>
      </c>
      <c r="G677" s="18" t="str">
        <f t="shared" si="20"/>
        <v/>
      </c>
      <c r="H677" s="18" t="str">
        <f t="shared" si="21"/>
        <v/>
      </c>
    </row>
    <row r="678" spans="1:8">
      <c r="A678" s="17" t="str">
        <f>IF(H677="","",IF(roundOpt,IF(OR(A677&gt;=nper,ROUND(H677,2)&lt;=0),"",A677+1),IF(OR(A677&gt;=nper,H677&lt;=0),"",A677+1)))</f>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IF(A678="","",IF(roundOpt,IF(OR(A678=nper,payment&gt;ROUND((1+rate)*H677,2)),ROUND((1+rate)*H677,2),payment),IF(OR(A678=nper,payment&gt;(1+rate)*H677),(1+rate)*H677,payment)))</f>
        <v/>
      </c>
      <c r="D678" s="69"/>
      <c r="E678" s="18"/>
      <c r="F678" s="18" t="str">
        <f>IF(A678="","",IF(AND(A678=1,pmtType=1),0,IF(roundOpt,ROUND(rate*H677,2),rate*H677)))</f>
        <v/>
      </c>
      <c r="G678" s="18" t="str">
        <f t="shared" si="20"/>
        <v/>
      </c>
      <c r="H678" s="18" t="str">
        <f t="shared" si="21"/>
        <v/>
      </c>
    </row>
    <row r="679" spans="1:8">
      <c r="A679" s="17" t="str">
        <f>IF(H678="","",IF(roundOpt,IF(OR(A678&gt;=nper,ROUND(H678,2)&lt;=0),"",A678+1),IF(OR(A678&gt;=nper,H678&lt;=0),"",A678+1)))</f>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IF(A679="","",IF(roundOpt,IF(OR(A679=nper,payment&gt;ROUND((1+rate)*H678,2)),ROUND((1+rate)*H678,2),payment),IF(OR(A679=nper,payment&gt;(1+rate)*H678),(1+rate)*H678,payment)))</f>
        <v/>
      </c>
      <c r="D679" s="69"/>
      <c r="E679" s="18"/>
      <c r="F679" s="18" t="str">
        <f>IF(A679="","",IF(AND(A679=1,pmtType=1),0,IF(roundOpt,ROUND(rate*H678,2),rate*H678)))</f>
        <v/>
      </c>
      <c r="G679" s="18" t="str">
        <f t="shared" si="20"/>
        <v/>
      </c>
      <c r="H679" s="18" t="str">
        <f t="shared" si="21"/>
        <v/>
      </c>
    </row>
    <row r="680" spans="1:8">
      <c r="A680" s="17" t="str">
        <f>IF(H679="","",IF(roundOpt,IF(OR(A679&gt;=nper,ROUND(H679,2)&lt;=0),"",A679+1),IF(OR(A679&gt;=nper,H679&lt;=0),"",A679+1)))</f>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IF(A680="","",IF(roundOpt,IF(OR(A680=nper,payment&gt;ROUND((1+rate)*H679,2)),ROUND((1+rate)*H679,2),payment),IF(OR(A680=nper,payment&gt;(1+rate)*H679),(1+rate)*H679,payment)))</f>
        <v/>
      </c>
      <c r="D680" s="69"/>
      <c r="E680" s="18"/>
      <c r="F680" s="18" t="str">
        <f>IF(A680="","",IF(AND(A680=1,pmtType=1),0,IF(roundOpt,ROUND(rate*H679,2),rate*H679)))</f>
        <v/>
      </c>
      <c r="G680" s="18" t="str">
        <f t="shared" si="20"/>
        <v/>
      </c>
      <c r="H680" s="18" t="str">
        <f t="shared" si="21"/>
        <v/>
      </c>
    </row>
    <row r="681" spans="1:8">
      <c r="A681" s="17" t="str">
        <f>IF(H680="","",IF(roundOpt,IF(OR(A680&gt;=nper,ROUND(H680,2)&lt;=0),"",A680+1),IF(OR(A680&gt;=nper,H680&lt;=0),"",A680+1)))</f>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IF(A681="","",IF(roundOpt,IF(OR(A681=nper,payment&gt;ROUND((1+rate)*H680,2)),ROUND((1+rate)*H680,2),payment),IF(OR(A681=nper,payment&gt;(1+rate)*H680),(1+rate)*H680,payment)))</f>
        <v/>
      </c>
      <c r="D681" s="69"/>
      <c r="E681" s="18"/>
      <c r="F681" s="18" t="str">
        <f>IF(A681="","",IF(AND(A681=1,pmtType=1),0,IF(roundOpt,ROUND(rate*H680,2),rate*H680)))</f>
        <v/>
      </c>
      <c r="G681" s="18" t="str">
        <f t="shared" si="20"/>
        <v/>
      </c>
      <c r="H681" s="18" t="str">
        <f t="shared" si="21"/>
        <v/>
      </c>
    </row>
    <row r="682" spans="1:8">
      <c r="A682" s="17" t="str">
        <f>IF(H681="","",IF(roundOpt,IF(OR(A681&gt;=nper,ROUND(H681,2)&lt;=0),"",A681+1),IF(OR(A681&gt;=nper,H681&lt;=0),"",A681+1)))</f>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IF(A682="","",IF(roundOpt,IF(OR(A682=nper,payment&gt;ROUND((1+rate)*H681,2)),ROUND((1+rate)*H681,2),payment),IF(OR(A682=nper,payment&gt;(1+rate)*H681),(1+rate)*H681,payment)))</f>
        <v/>
      </c>
      <c r="D682" s="69"/>
      <c r="E682" s="18"/>
      <c r="F682" s="18" t="str">
        <f>IF(A682="","",IF(AND(A682=1,pmtType=1),0,IF(roundOpt,ROUND(rate*H681,2),rate*H681)))</f>
        <v/>
      </c>
      <c r="G682" s="18" t="str">
        <f t="shared" si="20"/>
        <v/>
      </c>
      <c r="H682" s="18" t="str">
        <f t="shared" si="21"/>
        <v/>
      </c>
    </row>
    <row r="683" spans="1:8">
      <c r="A683" s="17" t="str">
        <f>IF(H682="","",IF(roundOpt,IF(OR(A682&gt;=nper,ROUND(H682,2)&lt;=0),"",A682+1),IF(OR(A682&gt;=nper,H682&lt;=0),"",A682+1)))</f>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IF(A683="","",IF(roundOpt,IF(OR(A683=nper,payment&gt;ROUND((1+rate)*H682,2)),ROUND((1+rate)*H682,2),payment),IF(OR(A683=nper,payment&gt;(1+rate)*H682),(1+rate)*H682,payment)))</f>
        <v/>
      </c>
      <c r="D683" s="69"/>
      <c r="E683" s="18"/>
      <c r="F683" s="18" t="str">
        <f>IF(A683="","",IF(AND(A683=1,pmtType=1),0,IF(roundOpt,ROUND(rate*H682,2),rate*H682)))</f>
        <v/>
      </c>
      <c r="G683" s="18" t="str">
        <f t="shared" si="20"/>
        <v/>
      </c>
      <c r="H683" s="18" t="str">
        <f t="shared" si="21"/>
        <v/>
      </c>
    </row>
    <row r="684" spans="1:8">
      <c r="A684" s="17" t="str">
        <f>IF(H683="","",IF(roundOpt,IF(OR(A683&gt;=nper,ROUND(H683,2)&lt;=0),"",A683+1),IF(OR(A683&gt;=nper,H683&lt;=0),"",A683+1)))</f>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IF(A684="","",IF(roundOpt,IF(OR(A684=nper,payment&gt;ROUND((1+rate)*H683,2)),ROUND((1+rate)*H683,2),payment),IF(OR(A684=nper,payment&gt;(1+rate)*H683),(1+rate)*H683,payment)))</f>
        <v/>
      </c>
      <c r="D684" s="69"/>
      <c r="E684" s="18"/>
      <c r="F684" s="18" t="str">
        <f>IF(A684="","",IF(AND(A684=1,pmtType=1),0,IF(roundOpt,ROUND(rate*H683,2),rate*H683)))</f>
        <v/>
      </c>
      <c r="G684" s="18" t="str">
        <f t="shared" si="20"/>
        <v/>
      </c>
      <c r="H684" s="18" t="str">
        <f t="shared" si="21"/>
        <v/>
      </c>
    </row>
    <row r="685" spans="1:8">
      <c r="A685" s="17" t="str">
        <f>IF(H684="","",IF(roundOpt,IF(OR(A684&gt;=nper,ROUND(H684,2)&lt;=0),"",A684+1),IF(OR(A684&gt;=nper,H684&lt;=0),"",A684+1)))</f>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IF(A685="","",IF(roundOpt,IF(OR(A685=nper,payment&gt;ROUND((1+rate)*H684,2)),ROUND((1+rate)*H684,2),payment),IF(OR(A685=nper,payment&gt;(1+rate)*H684),(1+rate)*H684,payment)))</f>
        <v/>
      </c>
      <c r="D685" s="69"/>
      <c r="E685" s="18"/>
      <c r="F685" s="18" t="str">
        <f>IF(A685="","",IF(AND(A685=1,pmtType=1),0,IF(roundOpt,ROUND(rate*H684,2),rate*H684)))</f>
        <v/>
      </c>
      <c r="G685" s="18" t="str">
        <f t="shared" si="20"/>
        <v/>
      </c>
      <c r="H685" s="18" t="str">
        <f t="shared" si="21"/>
        <v/>
      </c>
    </row>
    <row r="686" spans="1:8">
      <c r="A686" s="17" t="str">
        <f>IF(H685="","",IF(roundOpt,IF(OR(A685&gt;=nper,ROUND(H685,2)&lt;=0),"",A685+1),IF(OR(A685&gt;=nper,H685&lt;=0),"",A685+1)))</f>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IF(A686="","",IF(roundOpt,IF(OR(A686=nper,payment&gt;ROUND((1+rate)*H685,2)),ROUND((1+rate)*H685,2),payment),IF(OR(A686=nper,payment&gt;(1+rate)*H685),(1+rate)*H685,payment)))</f>
        <v/>
      </c>
      <c r="D686" s="69"/>
      <c r="E686" s="18"/>
      <c r="F686" s="18" t="str">
        <f>IF(A686="","",IF(AND(A686=1,pmtType=1),0,IF(roundOpt,ROUND(rate*H685,2),rate*H685)))</f>
        <v/>
      </c>
      <c r="G686" s="18" t="str">
        <f t="shared" si="20"/>
        <v/>
      </c>
      <c r="H686" s="18" t="str">
        <f t="shared" si="21"/>
        <v/>
      </c>
    </row>
    <row r="687" spans="1:8">
      <c r="A687" s="17" t="str">
        <f>IF(H686="","",IF(roundOpt,IF(OR(A686&gt;=nper,ROUND(H686,2)&lt;=0),"",A686+1),IF(OR(A686&gt;=nper,H686&lt;=0),"",A686+1)))</f>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IF(A687="","",IF(roundOpt,IF(OR(A687=nper,payment&gt;ROUND((1+rate)*H686,2)),ROUND((1+rate)*H686,2),payment),IF(OR(A687=nper,payment&gt;(1+rate)*H686),(1+rate)*H686,payment)))</f>
        <v/>
      </c>
      <c r="D687" s="69"/>
      <c r="E687" s="18"/>
      <c r="F687" s="18" t="str">
        <f>IF(A687="","",IF(AND(A687=1,pmtType=1),0,IF(roundOpt,ROUND(rate*H686,2),rate*H686)))</f>
        <v/>
      </c>
      <c r="G687" s="18" t="str">
        <f t="shared" si="20"/>
        <v/>
      </c>
      <c r="H687" s="18" t="str">
        <f t="shared" si="21"/>
        <v/>
      </c>
    </row>
    <row r="688" spans="1:8">
      <c r="A688" s="17" t="str">
        <f>IF(H687="","",IF(roundOpt,IF(OR(A687&gt;=nper,ROUND(H687,2)&lt;=0),"",A687+1),IF(OR(A687&gt;=nper,H687&lt;=0),"",A687+1)))</f>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IF(A688="","",IF(roundOpt,IF(OR(A688=nper,payment&gt;ROUND((1+rate)*H687,2)),ROUND((1+rate)*H687,2),payment),IF(OR(A688=nper,payment&gt;(1+rate)*H687),(1+rate)*H687,payment)))</f>
        <v/>
      </c>
      <c r="D688" s="69"/>
      <c r="E688" s="18"/>
      <c r="F688" s="18" t="str">
        <f>IF(A688="","",IF(AND(A688=1,pmtType=1),0,IF(roundOpt,ROUND(rate*H687,2),rate*H687)))</f>
        <v/>
      </c>
      <c r="G688" s="18" t="str">
        <f t="shared" si="20"/>
        <v/>
      </c>
      <c r="H688" s="18" t="str">
        <f t="shared" si="21"/>
        <v/>
      </c>
    </row>
    <row r="689" spans="1:8">
      <c r="A689" s="17" t="str">
        <f>IF(H688="","",IF(roundOpt,IF(OR(A688&gt;=nper,ROUND(H688,2)&lt;=0),"",A688+1),IF(OR(A688&gt;=nper,H688&lt;=0),"",A688+1)))</f>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IF(A689="","",IF(roundOpt,IF(OR(A689=nper,payment&gt;ROUND((1+rate)*H688,2)),ROUND((1+rate)*H688,2),payment),IF(OR(A689=nper,payment&gt;(1+rate)*H688),(1+rate)*H688,payment)))</f>
        <v/>
      </c>
      <c r="D689" s="69"/>
      <c r="E689" s="18"/>
      <c r="F689" s="18" t="str">
        <f>IF(A689="","",IF(AND(A689=1,pmtType=1),0,IF(roundOpt,ROUND(rate*H688,2),rate*H688)))</f>
        <v/>
      </c>
      <c r="G689" s="18" t="str">
        <f t="shared" si="20"/>
        <v/>
      </c>
      <c r="H689" s="18" t="str">
        <f t="shared" si="21"/>
        <v/>
      </c>
    </row>
    <row r="690" spans="1:8">
      <c r="A690" s="17" t="str">
        <f>IF(H689="","",IF(roundOpt,IF(OR(A689&gt;=nper,ROUND(H689,2)&lt;=0),"",A689+1),IF(OR(A689&gt;=nper,H689&lt;=0),"",A689+1)))</f>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IF(A690="","",IF(roundOpt,IF(OR(A690=nper,payment&gt;ROUND((1+rate)*H689,2)),ROUND((1+rate)*H689,2),payment),IF(OR(A690=nper,payment&gt;(1+rate)*H689),(1+rate)*H689,payment)))</f>
        <v/>
      </c>
      <c r="D690" s="69"/>
      <c r="E690" s="18"/>
      <c r="F690" s="18" t="str">
        <f>IF(A690="","",IF(AND(A690=1,pmtType=1),0,IF(roundOpt,ROUND(rate*H689,2),rate*H689)))</f>
        <v/>
      </c>
      <c r="G690" s="18" t="str">
        <f t="shared" si="20"/>
        <v/>
      </c>
      <c r="H690" s="18" t="str">
        <f t="shared" si="21"/>
        <v/>
      </c>
    </row>
    <row r="691" spans="1:8">
      <c r="A691" s="17" t="str">
        <f>IF(H690="","",IF(roundOpt,IF(OR(A690&gt;=nper,ROUND(H690,2)&lt;=0),"",A690+1),IF(OR(A690&gt;=nper,H690&lt;=0),"",A690+1)))</f>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IF(A691="","",IF(roundOpt,IF(OR(A691=nper,payment&gt;ROUND((1+rate)*H690,2)),ROUND((1+rate)*H690,2),payment),IF(OR(A691=nper,payment&gt;(1+rate)*H690),(1+rate)*H690,payment)))</f>
        <v/>
      </c>
      <c r="D691" s="69"/>
      <c r="E691" s="18"/>
      <c r="F691" s="18" t="str">
        <f>IF(A691="","",IF(AND(A691=1,pmtType=1),0,IF(roundOpt,ROUND(rate*H690,2),rate*H690)))</f>
        <v/>
      </c>
      <c r="G691" s="18" t="str">
        <f t="shared" si="20"/>
        <v/>
      </c>
      <c r="H691" s="18" t="str">
        <f t="shared" si="21"/>
        <v/>
      </c>
    </row>
    <row r="692" spans="1:8">
      <c r="A692" s="17" t="str">
        <f>IF(H691="","",IF(roundOpt,IF(OR(A691&gt;=nper,ROUND(H691,2)&lt;=0),"",A691+1),IF(OR(A691&gt;=nper,H691&lt;=0),"",A691+1)))</f>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IF(A692="","",IF(roundOpt,IF(OR(A692=nper,payment&gt;ROUND((1+rate)*H691,2)),ROUND((1+rate)*H691,2),payment),IF(OR(A692=nper,payment&gt;(1+rate)*H691),(1+rate)*H691,payment)))</f>
        <v/>
      </c>
      <c r="D692" s="69"/>
      <c r="E692" s="18"/>
      <c r="F692" s="18" t="str">
        <f>IF(A692="","",IF(AND(A692=1,pmtType=1),0,IF(roundOpt,ROUND(rate*H691,2),rate*H691)))</f>
        <v/>
      </c>
      <c r="G692" s="18" t="str">
        <f t="shared" si="20"/>
        <v/>
      </c>
      <c r="H692" s="18" t="str">
        <f t="shared" si="21"/>
        <v/>
      </c>
    </row>
    <row r="693" spans="1:8">
      <c r="A693" s="17" t="str">
        <f>IF(H692="","",IF(roundOpt,IF(OR(A692&gt;=nper,ROUND(H692,2)&lt;=0),"",A692+1),IF(OR(A692&gt;=nper,H692&lt;=0),"",A692+1)))</f>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IF(A693="","",IF(roundOpt,IF(OR(A693=nper,payment&gt;ROUND((1+rate)*H692,2)),ROUND((1+rate)*H692,2),payment),IF(OR(A693=nper,payment&gt;(1+rate)*H692),(1+rate)*H692,payment)))</f>
        <v/>
      </c>
      <c r="D693" s="69"/>
      <c r="E693" s="18"/>
      <c r="F693" s="18" t="str">
        <f>IF(A693="","",IF(AND(A693=1,pmtType=1),0,IF(roundOpt,ROUND(rate*H692,2),rate*H692)))</f>
        <v/>
      </c>
      <c r="G693" s="18" t="str">
        <f t="shared" si="20"/>
        <v/>
      </c>
      <c r="H693" s="18" t="str">
        <f t="shared" si="21"/>
        <v/>
      </c>
    </row>
    <row r="694" spans="1:8">
      <c r="A694" s="17" t="str">
        <f>IF(H693="","",IF(roundOpt,IF(OR(A693&gt;=nper,ROUND(H693,2)&lt;=0),"",A693+1),IF(OR(A693&gt;=nper,H693&lt;=0),"",A693+1)))</f>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IF(A694="","",IF(roundOpt,IF(OR(A694=nper,payment&gt;ROUND((1+rate)*H693,2)),ROUND((1+rate)*H693,2),payment),IF(OR(A694=nper,payment&gt;(1+rate)*H693),(1+rate)*H693,payment)))</f>
        <v/>
      </c>
      <c r="D694" s="69"/>
      <c r="E694" s="18"/>
      <c r="F694" s="18" t="str">
        <f>IF(A694="","",IF(AND(A694=1,pmtType=1),0,IF(roundOpt,ROUND(rate*H693,2),rate*H693)))</f>
        <v/>
      </c>
      <c r="G694" s="18" t="str">
        <f t="shared" si="20"/>
        <v/>
      </c>
      <c r="H694" s="18" t="str">
        <f t="shared" si="21"/>
        <v/>
      </c>
    </row>
    <row r="695" spans="1:8">
      <c r="A695" s="17" t="str">
        <f>IF(H694="","",IF(roundOpt,IF(OR(A694&gt;=nper,ROUND(H694,2)&lt;=0),"",A694+1),IF(OR(A694&gt;=nper,H694&lt;=0),"",A694+1)))</f>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IF(A695="","",IF(roundOpt,IF(OR(A695=nper,payment&gt;ROUND((1+rate)*H694,2)),ROUND((1+rate)*H694,2),payment),IF(OR(A695=nper,payment&gt;(1+rate)*H694),(1+rate)*H694,payment)))</f>
        <v/>
      </c>
      <c r="D695" s="69"/>
      <c r="E695" s="18"/>
      <c r="F695" s="18" t="str">
        <f>IF(A695="","",IF(AND(A695=1,pmtType=1),0,IF(roundOpt,ROUND(rate*H694,2),rate*H694)))</f>
        <v/>
      </c>
      <c r="G695" s="18" t="str">
        <f t="shared" si="20"/>
        <v/>
      </c>
      <c r="H695" s="18" t="str">
        <f t="shared" si="21"/>
        <v/>
      </c>
    </row>
    <row r="696" spans="1:8">
      <c r="A696" s="17" t="str">
        <f>IF(H695="","",IF(roundOpt,IF(OR(A695&gt;=nper,ROUND(H695,2)&lt;=0),"",A695+1),IF(OR(A695&gt;=nper,H695&lt;=0),"",A695+1)))</f>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IF(A696="","",IF(roundOpt,IF(OR(A696=nper,payment&gt;ROUND((1+rate)*H695,2)),ROUND((1+rate)*H695,2),payment),IF(OR(A696=nper,payment&gt;(1+rate)*H695),(1+rate)*H695,payment)))</f>
        <v/>
      </c>
      <c r="D696" s="69"/>
      <c r="E696" s="18"/>
      <c r="F696" s="18" t="str">
        <f>IF(A696="","",IF(AND(A696=1,pmtType=1),0,IF(roundOpt,ROUND(rate*H695,2),rate*H695)))</f>
        <v/>
      </c>
      <c r="G696" s="18" t="str">
        <f t="shared" si="20"/>
        <v/>
      </c>
      <c r="H696" s="18" t="str">
        <f t="shared" si="21"/>
        <v/>
      </c>
    </row>
    <row r="697" spans="1:8">
      <c r="A697" s="17" t="str">
        <f>IF(H696="","",IF(roundOpt,IF(OR(A696&gt;=nper,ROUND(H696,2)&lt;=0),"",A696+1),IF(OR(A696&gt;=nper,H696&lt;=0),"",A696+1)))</f>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IF(A697="","",IF(roundOpt,IF(OR(A697=nper,payment&gt;ROUND((1+rate)*H696,2)),ROUND((1+rate)*H696,2),payment),IF(OR(A697=nper,payment&gt;(1+rate)*H696),(1+rate)*H696,payment)))</f>
        <v/>
      </c>
      <c r="D697" s="69"/>
      <c r="E697" s="18"/>
      <c r="F697" s="18" t="str">
        <f>IF(A697="","",IF(AND(A697=1,pmtType=1),0,IF(roundOpt,ROUND(rate*H696,2),rate*H696)))</f>
        <v/>
      </c>
      <c r="G697" s="18" t="str">
        <f t="shared" si="20"/>
        <v/>
      </c>
      <c r="H697" s="18" t="str">
        <f t="shared" si="21"/>
        <v/>
      </c>
    </row>
    <row r="698" spans="1:8">
      <c r="A698" s="17" t="str">
        <f>IF(H697="","",IF(roundOpt,IF(OR(A697&gt;=nper,ROUND(H697,2)&lt;=0),"",A697+1),IF(OR(A697&gt;=nper,H697&lt;=0),"",A697+1)))</f>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IF(A698="","",IF(roundOpt,IF(OR(A698=nper,payment&gt;ROUND((1+rate)*H697,2)),ROUND((1+rate)*H697,2),payment),IF(OR(A698=nper,payment&gt;(1+rate)*H697),(1+rate)*H697,payment)))</f>
        <v/>
      </c>
      <c r="D698" s="69"/>
      <c r="E698" s="18"/>
      <c r="F698" s="18" t="str">
        <f>IF(A698="","",IF(AND(A698=1,pmtType=1),0,IF(roundOpt,ROUND(rate*H697,2),rate*H697)))</f>
        <v/>
      </c>
      <c r="G698" s="18" t="str">
        <f t="shared" si="20"/>
        <v/>
      </c>
      <c r="H698" s="18" t="str">
        <f t="shared" si="21"/>
        <v/>
      </c>
    </row>
    <row r="699" spans="1:8">
      <c r="A699" s="17" t="str">
        <f>IF(H698="","",IF(roundOpt,IF(OR(A698&gt;=nper,ROUND(H698,2)&lt;=0),"",A698+1),IF(OR(A698&gt;=nper,H698&lt;=0),"",A698+1)))</f>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IF(A699="","",IF(roundOpt,IF(OR(A699=nper,payment&gt;ROUND((1+rate)*H698,2)),ROUND((1+rate)*H698,2),payment),IF(OR(A699=nper,payment&gt;(1+rate)*H698),(1+rate)*H698,payment)))</f>
        <v/>
      </c>
      <c r="D699" s="69"/>
      <c r="E699" s="18"/>
      <c r="F699" s="18" t="str">
        <f>IF(A699="","",IF(AND(A699=1,pmtType=1),0,IF(roundOpt,ROUND(rate*H698,2),rate*H698)))</f>
        <v/>
      </c>
      <c r="G699" s="18" t="str">
        <f t="shared" si="20"/>
        <v/>
      </c>
      <c r="H699" s="18" t="str">
        <f t="shared" si="21"/>
        <v/>
      </c>
    </row>
    <row r="700" spans="1:8">
      <c r="A700" s="17" t="str">
        <f>IF(H699="","",IF(roundOpt,IF(OR(A699&gt;=nper,ROUND(H699,2)&lt;=0),"",A699+1),IF(OR(A699&gt;=nper,H699&lt;=0),"",A699+1)))</f>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IF(A700="","",IF(roundOpt,IF(OR(A700=nper,payment&gt;ROUND((1+rate)*H699,2)),ROUND((1+rate)*H699,2),payment),IF(OR(A700=nper,payment&gt;(1+rate)*H699),(1+rate)*H699,payment)))</f>
        <v/>
      </c>
      <c r="D700" s="69"/>
      <c r="E700" s="18"/>
      <c r="F700" s="18" t="str">
        <f>IF(A700="","",IF(AND(A700=1,pmtType=1),0,IF(roundOpt,ROUND(rate*H699,2),rate*H699)))</f>
        <v/>
      </c>
      <c r="G700" s="18" t="str">
        <f t="shared" si="20"/>
        <v/>
      </c>
      <c r="H700" s="18" t="str">
        <f t="shared" si="21"/>
        <v/>
      </c>
    </row>
    <row r="701" spans="1:8">
      <c r="A701" s="17" t="str">
        <f>IF(H700="","",IF(roundOpt,IF(OR(A700&gt;=nper,ROUND(H700,2)&lt;=0),"",A700+1),IF(OR(A700&gt;=nper,H700&lt;=0),"",A700+1)))</f>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IF(A701="","",IF(roundOpt,IF(OR(A701=nper,payment&gt;ROUND((1+rate)*H700,2)),ROUND((1+rate)*H700,2),payment),IF(OR(A701=nper,payment&gt;(1+rate)*H700),(1+rate)*H700,payment)))</f>
        <v/>
      </c>
      <c r="D701" s="69"/>
      <c r="E701" s="18"/>
      <c r="F701" s="18" t="str">
        <f>IF(A701="","",IF(AND(A701=1,pmtType=1),0,IF(roundOpt,ROUND(rate*H700,2),rate*H700)))</f>
        <v/>
      </c>
      <c r="G701" s="18" t="str">
        <f t="shared" si="20"/>
        <v/>
      </c>
      <c r="H701" s="18" t="str">
        <f t="shared" si="21"/>
        <v/>
      </c>
    </row>
    <row r="702" spans="1:8">
      <c r="A702" s="17" t="str">
        <f>IF(H701="","",IF(roundOpt,IF(OR(A701&gt;=nper,ROUND(H701,2)&lt;=0),"",A701+1),IF(OR(A701&gt;=nper,H701&lt;=0),"",A701+1)))</f>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IF(A702="","",IF(roundOpt,IF(OR(A702=nper,payment&gt;ROUND((1+rate)*H701,2)),ROUND((1+rate)*H701,2),payment),IF(OR(A702=nper,payment&gt;(1+rate)*H701),(1+rate)*H701,payment)))</f>
        <v/>
      </c>
      <c r="D702" s="69"/>
      <c r="E702" s="18"/>
      <c r="F702" s="18" t="str">
        <f>IF(A702="","",IF(AND(A702=1,pmtType=1),0,IF(roundOpt,ROUND(rate*H701,2),rate*H701)))</f>
        <v/>
      </c>
      <c r="G702" s="18" t="str">
        <f t="shared" si="20"/>
        <v/>
      </c>
      <c r="H702" s="18" t="str">
        <f t="shared" si="21"/>
        <v/>
      </c>
    </row>
    <row r="703" spans="1:8">
      <c r="A703" s="17" t="str">
        <f>IF(H702="","",IF(roundOpt,IF(OR(A702&gt;=nper,ROUND(H702,2)&lt;=0),"",A702+1),IF(OR(A702&gt;=nper,H702&lt;=0),"",A702+1)))</f>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IF(A703="","",IF(roundOpt,IF(OR(A703=nper,payment&gt;ROUND((1+rate)*H702,2)),ROUND((1+rate)*H702,2),payment),IF(OR(A703=nper,payment&gt;(1+rate)*H702),(1+rate)*H702,payment)))</f>
        <v/>
      </c>
      <c r="D703" s="69"/>
      <c r="E703" s="18"/>
      <c r="F703" s="18" t="str">
        <f>IF(A703="","",IF(AND(A703=1,pmtType=1),0,IF(roundOpt,ROUND(rate*H702,2),rate*H702)))</f>
        <v/>
      </c>
      <c r="G703" s="18" t="str">
        <f t="shared" si="20"/>
        <v/>
      </c>
      <c r="H703" s="18" t="str">
        <f t="shared" si="21"/>
        <v/>
      </c>
    </row>
    <row r="704" spans="1:8">
      <c r="A704" s="17" t="str">
        <f>IF(H703="","",IF(roundOpt,IF(OR(A703&gt;=nper,ROUND(H703,2)&lt;=0),"",A703+1),IF(OR(A703&gt;=nper,H703&lt;=0),"",A703+1)))</f>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IF(A704="","",IF(roundOpt,IF(OR(A704=nper,payment&gt;ROUND((1+rate)*H703,2)),ROUND((1+rate)*H703,2),payment),IF(OR(A704=nper,payment&gt;(1+rate)*H703),(1+rate)*H703,payment)))</f>
        <v/>
      </c>
      <c r="D704" s="69"/>
      <c r="E704" s="18"/>
      <c r="F704" s="18" t="str">
        <f>IF(A704="","",IF(AND(A704=1,pmtType=1),0,IF(roundOpt,ROUND(rate*H703,2),rate*H703)))</f>
        <v/>
      </c>
      <c r="G704" s="18" t="str">
        <f t="shared" si="20"/>
        <v/>
      </c>
      <c r="H704" s="18" t="str">
        <f t="shared" si="21"/>
        <v/>
      </c>
    </row>
    <row r="705" spans="1:8">
      <c r="A705" s="17" t="str">
        <f>IF(H704="","",IF(roundOpt,IF(OR(A704&gt;=nper,ROUND(H704,2)&lt;=0),"",A704+1),IF(OR(A704&gt;=nper,H704&lt;=0),"",A704+1)))</f>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IF(A705="","",IF(roundOpt,IF(OR(A705=nper,payment&gt;ROUND((1+rate)*H704,2)),ROUND((1+rate)*H704,2),payment),IF(OR(A705=nper,payment&gt;(1+rate)*H704),(1+rate)*H704,payment)))</f>
        <v/>
      </c>
      <c r="D705" s="69"/>
      <c r="E705" s="18"/>
      <c r="F705" s="18" t="str">
        <f>IF(A705="","",IF(AND(A705=1,pmtType=1),0,IF(roundOpt,ROUND(rate*H704,2),rate*H704)))</f>
        <v/>
      </c>
      <c r="G705" s="18" t="str">
        <f t="shared" si="20"/>
        <v/>
      </c>
      <c r="H705" s="18" t="str">
        <f t="shared" si="21"/>
        <v/>
      </c>
    </row>
    <row r="706" spans="1:8">
      <c r="A706" s="17" t="str">
        <f>IF(H705="","",IF(roundOpt,IF(OR(A705&gt;=nper,ROUND(H705,2)&lt;=0),"",A705+1),IF(OR(A705&gt;=nper,H705&lt;=0),"",A705+1)))</f>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IF(A706="","",IF(roundOpt,IF(OR(A706=nper,payment&gt;ROUND((1+rate)*H705,2)),ROUND((1+rate)*H705,2),payment),IF(OR(A706=nper,payment&gt;(1+rate)*H705),(1+rate)*H705,payment)))</f>
        <v/>
      </c>
      <c r="D706" s="69"/>
      <c r="E706" s="18"/>
      <c r="F706" s="18" t="str">
        <f>IF(A706="","",IF(AND(A706=1,pmtType=1),0,IF(roundOpt,ROUND(rate*H705,2),rate*H705)))</f>
        <v/>
      </c>
      <c r="G706" s="18" t="str">
        <f t="shared" si="20"/>
        <v/>
      </c>
      <c r="H706" s="18" t="str">
        <f t="shared" si="21"/>
        <v/>
      </c>
    </row>
    <row r="707" spans="1:8">
      <c r="A707" s="17" t="str">
        <f>IF(H706="","",IF(roundOpt,IF(OR(A706&gt;=nper,ROUND(H706,2)&lt;=0),"",A706+1),IF(OR(A706&gt;=nper,H706&lt;=0),"",A706+1)))</f>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IF(A707="","",IF(roundOpt,IF(OR(A707=nper,payment&gt;ROUND((1+rate)*H706,2)),ROUND((1+rate)*H706,2),payment),IF(OR(A707=nper,payment&gt;(1+rate)*H706),(1+rate)*H706,payment)))</f>
        <v/>
      </c>
      <c r="D707" s="69"/>
      <c r="E707" s="18"/>
      <c r="F707" s="18" t="str">
        <f>IF(A707="","",IF(AND(A707=1,pmtType=1),0,IF(roundOpt,ROUND(rate*H706,2),rate*H706)))</f>
        <v/>
      </c>
      <c r="G707" s="18" t="str">
        <f t="shared" si="20"/>
        <v/>
      </c>
      <c r="H707" s="18" t="str">
        <f t="shared" si="21"/>
        <v/>
      </c>
    </row>
    <row r="708" spans="1:8">
      <c r="A708" s="17" t="str">
        <f>IF(H707="","",IF(roundOpt,IF(OR(A707&gt;=nper,ROUND(H707,2)&lt;=0),"",A707+1),IF(OR(A707&gt;=nper,H707&lt;=0),"",A707+1)))</f>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IF(A708="","",IF(roundOpt,IF(OR(A708=nper,payment&gt;ROUND((1+rate)*H707,2)),ROUND((1+rate)*H707,2),payment),IF(OR(A708=nper,payment&gt;(1+rate)*H707),(1+rate)*H707,payment)))</f>
        <v/>
      </c>
      <c r="D708" s="69"/>
      <c r="E708" s="18"/>
      <c r="F708" s="18" t="str">
        <f>IF(A708="","",IF(AND(A708=1,pmtType=1),0,IF(roundOpt,ROUND(rate*H707,2),rate*H707)))</f>
        <v/>
      </c>
      <c r="G708" s="18" t="str">
        <f t="shared" si="20"/>
        <v/>
      </c>
      <c r="H708" s="18" t="str">
        <f t="shared" si="21"/>
        <v/>
      </c>
    </row>
    <row r="709" spans="1:8">
      <c r="A709" s="17" t="str">
        <f>IF(H708="","",IF(roundOpt,IF(OR(A708&gt;=nper,ROUND(H708,2)&lt;=0),"",A708+1),IF(OR(A708&gt;=nper,H708&lt;=0),"",A708+1)))</f>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IF(A709="","",IF(roundOpt,IF(OR(A709=nper,payment&gt;ROUND((1+rate)*H708,2)),ROUND((1+rate)*H708,2),payment),IF(OR(A709=nper,payment&gt;(1+rate)*H708),(1+rate)*H708,payment)))</f>
        <v/>
      </c>
      <c r="D709" s="69"/>
      <c r="E709" s="18"/>
      <c r="F709" s="18" t="str">
        <f>IF(A709="","",IF(AND(A709=1,pmtType=1),0,IF(roundOpt,ROUND(rate*H708,2),rate*H708)))</f>
        <v/>
      </c>
      <c r="G709" s="18" t="str">
        <f t="shared" si="20"/>
        <v/>
      </c>
      <c r="H709" s="18" t="str">
        <f t="shared" si="21"/>
        <v/>
      </c>
    </row>
    <row r="710" spans="1:8">
      <c r="A710" s="17" t="str">
        <f>IF(H709="","",IF(roundOpt,IF(OR(A709&gt;=nper,ROUND(H709,2)&lt;=0),"",A709+1),IF(OR(A709&gt;=nper,H709&lt;=0),"",A709+1)))</f>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IF(A710="","",IF(roundOpt,IF(OR(A710=nper,payment&gt;ROUND((1+rate)*H709,2)),ROUND((1+rate)*H709,2),payment),IF(OR(A710=nper,payment&gt;(1+rate)*H709),(1+rate)*H709,payment)))</f>
        <v/>
      </c>
      <c r="D710" s="69"/>
      <c r="E710" s="18"/>
      <c r="F710" s="18" t="str">
        <f>IF(A710="","",IF(AND(A710=1,pmtType=1),0,IF(roundOpt,ROUND(rate*H709,2),rate*H709)))</f>
        <v/>
      </c>
      <c r="G710" s="18" t="str">
        <f t="shared" si="20"/>
        <v/>
      </c>
      <c r="H710" s="18" t="str">
        <f t="shared" si="21"/>
        <v/>
      </c>
    </row>
    <row r="711" spans="1:8">
      <c r="A711" s="17" t="str">
        <f>IF(H710="","",IF(roundOpt,IF(OR(A710&gt;=nper,ROUND(H710,2)&lt;=0),"",A710+1),IF(OR(A710&gt;=nper,H710&lt;=0),"",A710+1)))</f>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IF(A711="","",IF(roundOpt,IF(OR(A711=nper,payment&gt;ROUND((1+rate)*H710,2)),ROUND((1+rate)*H710,2),payment),IF(OR(A711=nper,payment&gt;(1+rate)*H710),(1+rate)*H710,payment)))</f>
        <v/>
      </c>
      <c r="D711" s="69"/>
      <c r="E711" s="18"/>
      <c r="F711" s="18" t="str">
        <f>IF(A711="","",IF(AND(A711=1,pmtType=1),0,IF(roundOpt,ROUND(rate*H710,2),rate*H710)))</f>
        <v/>
      </c>
      <c r="G711" s="18" t="str">
        <f t="shared" si="20"/>
        <v/>
      </c>
      <c r="H711" s="18" t="str">
        <f t="shared" si="21"/>
        <v/>
      </c>
    </row>
    <row r="712" spans="1:8">
      <c r="A712" s="17" t="str">
        <f>IF(H711="","",IF(roundOpt,IF(OR(A711&gt;=nper,ROUND(H711,2)&lt;=0),"",A711+1),IF(OR(A711&gt;=nper,H711&lt;=0),"",A711+1)))</f>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IF(A712="","",IF(roundOpt,IF(OR(A712=nper,payment&gt;ROUND((1+rate)*H711,2)),ROUND((1+rate)*H711,2),payment),IF(OR(A712=nper,payment&gt;(1+rate)*H711),(1+rate)*H711,payment)))</f>
        <v/>
      </c>
      <c r="D712" s="69"/>
      <c r="E712" s="18"/>
      <c r="F712" s="18" t="str">
        <f>IF(A712="","",IF(AND(A712=1,pmtType=1),0,IF(roundOpt,ROUND(rate*H711,2),rate*H711)))</f>
        <v/>
      </c>
      <c r="G712" s="18" t="str">
        <f t="shared" si="20"/>
        <v/>
      </c>
      <c r="H712" s="18" t="str">
        <f t="shared" si="21"/>
        <v/>
      </c>
    </row>
    <row r="713" spans="1:8">
      <c r="A713" s="17" t="str">
        <f>IF(H712="","",IF(roundOpt,IF(OR(A712&gt;=nper,ROUND(H712,2)&lt;=0),"",A712+1),IF(OR(A712&gt;=nper,H712&lt;=0),"",A712+1)))</f>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IF(A713="","",IF(roundOpt,IF(OR(A713=nper,payment&gt;ROUND((1+rate)*H712,2)),ROUND((1+rate)*H712,2),payment),IF(OR(A713=nper,payment&gt;(1+rate)*H712),(1+rate)*H712,payment)))</f>
        <v/>
      </c>
      <c r="D713" s="69"/>
      <c r="E713" s="18"/>
      <c r="F713" s="18" t="str">
        <f>IF(A713="","",IF(AND(A713=1,pmtType=1),0,IF(roundOpt,ROUND(rate*H712,2),rate*H712)))</f>
        <v/>
      </c>
      <c r="G713" s="18" t="str">
        <f t="shared" si="20"/>
        <v/>
      </c>
      <c r="H713" s="18" t="str">
        <f t="shared" si="21"/>
        <v/>
      </c>
    </row>
    <row r="714" spans="1:8">
      <c r="A714" s="17" t="str">
        <f>IF(H713="","",IF(roundOpt,IF(OR(A713&gt;=nper,ROUND(H713,2)&lt;=0),"",A713+1),IF(OR(A713&gt;=nper,H713&lt;=0),"",A713+1)))</f>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IF(A714="","",IF(roundOpt,IF(OR(A714=nper,payment&gt;ROUND((1+rate)*H713,2)),ROUND((1+rate)*H713,2),payment),IF(OR(A714=nper,payment&gt;(1+rate)*H713),(1+rate)*H713,payment)))</f>
        <v/>
      </c>
      <c r="D714" s="69"/>
      <c r="E714" s="18"/>
      <c r="F714" s="18" t="str">
        <f>IF(A714="","",IF(AND(A714=1,pmtType=1),0,IF(roundOpt,ROUND(rate*H713,2),rate*H713)))</f>
        <v/>
      </c>
      <c r="G714" s="18" t="str">
        <f t="shared" si="20"/>
        <v/>
      </c>
      <c r="H714" s="18" t="str">
        <f t="shared" si="21"/>
        <v/>
      </c>
    </row>
    <row r="715" spans="1:8">
      <c r="A715" s="17" t="str">
        <f>IF(H714="","",IF(roundOpt,IF(OR(A714&gt;=nper,ROUND(H714,2)&lt;=0),"",A714+1),IF(OR(A714&gt;=nper,H714&lt;=0),"",A714+1)))</f>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IF(A715="","",IF(roundOpt,IF(OR(A715=nper,payment&gt;ROUND((1+rate)*H714,2)),ROUND((1+rate)*H714,2),payment),IF(OR(A715=nper,payment&gt;(1+rate)*H714),(1+rate)*H714,payment)))</f>
        <v/>
      </c>
      <c r="D715" s="69"/>
      <c r="E715" s="18"/>
      <c r="F715" s="18" t="str">
        <f>IF(A715="","",IF(AND(A715=1,pmtType=1),0,IF(roundOpt,ROUND(rate*H714,2),rate*H714)))</f>
        <v/>
      </c>
      <c r="G715" s="18" t="str">
        <f t="shared" si="20"/>
        <v/>
      </c>
      <c r="H715" s="18" t="str">
        <f t="shared" si="21"/>
        <v/>
      </c>
    </row>
    <row r="716" spans="1:8">
      <c r="A716" s="17" t="str">
        <f>IF(H715="","",IF(roundOpt,IF(OR(A715&gt;=nper,ROUND(H715,2)&lt;=0),"",A715+1),IF(OR(A715&gt;=nper,H715&lt;=0),"",A715+1)))</f>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IF(A716="","",IF(roundOpt,IF(OR(A716=nper,payment&gt;ROUND((1+rate)*H715,2)),ROUND((1+rate)*H715,2),payment),IF(OR(A716=nper,payment&gt;(1+rate)*H715),(1+rate)*H715,payment)))</f>
        <v/>
      </c>
      <c r="D716" s="69"/>
      <c r="E716" s="18"/>
      <c r="F716" s="18" t="str">
        <f>IF(A716="","",IF(AND(A716=1,pmtType=1),0,IF(roundOpt,ROUND(rate*H715,2),rate*H715)))</f>
        <v/>
      </c>
      <c r="G716" s="18" t="str">
        <f t="shared" si="20"/>
        <v/>
      </c>
      <c r="H716" s="18" t="str">
        <f t="shared" si="21"/>
        <v/>
      </c>
    </row>
    <row r="717" spans="1:8">
      <c r="A717" s="17" t="str">
        <f>IF(H716="","",IF(roundOpt,IF(OR(A716&gt;=nper,ROUND(H716,2)&lt;=0),"",A716+1),IF(OR(A716&gt;=nper,H716&lt;=0),"",A716+1)))</f>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IF(A717="","",IF(roundOpt,IF(OR(A717=nper,payment&gt;ROUND((1+rate)*H716,2)),ROUND((1+rate)*H716,2),payment),IF(OR(A717=nper,payment&gt;(1+rate)*H716),(1+rate)*H716,payment)))</f>
        <v/>
      </c>
      <c r="D717" s="69"/>
      <c r="E717" s="18"/>
      <c r="F717" s="18" t="str">
        <f>IF(A717="","",IF(AND(A717=1,pmtType=1),0,IF(roundOpt,ROUND(rate*H716,2),rate*H716)))</f>
        <v/>
      </c>
      <c r="G717" s="18" t="str">
        <f t="shared" si="20"/>
        <v/>
      </c>
      <c r="H717" s="18" t="str">
        <f t="shared" si="21"/>
        <v/>
      </c>
    </row>
    <row r="718" spans="1:8">
      <c r="A718" s="17" t="str">
        <f>IF(H717="","",IF(roundOpt,IF(OR(A717&gt;=nper,ROUND(H717,2)&lt;=0),"",A717+1),IF(OR(A717&gt;=nper,H717&lt;=0),"",A717+1)))</f>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IF(A718="","",IF(roundOpt,IF(OR(A718=nper,payment&gt;ROUND((1+rate)*H717,2)),ROUND((1+rate)*H717,2),payment),IF(OR(A718=nper,payment&gt;(1+rate)*H717),(1+rate)*H717,payment)))</f>
        <v/>
      </c>
      <c r="D718" s="69"/>
      <c r="E718" s="18"/>
      <c r="F718" s="18" t="str">
        <f>IF(A718="","",IF(AND(A718=1,pmtType=1),0,IF(roundOpt,ROUND(rate*H717,2),rate*H717)))</f>
        <v/>
      </c>
      <c r="G718" s="18" t="str">
        <f t="shared" si="20"/>
        <v/>
      </c>
      <c r="H718" s="18" t="str">
        <f t="shared" si="21"/>
        <v/>
      </c>
    </row>
    <row r="719" spans="1:8">
      <c r="A719" s="17" t="str">
        <f>IF(H718="","",IF(roundOpt,IF(OR(A718&gt;=nper,ROUND(H718,2)&lt;=0),"",A718+1),IF(OR(A718&gt;=nper,H718&lt;=0),"",A718+1)))</f>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IF(A719="","",IF(roundOpt,IF(OR(A719=nper,payment&gt;ROUND((1+rate)*H718,2)),ROUND((1+rate)*H718,2),payment),IF(OR(A719=nper,payment&gt;(1+rate)*H718),(1+rate)*H718,payment)))</f>
        <v/>
      </c>
      <c r="D719" s="69"/>
      <c r="E719" s="18"/>
      <c r="F719" s="18" t="str">
        <f>IF(A719="","",IF(AND(A719=1,pmtType=1),0,IF(roundOpt,ROUND(rate*H718,2),rate*H718)))</f>
        <v/>
      </c>
      <c r="G719" s="18" t="str">
        <f t="shared" si="20"/>
        <v/>
      </c>
      <c r="H719" s="18" t="str">
        <f t="shared" si="21"/>
        <v/>
      </c>
    </row>
    <row r="720" spans="1:8">
      <c r="A720" s="17" t="str">
        <f>IF(H719="","",IF(roundOpt,IF(OR(A719&gt;=nper,ROUND(H719,2)&lt;=0),"",A719+1),IF(OR(A719&gt;=nper,H719&lt;=0),"",A719+1)))</f>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IF(A720="","",IF(roundOpt,IF(OR(A720=nper,payment&gt;ROUND((1+rate)*H719,2)),ROUND((1+rate)*H719,2),payment),IF(OR(A720=nper,payment&gt;(1+rate)*H719),(1+rate)*H719,payment)))</f>
        <v/>
      </c>
      <c r="D720" s="69"/>
      <c r="E720" s="18"/>
      <c r="F720" s="18" t="str">
        <f>IF(A720="","",IF(AND(A720=1,pmtType=1),0,IF(roundOpt,ROUND(rate*H719,2),rate*H719)))</f>
        <v/>
      </c>
      <c r="G720" s="18" t="str">
        <f t="shared" si="20"/>
        <v/>
      </c>
      <c r="H720" s="18" t="str">
        <f t="shared" si="21"/>
        <v/>
      </c>
    </row>
    <row r="721" spans="1:8">
      <c r="A721" s="17" t="str">
        <f>IF(H720="","",IF(roundOpt,IF(OR(A720&gt;=nper,ROUND(H720,2)&lt;=0),"",A720+1),IF(OR(A720&gt;=nper,H720&lt;=0),"",A720+1)))</f>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IF(A721="","",IF(roundOpt,IF(OR(A721=nper,payment&gt;ROUND((1+rate)*H720,2)),ROUND((1+rate)*H720,2),payment),IF(OR(A721=nper,payment&gt;(1+rate)*H720),(1+rate)*H720,payment)))</f>
        <v/>
      </c>
      <c r="D721" s="69"/>
      <c r="E721" s="18"/>
      <c r="F721" s="18" t="str">
        <f>IF(A721="","",IF(AND(A721=1,pmtType=1),0,IF(roundOpt,ROUND(rate*H720,2),rate*H720)))</f>
        <v/>
      </c>
      <c r="G721" s="18" t="str">
        <f t="shared" si="20"/>
        <v/>
      </c>
      <c r="H721" s="18" t="str">
        <f t="shared" si="21"/>
        <v/>
      </c>
    </row>
    <row r="722" spans="1:8">
      <c r="A722" s="17" t="str">
        <f>IF(H721="","",IF(roundOpt,IF(OR(A721&gt;=nper,ROUND(H721,2)&lt;=0),"",A721+1),IF(OR(A721&gt;=nper,H721&lt;=0),"",A721+1)))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IF(A722="","",IF(roundOpt,IF(OR(A722=nper,payment&gt;ROUND((1+rate)*H721,2)),ROUND((1+rate)*H721,2),payment),IF(OR(A722=nper,payment&gt;(1+rate)*H721),(1+rate)*H721,payment)))</f>
        <v/>
      </c>
      <c r="D722" s="69"/>
      <c r="E722" s="18"/>
      <c r="F722" s="18" t="str">
        <f>IF(A722="","",IF(AND(A722=1,pmtType=1),0,IF(roundOpt,ROUND(rate*H721,2),rate*H721)))</f>
        <v/>
      </c>
      <c r="G722" s="18" t="str">
        <f t="shared" ref="G722:G785" si="22">IF(A722="","",C722-F722+D722)</f>
        <v/>
      </c>
      <c r="H722" s="18" t="str">
        <f t="shared" ref="H722:H785" si="23">IF(A722="","",H721-G722)</f>
        <v/>
      </c>
    </row>
    <row r="723" spans="1:8">
      <c r="A723" s="17" t="str">
        <f>IF(H722="","",IF(roundOpt,IF(OR(A722&gt;=nper,ROUND(H722,2)&lt;=0),"",A722+1),IF(OR(A722&gt;=nper,H722&lt;=0),"",A722+1)))</f>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IF(A723="","",IF(roundOpt,IF(OR(A723=nper,payment&gt;ROUND((1+rate)*H722,2)),ROUND((1+rate)*H722,2),payment),IF(OR(A723=nper,payment&gt;(1+rate)*H722),(1+rate)*H722,payment)))</f>
        <v/>
      </c>
      <c r="D723" s="69"/>
      <c r="E723" s="18"/>
      <c r="F723" s="18" t="str">
        <f>IF(A723="","",IF(AND(A723=1,pmtType=1),0,IF(roundOpt,ROUND(rate*H722,2),rate*H722)))</f>
        <v/>
      </c>
      <c r="G723" s="18" t="str">
        <f t="shared" si="22"/>
        <v/>
      </c>
      <c r="H723" s="18" t="str">
        <f t="shared" si="23"/>
        <v/>
      </c>
    </row>
    <row r="724" spans="1:8">
      <c r="A724" s="17" t="str">
        <f>IF(H723="","",IF(roundOpt,IF(OR(A723&gt;=nper,ROUND(H723,2)&lt;=0),"",A723+1),IF(OR(A723&gt;=nper,H723&lt;=0),"",A723+1)))</f>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IF(A724="","",IF(roundOpt,IF(OR(A724=nper,payment&gt;ROUND((1+rate)*H723,2)),ROUND((1+rate)*H723,2),payment),IF(OR(A724=nper,payment&gt;(1+rate)*H723),(1+rate)*H723,payment)))</f>
        <v/>
      </c>
      <c r="D724" s="69"/>
      <c r="E724" s="18"/>
      <c r="F724" s="18" t="str">
        <f>IF(A724="","",IF(AND(A724=1,pmtType=1),0,IF(roundOpt,ROUND(rate*H723,2),rate*H723)))</f>
        <v/>
      </c>
      <c r="G724" s="18" t="str">
        <f t="shared" si="22"/>
        <v/>
      </c>
      <c r="H724" s="18" t="str">
        <f t="shared" si="23"/>
        <v/>
      </c>
    </row>
    <row r="725" spans="1:8">
      <c r="A725" s="17" t="str">
        <f>IF(H724="","",IF(roundOpt,IF(OR(A724&gt;=nper,ROUND(H724,2)&lt;=0),"",A724+1),IF(OR(A724&gt;=nper,H724&lt;=0),"",A724+1)))</f>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IF(A725="","",IF(roundOpt,IF(OR(A725=nper,payment&gt;ROUND((1+rate)*H724,2)),ROUND((1+rate)*H724,2),payment),IF(OR(A725=nper,payment&gt;(1+rate)*H724),(1+rate)*H724,payment)))</f>
        <v/>
      </c>
      <c r="D725" s="69"/>
      <c r="E725" s="18"/>
      <c r="F725" s="18" t="str">
        <f>IF(A725="","",IF(AND(A725=1,pmtType=1),0,IF(roundOpt,ROUND(rate*H724,2),rate*H724)))</f>
        <v/>
      </c>
      <c r="G725" s="18" t="str">
        <f t="shared" si="22"/>
        <v/>
      </c>
      <c r="H725" s="18" t="str">
        <f t="shared" si="23"/>
        <v/>
      </c>
    </row>
    <row r="726" spans="1:8">
      <c r="A726" s="17" t="str">
        <f>IF(H725="","",IF(roundOpt,IF(OR(A725&gt;=nper,ROUND(H725,2)&lt;=0),"",A725+1),IF(OR(A725&gt;=nper,H725&lt;=0),"",A725+1)))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IF(A726="","",IF(roundOpt,IF(OR(A726=nper,payment&gt;ROUND((1+rate)*H725,2)),ROUND((1+rate)*H725,2),payment),IF(OR(A726=nper,payment&gt;(1+rate)*H725),(1+rate)*H725,payment)))</f>
        <v/>
      </c>
      <c r="D726" s="69"/>
      <c r="E726" s="18"/>
      <c r="F726" s="18" t="str">
        <f>IF(A726="","",IF(AND(A726=1,pmtType=1),0,IF(roundOpt,ROUND(rate*H725,2),rate*H725)))</f>
        <v/>
      </c>
      <c r="G726" s="18" t="str">
        <f t="shared" si="22"/>
        <v/>
      </c>
      <c r="H726" s="18" t="str">
        <f t="shared" si="23"/>
        <v/>
      </c>
    </row>
    <row r="727" spans="1:8">
      <c r="A727" s="17" t="str">
        <f>IF(H726="","",IF(roundOpt,IF(OR(A726&gt;=nper,ROUND(H726,2)&lt;=0),"",A726+1),IF(OR(A726&gt;=nper,H726&lt;=0),"",A726+1)))</f>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IF(A727="","",IF(roundOpt,IF(OR(A727=nper,payment&gt;ROUND((1+rate)*H726,2)),ROUND((1+rate)*H726,2),payment),IF(OR(A727=nper,payment&gt;(1+rate)*H726),(1+rate)*H726,payment)))</f>
        <v/>
      </c>
      <c r="D727" s="69"/>
      <c r="E727" s="18"/>
      <c r="F727" s="18" t="str">
        <f>IF(A727="","",IF(AND(A727=1,pmtType=1),0,IF(roundOpt,ROUND(rate*H726,2),rate*H726)))</f>
        <v/>
      </c>
      <c r="G727" s="18" t="str">
        <f t="shared" si="22"/>
        <v/>
      </c>
      <c r="H727" s="18" t="str">
        <f t="shared" si="23"/>
        <v/>
      </c>
    </row>
    <row r="728" spans="1:8">
      <c r="A728" s="17" t="str">
        <f>IF(H727="","",IF(roundOpt,IF(OR(A727&gt;=nper,ROUND(H727,2)&lt;=0),"",A727+1),IF(OR(A727&gt;=nper,H727&lt;=0),"",A727+1)))</f>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IF(A728="","",IF(roundOpt,IF(OR(A728=nper,payment&gt;ROUND((1+rate)*H727,2)),ROUND((1+rate)*H727,2),payment),IF(OR(A728=nper,payment&gt;(1+rate)*H727),(1+rate)*H727,payment)))</f>
        <v/>
      </c>
      <c r="D728" s="69"/>
      <c r="E728" s="18"/>
      <c r="F728" s="18" t="str">
        <f>IF(A728="","",IF(AND(A728=1,pmtType=1),0,IF(roundOpt,ROUND(rate*H727,2),rate*H727)))</f>
        <v/>
      </c>
      <c r="G728" s="18" t="str">
        <f t="shared" si="22"/>
        <v/>
      </c>
      <c r="H728" s="18" t="str">
        <f t="shared" si="23"/>
        <v/>
      </c>
    </row>
    <row r="729" spans="1:8">
      <c r="A729" s="17" t="str">
        <f>IF(H728="","",IF(roundOpt,IF(OR(A728&gt;=nper,ROUND(H728,2)&lt;=0),"",A728+1),IF(OR(A728&gt;=nper,H728&lt;=0),"",A728+1)))</f>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IF(A729="","",IF(roundOpt,IF(OR(A729=nper,payment&gt;ROUND((1+rate)*H728,2)),ROUND((1+rate)*H728,2),payment),IF(OR(A729=nper,payment&gt;(1+rate)*H728),(1+rate)*H728,payment)))</f>
        <v/>
      </c>
      <c r="D729" s="69"/>
      <c r="E729" s="18"/>
      <c r="F729" s="18" t="str">
        <f>IF(A729="","",IF(AND(A729=1,pmtType=1),0,IF(roundOpt,ROUND(rate*H728,2),rate*H728)))</f>
        <v/>
      </c>
      <c r="G729" s="18" t="str">
        <f t="shared" si="22"/>
        <v/>
      </c>
      <c r="H729" s="18" t="str">
        <f t="shared" si="23"/>
        <v/>
      </c>
    </row>
    <row r="730" spans="1:8">
      <c r="A730" s="17" t="str">
        <f>IF(H729="","",IF(roundOpt,IF(OR(A729&gt;=nper,ROUND(H729,2)&lt;=0),"",A729+1),IF(OR(A729&gt;=nper,H729&lt;=0),"",A729+1)))</f>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IF(A730="","",IF(roundOpt,IF(OR(A730=nper,payment&gt;ROUND((1+rate)*H729,2)),ROUND((1+rate)*H729,2),payment),IF(OR(A730=nper,payment&gt;(1+rate)*H729),(1+rate)*H729,payment)))</f>
        <v/>
      </c>
      <c r="D730" s="69"/>
      <c r="E730" s="18"/>
      <c r="F730" s="18" t="str">
        <f>IF(A730="","",IF(AND(A730=1,pmtType=1),0,IF(roundOpt,ROUND(rate*H729,2),rate*H729)))</f>
        <v/>
      </c>
      <c r="G730" s="18" t="str">
        <f t="shared" si="22"/>
        <v/>
      </c>
      <c r="H730" s="18" t="str">
        <f t="shared" si="23"/>
        <v/>
      </c>
    </row>
    <row r="731" spans="1:8">
      <c r="A731" s="17" t="str">
        <f>IF(H730="","",IF(roundOpt,IF(OR(A730&gt;=nper,ROUND(H730,2)&lt;=0),"",A730+1),IF(OR(A730&gt;=nper,H730&lt;=0),"",A730+1)))</f>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IF(A731="","",IF(roundOpt,IF(OR(A731=nper,payment&gt;ROUND((1+rate)*H730,2)),ROUND((1+rate)*H730,2),payment),IF(OR(A731=nper,payment&gt;(1+rate)*H730),(1+rate)*H730,payment)))</f>
        <v/>
      </c>
      <c r="D731" s="69"/>
      <c r="E731" s="18"/>
      <c r="F731" s="18" t="str">
        <f>IF(A731="","",IF(AND(A731=1,pmtType=1),0,IF(roundOpt,ROUND(rate*H730,2),rate*H730)))</f>
        <v/>
      </c>
      <c r="G731" s="18" t="str">
        <f t="shared" si="22"/>
        <v/>
      </c>
      <c r="H731" s="18" t="str">
        <f t="shared" si="23"/>
        <v/>
      </c>
    </row>
    <row r="732" spans="1:8">
      <c r="A732" s="17" t="str">
        <f>IF(H731="","",IF(roundOpt,IF(OR(A731&gt;=nper,ROUND(H731,2)&lt;=0),"",A731+1),IF(OR(A731&gt;=nper,H731&lt;=0),"",A731+1)))</f>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IF(A732="","",IF(roundOpt,IF(OR(A732=nper,payment&gt;ROUND((1+rate)*H731,2)),ROUND((1+rate)*H731,2),payment),IF(OR(A732=nper,payment&gt;(1+rate)*H731),(1+rate)*H731,payment)))</f>
        <v/>
      </c>
      <c r="D732" s="69"/>
      <c r="E732" s="18"/>
      <c r="F732" s="18" t="str">
        <f>IF(A732="","",IF(AND(A732=1,pmtType=1),0,IF(roundOpt,ROUND(rate*H731,2),rate*H731)))</f>
        <v/>
      </c>
      <c r="G732" s="18" t="str">
        <f t="shared" si="22"/>
        <v/>
      </c>
      <c r="H732" s="18" t="str">
        <f t="shared" si="23"/>
        <v/>
      </c>
    </row>
    <row r="733" spans="1:8">
      <c r="A733" s="17" t="str">
        <f>IF(H732="","",IF(roundOpt,IF(OR(A732&gt;=nper,ROUND(H732,2)&lt;=0),"",A732+1),IF(OR(A732&gt;=nper,H732&lt;=0),"",A732+1)))</f>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IF(A733="","",IF(roundOpt,IF(OR(A733=nper,payment&gt;ROUND((1+rate)*H732,2)),ROUND((1+rate)*H732,2),payment),IF(OR(A733=nper,payment&gt;(1+rate)*H732),(1+rate)*H732,payment)))</f>
        <v/>
      </c>
      <c r="D733" s="69"/>
      <c r="E733" s="18"/>
      <c r="F733" s="18" t="str">
        <f>IF(A733="","",IF(AND(A733=1,pmtType=1),0,IF(roundOpt,ROUND(rate*H732,2),rate*H732)))</f>
        <v/>
      </c>
      <c r="G733" s="18" t="str">
        <f t="shared" si="22"/>
        <v/>
      </c>
      <c r="H733" s="18" t="str">
        <f t="shared" si="23"/>
        <v/>
      </c>
    </row>
    <row r="734" spans="1:8">
      <c r="A734" s="17" t="str">
        <f>IF(H733="","",IF(roundOpt,IF(OR(A733&gt;=nper,ROUND(H733,2)&lt;=0),"",A733+1),IF(OR(A733&gt;=nper,H733&lt;=0),"",A733+1)))</f>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IF(A734="","",IF(roundOpt,IF(OR(A734=nper,payment&gt;ROUND((1+rate)*H733,2)),ROUND((1+rate)*H733,2),payment),IF(OR(A734=nper,payment&gt;(1+rate)*H733),(1+rate)*H733,payment)))</f>
        <v/>
      </c>
      <c r="D734" s="69"/>
      <c r="E734" s="18"/>
      <c r="F734" s="18" t="str">
        <f>IF(A734="","",IF(AND(A734=1,pmtType=1),0,IF(roundOpt,ROUND(rate*H733,2),rate*H733)))</f>
        <v/>
      </c>
      <c r="G734" s="18" t="str">
        <f t="shared" si="22"/>
        <v/>
      </c>
      <c r="H734" s="18" t="str">
        <f t="shared" si="23"/>
        <v/>
      </c>
    </row>
    <row r="735" spans="1:8">
      <c r="A735" s="17" t="str">
        <f>IF(H734="","",IF(roundOpt,IF(OR(A734&gt;=nper,ROUND(H734,2)&lt;=0),"",A734+1),IF(OR(A734&gt;=nper,H734&lt;=0),"",A734+1)))</f>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IF(A735="","",IF(roundOpt,IF(OR(A735=nper,payment&gt;ROUND((1+rate)*H734,2)),ROUND((1+rate)*H734,2),payment),IF(OR(A735=nper,payment&gt;(1+rate)*H734),(1+rate)*H734,payment)))</f>
        <v/>
      </c>
      <c r="D735" s="69"/>
      <c r="E735" s="18"/>
      <c r="F735" s="18" t="str">
        <f>IF(A735="","",IF(AND(A735=1,pmtType=1),0,IF(roundOpt,ROUND(rate*H734,2),rate*H734)))</f>
        <v/>
      </c>
      <c r="G735" s="18" t="str">
        <f t="shared" si="22"/>
        <v/>
      </c>
      <c r="H735" s="18" t="str">
        <f t="shared" si="23"/>
        <v/>
      </c>
    </row>
    <row r="736" spans="1:8">
      <c r="A736" s="17" t="str">
        <f>IF(H735="","",IF(roundOpt,IF(OR(A735&gt;=nper,ROUND(H735,2)&lt;=0),"",A735+1),IF(OR(A735&gt;=nper,H735&lt;=0),"",A735+1)))</f>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IF(A736="","",IF(roundOpt,IF(OR(A736=nper,payment&gt;ROUND((1+rate)*H735,2)),ROUND((1+rate)*H735,2),payment),IF(OR(A736=nper,payment&gt;(1+rate)*H735),(1+rate)*H735,payment)))</f>
        <v/>
      </c>
      <c r="D736" s="69"/>
      <c r="E736" s="18"/>
      <c r="F736" s="18" t="str">
        <f>IF(A736="","",IF(AND(A736=1,pmtType=1),0,IF(roundOpt,ROUND(rate*H735,2),rate*H735)))</f>
        <v/>
      </c>
      <c r="G736" s="18" t="str">
        <f t="shared" si="22"/>
        <v/>
      </c>
      <c r="H736" s="18" t="str">
        <f t="shared" si="23"/>
        <v/>
      </c>
    </row>
    <row r="737" spans="1:8">
      <c r="A737" s="17" t="str">
        <f>IF(H736="","",IF(roundOpt,IF(OR(A736&gt;=nper,ROUND(H736,2)&lt;=0),"",A736+1),IF(OR(A736&gt;=nper,H736&lt;=0),"",A736+1)))</f>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IF(A737="","",IF(roundOpt,IF(OR(A737=nper,payment&gt;ROUND((1+rate)*H736,2)),ROUND((1+rate)*H736,2),payment),IF(OR(A737=nper,payment&gt;(1+rate)*H736),(1+rate)*H736,payment)))</f>
        <v/>
      </c>
      <c r="D737" s="69"/>
      <c r="E737" s="18"/>
      <c r="F737" s="18" t="str">
        <f>IF(A737="","",IF(AND(A737=1,pmtType=1),0,IF(roundOpt,ROUND(rate*H736,2),rate*H736)))</f>
        <v/>
      </c>
      <c r="G737" s="18" t="str">
        <f t="shared" si="22"/>
        <v/>
      </c>
      <c r="H737" s="18" t="str">
        <f t="shared" si="23"/>
        <v/>
      </c>
    </row>
    <row r="738" spans="1:8">
      <c r="A738" s="17" t="str">
        <f>IF(H737="","",IF(roundOpt,IF(OR(A737&gt;=nper,ROUND(H737,2)&lt;=0),"",A737+1),IF(OR(A737&gt;=nper,H737&lt;=0),"",A737+1)))</f>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IF(A738="","",IF(roundOpt,IF(OR(A738=nper,payment&gt;ROUND((1+rate)*H737,2)),ROUND((1+rate)*H737,2),payment),IF(OR(A738=nper,payment&gt;(1+rate)*H737),(1+rate)*H737,payment)))</f>
        <v/>
      </c>
      <c r="D738" s="69"/>
      <c r="E738" s="18"/>
      <c r="F738" s="18" t="str">
        <f>IF(A738="","",IF(AND(A738=1,pmtType=1),0,IF(roundOpt,ROUND(rate*H737,2),rate*H737)))</f>
        <v/>
      </c>
      <c r="G738" s="18" t="str">
        <f t="shared" si="22"/>
        <v/>
      </c>
      <c r="H738" s="18" t="str">
        <f t="shared" si="23"/>
        <v/>
      </c>
    </row>
    <row r="739" spans="1:8">
      <c r="A739" s="17" t="str">
        <f>IF(H738="","",IF(roundOpt,IF(OR(A738&gt;=nper,ROUND(H738,2)&lt;=0),"",A738+1),IF(OR(A738&gt;=nper,H738&lt;=0),"",A738+1)))</f>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IF(A739="","",IF(roundOpt,IF(OR(A739=nper,payment&gt;ROUND((1+rate)*H738,2)),ROUND((1+rate)*H738,2),payment),IF(OR(A739=nper,payment&gt;(1+rate)*H738),(1+rate)*H738,payment)))</f>
        <v/>
      </c>
      <c r="D739" s="69"/>
      <c r="E739" s="18"/>
      <c r="F739" s="18" t="str">
        <f>IF(A739="","",IF(AND(A739=1,pmtType=1),0,IF(roundOpt,ROUND(rate*H738,2),rate*H738)))</f>
        <v/>
      </c>
      <c r="G739" s="18" t="str">
        <f t="shared" si="22"/>
        <v/>
      </c>
      <c r="H739" s="18" t="str">
        <f t="shared" si="23"/>
        <v/>
      </c>
    </row>
    <row r="740" spans="1:8">
      <c r="A740" s="17" t="str">
        <f>IF(H739="","",IF(roundOpt,IF(OR(A739&gt;=nper,ROUND(H739,2)&lt;=0),"",A739+1),IF(OR(A739&gt;=nper,H739&lt;=0),"",A739+1)))</f>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IF(A740="","",IF(roundOpt,IF(OR(A740=nper,payment&gt;ROUND((1+rate)*H739,2)),ROUND((1+rate)*H739,2),payment),IF(OR(A740=nper,payment&gt;(1+rate)*H739),(1+rate)*H739,payment)))</f>
        <v/>
      </c>
      <c r="D740" s="69"/>
      <c r="E740" s="18"/>
      <c r="F740" s="18" t="str">
        <f>IF(A740="","",IF(AND(A740=1,pmtType=1),0,IF(roundOpt,ROUND(rate*H739,2),rate*H739)))</f>
        <v/>
      </c>
      <c r="G740" s="18" t="str">
        <f t="shared" si="22"/>
        <v/>
      </c>
      <c r="H740" s="18" t="str">
        <f t="shared" si="23"/>
        <v/>
      </c>
    </row>
    <row r="741" spans="1:8">
      <c r="A741" s="17" t="str">
        <f>IF(H740="","",IF(roundOpt,IF(OR(A740&gt;=nper,ROUND(H740,2)&lt;=0),"",A740+1),IF(OR(A740&gt;=nper,H740&lt;=0),"",A740+1)))</f>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IF(A741="","",IF(roundOpt,IF(OR(A741=nper,payment&gt;ROUND((1+rate)*H740,2)),ROUND((1+rate)*H740,2),payment),IF(OR(A741=nper,payment&gt;(1+rate)*H740),(1+rate)*H740,payment)))</f>
        <v/>
      </c>
      <c r="D741" s="69"/>
      <c r="E741" s="18"/>
      <c r="F741" s="18" t="str">
        <f>IF(A741="","",IF(AND(A741=1,pmtType=1),0,IF(roundOpt,ROUND(rate*H740,2),rate*H740)))</f>
        <v/>
      </c>
      <c r="G741" s="18" t="str">
        <f t="shared" si="22"/>
        <v/>
      </c>
      <c r="H741" s="18" t="str">
        <f t="shared" si="23"/>
        <v/>
      </c>
    </row>
    <row r="742" spans="1:8">
      <c r="A742" s="17" t="str">
        <f>IF(H741="","",IF(roundOpt,IF(OR(A741&gt;=nper,ROUND(H741,2)&lt;=0),"",A741+1),IF(OR(A741&gt;=nper,H741&lt;=0),"",A741+1)))</f>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IF(A742="","",IF(roundOpt,IF(OR(A742=nper,payment&gt;ROUND((1+rate)*H741,2)),ROUND((1+rate)*H741,2),payment),IF(OR(A742=nper,payment&gt;(1+rate)*H741),(1+rate)*H741,payment)))</f>
        <v/>
      </c>
      <c r="D742" s="69"/>
      <c r="E742" s="18"/>
      <c r="F742" s="18" t="str">
        <f>IF(A742="","",IF(AND(A742=1,pmtType=1),0,IF(roundOpt,ROUND(rate*H741,2),rate*H741)))</f>
        <v/>
      </c>
      <c r="G742" s="18" t="str">
        <f t="shared" si="22"/>
        <v/>
      </c>
      <c r="H742" s="18" t="str">
        <f t="shared" si="23"/>
        <v/>
      </c>
    </row>
    <row r="743" spans="1:8">
      <c r="A743" s="17" t="str">
        <f>IF(H742="","",IF(roundOpt,IF(OR(A742&gt;=nper,ROUND(H742,2)&lt;=0),"",A742+1),IF(OR(A742&gt;=nper,H742&lt;=0),"",A742+1)))</f>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IF(A743="","",IF(roundOpt,IF(OR(A743=nper,payment&gt;ROUND((1+rate)*H742,2)),ROUND((1+rate)*H742,2),payment),IF(OR(A743=nper,payment&gt;(1+rate)*H742),(1+rate)*H742,payment)))</f>
        <v/>
      </c>
      <c r="D743" s="69"/>
      <c r="E743" s="18"/>
      <c r="F743" s="18" t="str">
        <f>IF(A743="","",IF(AND(A743=1,pmtType=1),0,IF(roundOpt,ROUND(rate*H742,2),rate*H742)))</f>
        <v/>
      </c>
      <c r="G743" s="18" t="str">
        <f t="shared" si="22"/>
        <v/>
      </c>
      <c r="H743" s="18" t="str">
        <f t="shared" si="23"/>
        <v/>
      </c>
    </row>
    <row r="744" spans="1:8">
      <c r="A744" s="17" t="str">
        <f>IF(H743="","",IF(roundOpt,IF(OR(A743&gt;=nper,ROUND(H743,2)&lt;=0),"",A743+1),IF(OR(A743&gt;=nper,H743&lt;=0),"",A743+1)))</f>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IF(A744="","",IF(roundOpt,IF(OR(A744=nper,payment&gt;ROUND((1+rate)*H743,2)),ROUND((1+rate)*H743,2),payment),IF(OR(A744=nper,payment&gt;(1+rate)*H743),(1+rate)*H743,payment)))</f>
        <v/>
      </c>
      <c r="D744" s="69"/>
      <c r="E744" s="18"/>
      <c r="F744" s="18" t="str">
        <f>IF(A744="","",IF(AND(A744=1,pmtType=1),0,IF(roundOpt,ROUND(rate*H743,2),rate*H743)))</f>
        <v/>
      </c>
      <c r="G744" s="18" t="str">
        <f t="shared" si="22"/>
        <v/>
      </c>
      <c r="H744" s="18" t="str">
        <f t="shared" si="23"/>
        <v/>
      </c>
    </row>
    <row r="745" spans="1:8">
      <c r="A745" s="17" t="str">
        <f>IF(H744="","",IF(roundOpt,IF(OR(A744&gt;=nper,ROUND(H744,2)&lt;=0),"",A744+1),IF(OR(A744&gt;=nper,H744&lt;=0),"",A744+1)))</f>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IF(A745="","",IF(roundOpt,IF(OR(A745=nper,payment&gt;ROUND((1+rate)*H744,2)),ROUND((1+rate)*H744,2),payment),IF(OR(A745=nper,payment&gt;(1+rate)*H744),(1+rate)*H744,payment)))</f>
        <v/>
      </c>
      <c r="D745" s="69"/>
      <c r="E745" s="18"/>
      <c r="F745" s="18" t="str">
        <f>IF(A745="","",IF(AND(A745=1,pmtType=1),0,IF(roundOpt,ROUND(rate*H744,2),rate*H744)))</f>
        <v/>
      </c>
      <c r="G745" s="18" t="str">
        <f t="shared" si="22"/>
        <v/>
      </c>
      <c r="H745" s="18" t="str">
        <f t="shared" si="23"/>
        <v/>
      </c>
    </row>
    <row r="746" spans="1:8">
      <c r="A746" s="17" t="str">
        <f>IF(H745="","",IF(roundOpt,IF(OR(A745&gt;=nper,ROUND(H745,2)&lt;=0),"",A745+1),IF(OR(A745&gt;=nper,H745&lt;=0),"",A745+1)))</f>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IF(A746="","",IF(roundOpt,IF(OR(A746=nper,payment&gt;ROUND((1+rate)*H745,2)),ROUND((1+rate)*H745,2),payment),IF(OR(A746=nper,payment&gt;(1+rate)*H745),(1+rate)*H745,payment)))</f>
        <v/>
      </c>
      <c r="D746" s="69"/>
      <c r="E746" s="18"/>
      <c r="F746" s="18" t="str">
        <f>IF(A746="","",IF(AND(A746=1,pmtType=1),0,IF(roundOpt,ROUND(rate*H745,2),rate*H745)))</f>
        <v/>
      </c>
      <c r="G746" s="18" t="str">
        <f t="shared" si="22"/>
        <v/>
      </c>
      <c r="H746" s="18" t="str">
        <f t="shared" si="23"/>
        <v/>
      </c>
    </row>
    <row r="747" spans="1:8">
      <c r="A747" s="17" t="str">
        <f>IF(H746="","",IF(roundOpt,IF(OR(A746&gt;=nper,ROUND(H746,2)&lt;=0),"",A746+1),IF(OR(A746&gt;=nper,H746&lt;=0),"",A746+1)))</f>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IF(A747="","",IF(roundOpt,IF(OR(A747=nper,payment&gt;ROUND((1+rate)*H746,2)),ROUND((1+rate)*H746,2),payment),IF(OR(A747=nper,payment&gt;(1+rate)*H746),(1+rate)*H746,payment)))</f>
        <v/>
      </c>
      <c r="D747" s="69"/>
      <c r="E747" s="18"/>
      <c r="F747" s="18" t="str">
        <f>IF(A747="","",IF(AND(A747=1,pmtType=1),0,IF(roundOpt,ROUND(rate*H746,2),rate*H746)))</f>
        <v/>
      </c>
      <c r="G747" s="18" t="str">
        <f t="shared" si="22"/>
        <v/>
      </c>
      <c r="H747" s="18" t="str">
        <f t="shared" si="23"/>
        <v/>
      </c>
    </row>
    <row r="748" spans="1:8">
      <c r="A748" s="17" t="str">
        <f>IF(H747="","",IF(roundOpt,IF(OR(A747&gt;=nper,ROUND(H747,2)&lt;=0),"",A747+1),IF(OR(A747&gt;=nper,H747&lt;=0),"",A747+1)))</f>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IF(A748="","",IF(roundOpt,IF(OR(A748=nper,payment&gt;ROUND((1+rate)*H747,2)),ROUND((1+rate)*H747,2),payment),IF(OR(A748=nper,payment&gt;(1+rate)*H747),(1+rate)*H747,payment)))</f>
        <v/>
      </c>
      <c r="D748" s="69"/>
      <c r="E748" s="18"/>
      <c r="F748" s="18" t="str">
        <f>IF(A748="","",IF(AND(A748=1,pmtType=1),0,IF(roundOpt,ROUND(rate*H747,2),rate*H747)))</f>
        <v/>
      </c>
      <c r="G748" s="18" t="str">
        <f t="shared" si="22"/>
        <v/>
      </c>
      <c r="H748" s="18" t="str">
        <f t="shared" si="23"/>
        <v/>
      </c>
    </row>
    <row r="749" spans="1:8">
      <c r="A749" s="17" t="str">
        <f>IF(H748="","",IF(roundOpt,IF(OR(A748&gt;=nper,ROUND(H748,2)&lt;=0),"",A748+1),IF(OR(A748&gt;=nper,H748&lt;=0),"",A748+1)))</f>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IF(A749="","",IF(roundOpt,IF(OR(A749=nper,payment&gt;ROUND((1+rate)*H748,2)),ROUND((1+rate)*H748,2),payment),IF(OR(A749=nper,payment&gt;(1+rate)*H748),(1+rate)*H748,payment)))</f>
        <v/>
      </c>
      <c r="D749" s="69"/>
      <c r="E749" s="18"/>
      <c r="F749" s="18" t="str">
        <f>IF(A749="","",IF(AND(A749=1,pmtType=1),0,IF(roundOpt,ROUND(rate*H748,2),rate*H748)))</f>
        <v/>
      </c>
      <c r="G749" s="18" t="str">
        <f t="shared" si="22"/>
        <v/>
      </c>
      <c r="H749" s="18" t="str">
        <f t="shared" si="23"/>
        <v/>
      </c>
    </row>
    <row r="750" spans="1:8">
      <c r="A750" s="17" t="str">
        <f>IF(H749="","",IF(roundOpt,IF(OR(A749&gt;=nper,ROUND(H749,2)&lt;=0),"",A749+1),IF(OR(A749&gt;=nper,H749&lt;=0),"",A749+1)))</f>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IF(A750="","",IF(roundOpt,IF(OR(A750=nper,payment&gt;ROUND((1+rate)*H749,2)),ROUND((1+rate)*H749,2),payment),IF(OR(A750=nper,payment&gt;(1+rate)*H749),(1+rate)*H749,payment)))</f>
        <v/>
      </c>
      <c r="D750" s="69"/>
      <c r="E750" s="18"/>
      <c r="F750" s="18" t="str">
        <f>IF(A750="","",IF(AND(A750=1,pmtType=1),0,IF(roundOpt,ROUND(rate*H749,2),rate*H749)))</f>
        <v/>
      </c>
      <c r="G750" s="18" t="str">
        <f t="shared" si="22"/>
        <v/>
      </c>
      <c r="H750" s="18" t="str">
        <f t="shared" si="23"/>
        <v/>
      </c>
    </row>
    <row r="751" spans="1:8">
      <c r="A751" s="17" t="str">
        <f>IF(H750="","",IF(roundOpt,IF(OR(A750&gt;=nper,ROUND(H750,2)&lt;=0),"",A750+1),IF(OR(A750&gt;=nper,H750&lt;=0),"",A750+1)))</f>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IF(A751="","",IF(roundOpt,IF(OR(A751=nper,payment&gt;ROUND((1+rate)*H750,2)),ROUND((1+rate)*H750,2),payment),IF(OR(A751=nper,payment&gt;(1+rate)*H750),(1+rate)*H750,payment)))</f>
        <v/>
      </c>
      <c r="D751" s="69"/>
      <c r="E751" s="18"/>
      <c r="F751" s="18" t="str">
        <f>IF(A751="","",IF(AND(A751=1,pmtType=1),0,IF(roundOpt,ROUND(rate*H750,2),rate*H750)))</f>
        <v/>
      </c>
      <c r="G751" s="18" t="str">
        <f t="shared" si="22"/>
        <v/>
      </c>
      <c r="H751" s="18" t="str">
        <f t="shared" si="23"/>
        <v/>
      </c>
    </row>
    <row r="752" spans="1:8">
      <c r="A752" s="17" t="str">
        <f>IF(H751="","",IF(roundOpt,IF(OR(A751&gt;=nper,ROUND(H751,2)&lt;=0),"",A751+1),IF(OR(A751&gt;=nper,H751&lt;=0),"",A751+1)))</f>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IF(A752="","",IF(roundOpt,IF(OR(A752=nper,payment&gt;ROUND((1+rate)*H751,2)),ROUND((1+rate)*H751,2),payment),IF(OR(A752=nper,payment&gt;(1+rate)*H751),(1+rate)*H751,payment)))</f>
        <v/>
      </c>
      <c r="D752" s="69"/>
      <c r="E752" s="18"/>
      <c r="F752" s="18" t="str">
        <f>IF(A752="","",IF(AND(A752=1,pmtType=1),0,IF(roundOpt,ROUND(rate*H751,2),rate*H751)))</f>
        <v/>
      </c>
      <c r="G752" s="18" t="str">
        <f t="shared" si="22"/>
        <v/>
      </c>
      <c r="H752" s="18" t="str">
        <f t="shared" si="23"/>
        <v/>
      </c>
    </row>
    <row r="753" spans="1:8">
      <c r="A753" s="17" t="str">
        <f>IF(H752="","",IF(roundOpt,IF(OR(A752&gt;=nper,ROUND(H752,2)&lt;=0),"",A752+1),IF(OR(A752&gt;=nper,H752&lt;=0),"",A752+1)))</f>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IF(A753="","",IF(roundOpt,IF(OR(A753=nper,payment&gt;ROUND((1+rate)*H752,2)),ROUND((1+rate)*H752,2),payment),IF(OR(A753=nper,payment&gt;(1+rate)*H752),(1+rate)*H752,payment)))</f>
        <v/>
      </c>
      <c r="D753" s="69"/>
      <c r="E753" s="18"/>
      <c r="F753" s="18" t="str">
        <f>IF(A753="","",IF(AND(A753=1,pmtType=1),0,IF(roundOpt,ROUND(rate*H752,2),rate*H752)))</f>
        <v/>
      </c>
      <c r="G753" s="18" t="str">
        <f t="shared" si="22"/>
        <v/>
      </c>
      <c r="H753" s="18" t="str">
        <f t="shared" si="23"/>
        <v/>
      </c>
    </row>
    <row r="754" spans="1:8">
      <c r="A754" s="17" t="str">
        <f>IF(H753="","",IF(roundOpt,IF(OR(A753&gt;=nper,ROUND(H753,2)&lt;=0),"",A753+1),IF(OR(A753&gt;=nper,H753&lt;=0),"",A753+1)))</f>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IF(A754="","",IF(roundOpt,IF(OR(A754=nper,payment&gt;ROUND((1+rate)*H753,2)),ROUND((1+rate)*H753,2),payment),IF(OR(A754=nper,payment&gt;(1+rate)*H753),(1+rate)*H753,payment)))</f>
        <v/>
      </c>
      <c r="D754" s="69"/>
      <c r="E754" s="18"/>
      <c r="F754" s="18" t="str">
        <f>IF(A754="","",IF(AND(A754=1,pmtType=1),0,IF(roundOpt,ROUND(rate*H753,2),rate*H753)))</f>
        <v/>
      </c>
      <c r="G754" s="18" t="str">
        <f t="shared" si="22"/>
        <v/>
      </c>
      <c r="H754" s="18" t="str">
        <f t="shared" si="23"/>
        <v/>
      </c>
    </row>
    <row r="755" spans="1:8">
      <c r="A755" s="17" t="str">
        <f>IF(H754="","",IF(roundOpt,IF(OR(A754&gt;=nper,ROUND(H754,2)&lt;=0),"",A754+1),IF(OR(A754&gt;=nper,H754&lt;=0),"",A754+1)))</f>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IF(A755="","",IF(roundOpt,IF(OR(A755=nper,payment&gt;ROUND((1+rate)*H754,2)),ROUND((1+rate)*H754,2),payment),IF(OR(A755=nper,payment&gt;(1+rate)*H754),(1+rate)*H754,payment)))</f>
        <v/>
      </c>
      <c r="D755" s="69"/>
      <c r="E755" s="18"/>
      <c r="F755" s="18" t="str">
        <f>IF(A755="","",IF(AND(A755=1,pmtType=1),0,IF(roundOpt,ROUND(rate*H754,2),rate*H754)))</f>
        <v/>
      </c>
      <c r="G755" s="18" t="str">
        <f t="shared" si="22"/>
        <v/>
      </c>
      <c r="H755" s="18" t="str">
        <f t="shared" si="23"/>
        <v/>
      </c>
    </row>
    <row r="756" spans="1:8">
      <c r="A756" s="17" t="str">
        <f>IF(H755="","",IF(roundOpt,IF(OR(A755&gt;=nper,ROUND(H755,2)&lt;=0),"",A755+1),IF(OR(A755&gt;=nper,H755&lt;=0),"",A755+1)))</f>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IF(A756="","",IF(roundOpt,IF(OR(A756=nper,payment&gt;ROUND((1+rate)*H755,2)),ROUND((1+rate)*H755,2),payment),IF(OR(A756=nper,payment&gt;(1+rate)*H755),(1+rate)*H755,payment)))</f>
        <v/>
      </c>
      <c r="D756" s="69"/>
      <c r="E756" s="18"/>
      <c r="F756" s="18" t="str">
        <f>IF(A756="","",IF(AND(A756=1,pmtType=1),0,IF(roundOpt,ROUND(rate*H755,2),rate*H755)))</f>
        <v/>
      </c>
      <c r="G756" s="18" t="str">
        <f t="shared" si="22"/>
        <v/>
      </c>
      <c r="H756" s="18" t="str">
        <f t="shared" si="23"/>
        <v/>
      </c>
    </row>
    <row r="757" spans="1:8">
      <c r="A757" s="17" t="str">
        <f>IF(H756="","",IF(roundOpt,IF(OR(A756&gt;=nper,ROUND(H756,2)&lt;=0),"",A756+1),IF(OR(A756&gt;=nper,H756&lt;=0),"",A756+1)))</f>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IF(A757="","",IF(roundOpt,IF(OR(A757=nper,payment&gt;ROUND((1+rate)*H756,2)),ROUND((1+rate)*H756,2),payment),IF(OR(A757=nper,payment&gt;(1+rate)*H756),(1+rate)*H756,payment)))</f>
        <v/>
      </c>
      <c r="D757" s="69"/>
      <c r="E757" s="18"/>
      <c r="F757" s="18" t="str">
        <f>IF(A757="","",IF(AND(A757=1,pmtType=1),0,IF(roundOpt,ROUND(rate*H756,2),rate*H756)))</f>
        <v/>
      </c>
      <c r="G757" s="18" t="str">
        <f t="shared" si="22"/>
        <v/>
      </c>
      <c r="H757" s="18" t="str">
        <f t="shared" si="23"/>
        <v/>
      </c>
    </row>
    <row r="758" spans="1:8">
      <c r="A758" s="17" t="str">
        <f>IF(H757="","",IF(roundOpt,IF(OR(A757&gt;=nper,ROUND(H757,2)&lt;=0),"",A757+1),IF(OR(A757&gt;=nper,H757&lt;=0),"",A757+1)))</f>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IF(A758="","",IF(roundOpt,IF(OR(A758=nper,payment&gt;ROUND((1+rate)*H757,2)),ROUND((1+rate)*H757,2),payment),IF(OR(A758=nper,payment&gt;(1+rate)*H757),(1+rate)*H757,payment)))</f>
        <v/>
      </c>
      <c r="D758" s="69"/>
      <c r="E758" s="18"/>
      <c r="F758" s="18" t="str">
        <f>IF(A758="","",IF(AND(A758=1,pmtType=1),0,IF(roundOpt,ROUND(rate*H757,2),rate*H757)))</f>
        <v/>
      </c>
      <c r="G758" s="18" t="str">
        <f t="shared" si="22"/>
        <v/>
      </c>
      <c r="H758" s="18" t="str">
        <f t="shared" si="23"/>
        <v/>
      </c>
    </row>
    <row r="759" spans="1:8">
      <c r="A759" s="17" t="str">
        <f>IF(H758="","",IF(roundOpt,IF(OR(A758&gt;=nper,ROUND(H758,2)&lt;=0),"",A758+1),IF(OR(A758&gt;=nper,H758&lt;=0),"",A758+1)))</f>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IF(A759="","",IF(roundOpt,IF(OR(A759=nper,payment&gt;ROUND((1+rate)*H758,2)),ROUND((1+rate)*H758,2),payment),IF(OR(A759=nper,payment&gt;(1+rate)*H758),(1+rate)*H758,payment)))</f>
        <v/>
      </c>
      <c r="D759" s="69"/>
      <c r="E759" s="18"/>
      <c r="F759" s="18" t="str">
        <f>IF(A759="","",IF(AND(A759=1,pmtType=1),0,IF(roundOpt,ROUND(rate*H758,2),rate*H758)))</f>
        <v/>
      </c>
      <c r="G759" s="18" t="str">
        <f t="shared" si="22"/>
        <v/>
      </c>
      <c r="H759" s="18" t="str">
        <f t="shared" si="23"/>
        <v/>
      </c>
    </row>
    <row r="760" spans="1:8">
      <c r="A760" s="17" t="str">
        <f>IF(H759="","",IF(roundOpt,IF(OR(A759&gt;=nper,ROUND(H759,2)&lt;=0),"",A759+1),IF(OR(A759&gt;=nper,H759&lt;=0),"",A759+1)))</f>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IF(A760="","",IF(roundOpt,IF(OR(A760=nper,payment&gt;ROUND((1+rate)*H759,2)),ROUND((1+rate)*H759,2),payment),IF(OR(A760=nper,payment&gt;(1+rate)*H759),(1+rate)*H759,payment)))</f>
        <v/>
      </c>
      <c r="D760" s="69"/>
      <c r="E760" s="18"/>
      <c r="F760" s="18" t="str">
        <f>IF(A760="","",IF(AND(A760=1,pmtType=1),0,IF(roundOpt,ROUND(rate*H759,2),rate*H759)))</f>
        <v/>
      </c>
      <c r="G760" s="18" t="str">
        <f t="shared" si="22"/>
        <v/>
      </c>
      <c r="H760" s="18" t="str">
        <f t="shared" si="23"/>
        <v/>
      </c>
    </row>
    <row r="761" spans="1:8">
      <c r="A761" s="17" t="str">
        <f>IF(H760="","",IF(roundOpt,IF(OR(A760&gt;=nper,ROUND(H760,2)&lt;=0),"",A760+1),IF(OR(A760&gt;=nper,H760&lt;=0),"",A760+1)))</f>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IF(A761="","",IF(roundOpt,IF(OR(A761=nper,payment&gt;ROUND((1+rate)*H760,2)),ROUND((1+rate)*H760,2),payment),IF(OR(A761=nper,payment&gt;(1+rate)*H760),(1+rate)*H760,payment)))</f>
        <v/>
      </c>
      <c r="D761" s="69"/>
      <c r="E761" s="18"/>
      <c r="F761" s="18" t="str">
        <f>IF(A761="","",IF(AND(A761=1,pmtType=1),0,IF(roundOpt,ROUND(rate*H760,2),rate*H760)))</f>
        <v/>
      </c>
      <c r="G761" s="18" t="str">
        <f t="shared" si="22"/>
        <v/>
      </c>
      <c r="H761" s="18" t="str">
        <f t="shared" si="23"/>
        <v/>
      </c>
    </row>
    <row r="762" spans="1:8">
      <c r="A762" s="17" t="str">
        <f>IF(H761="","",IF(roundOpt,IF(OR(A761&gt;=nper,ROUND(H761,2)&lt;=0),"",A761+1),IF(OR(A761&gt;=nper,H761&lt;=0),"",A761+1)))</f>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IF(A762="","",IF(roundOpt,IF(OR(A762=nper,payment&gt;ROUND((1+rate)*H761,2)),ROUND((1+rate)*H761,2),payment),IF(OR(A762=nper,payment&gt;(1+rate)*H761),(1+rate)*H761,payment)))</f>
        <v/>
      </c>
      <c r="D762" s="69"/>
      <c r="E762" s="18"/>
      <c r="F762" s="18" t="str">
        <f>IF(A762="","",IF(AND(A762=1,pmtType=1),0,IF(roundOpt,ROUND(rate*H761,2),rate*H761)))</f>
        <v/>
      </c>
      <c r="G762" s="18" t="str">
        <f t="shared" si="22"/>
        <v/>
      </c>
      <c r="H762" s="18" t="str">
        <f t="shared" si="23"/>
        <v/>
      </c>
    </row>
    <row r="763" spans="1:8">
      <c r="A763" s="17" t="str">
        <f>IF(H762="","",IF(roundOpt,IF(OR(A762&gt;=nper,ROUND(H762,2)&lt;=0),"",A762+1),IF(OR(A762&gt;=nper,H762&lt;=0),"",A762+1)))</f>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IF(A763="","",IF(roundOpt,IF(OR(A763=nper,payment&gt;ROUND((1+rate)*H762,2)),ROUND((1+rate)*H762,2),payment),IF(OR(A763=nper,payment&gt;(1+rate)*H762),(1+rate)*H762,payment)))</f>
        <v/>
      </c>
      <c r="D763" s="69"/>
      <c r="E763" s="18"/>
      <c r="F763" s="18" t="str">
        <f>IF(A763="","",IF(AND(A763=1,pmtType=1),0,IF(roundOpt,ROUND(rate*H762,2),rate*H762)))</f>
        <v/>
      </c>
      <c r="G763" s="18" t="str">
        <f t="shared" si="22"/>
        <v/>
      </c>
      <c r="H763" s="18" t="str">
        <f t="shared" si="23"/>
        <v/>
      </c>
    </row>
    <row r="764" spans="1:8">
      <c r="A764" s="17" t="str">
        <f>IF(H763="","",IF(roundOpt,IF(OR(A763&gt;=nper,ROUND(H763,2)&lt;=0),"",A763+1),IF(OR(A763&gt;=nper,H763&lt;=0),"",A763+1)))</f>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IF(A764="","",IF(roundOpt,IF(OR(A764=nper,payment&gt;ROUND((1+rate)*H763,2)),ROUND((1+rate)*H763,2),payment),IF(OR(A764=nper,payment&gt;(1+rate)*H763),(1+rate)*H763,payment)))</f>
        <v/>
      </c>
      <c r="D764" s="69"/>
      <c r="E764" s="18"/>
      <c r="F764" s="18" t="str">
        <f>IF(A764="","",IF(AND(A764=1,pmtType=1),0,IF(roundOpt,ROUND(rate*H763,2),rate*H763)))</f>
        <v/>
      </c>
      <c r="G764" s="18" t="str">
        <f t="shared" si="22"/>
        <v/>
      </c>
      <c r="H764" s="18" t="str">
        <f t="shared" si="23"/>
        <v/>
      </c>
    </row>
    <row r="765" spans="1:8">
      <c r="A765" s="17" t="str">
        <f>IF(H764="","",IF(roundOpt,IF(OR(A764&gt;=nper,ROUND(H764,2)&lt;=0),"",A764+1),IF(OR(A764&gt;=nper,H764&lt;=0),"",A764+1)))</f>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IF(A765="","",IF(roundOpt,IF(OR(A765=nper,payment&gt;ROUND((1+rate)*H764,2)),ROUND((1+rate)*H764,2),payment),IF(OR(A765=nper,payment&gt;(1+rate)*H764),(1+rate)*H764,payment)))</f>
        <v/>
      </c>
      <c r="D765" s="69"/>
      <c r="E765" s="18"/>
      <c r="F765" s="18" t="str">
        <f>IF(A765="","",IF(AND(A765=1,pmtType=1),0,IF(roundOpt,ROUND(rate*H764,2),rate*H764)))</f>
        <v/>
      </c>
      <c r="G765" s="18" t="str">
        <f t="shared" si="22"/>
        <v/>
      </c>
      <c r="H765" s="18" t="str">
        <f t="shared" si="23"/>
        <v/>
      </c>
    </row>
    <row r="766" spans="1:8">
      <c r="A766" s="17" t="str">
        <f>IF(H765="","",IF(roundOpt,IF(OR(A765&gt;=nper,ROUND(H765,2)&lt;=0),"",A765+1),IF(OR(A765&gt;=nper,H765&lt;=0),"",A765+1)))</f>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IF(A766="","",IF(roundOpt,IF(OR(A766=nper,payment&gt;ROUND((1+rate)*H765,2)),ROUND((1+rate)*H765,2),payment),IF(OR(A766=nper,payment&gt;(1+rate)*H765),(1+rate)*H765,payment)))</f>
        <v/>
      </c>
      <c r="D766" s="69"/>
      <c r="E766" s="18"/>
      <c r="F766" s="18" t="str">
        <f>IF(A766="","",IF(AND(A766=1,pmtType=1),0,IF(roundOpt,ROUND(rate*H765,2),rate*H765)))</f>
        <v/>
      </c>
      <c r="G766" s="18" t="str">
        <f t="shared" si="22"/>
        <v/>
      </c>
      <c r="H766" s="18" t="str">
        <f t="shared" si="23"/>
        <v/>
      </c>
    </row>
    <row r="767" spans="1:8">
      <c r="A767" s="17" t="str">
        <f>IF(H766="","",IF(roundOpt,IF(OR(A766&gt;=nper,ROUND(H766,2)&lt;=0),"",A766+1),IF(OR(A766&gt;=nper,H766&lt;=0),"",A766+1)))</f>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IF(A767="","",IF(roundOpt,IF(OR(A767=nper,payment&gt;ROUND((1+rate)*H766,2)),ROUND((1+rate)*H766,2),payment),IF(OR(A767=nper,payment&gt;(1+rate)*H766),(1+rate)*H766,payment)))</f>
        <v/>
      </c>
      <c r="D767" s="69"/>
      <c r="E767" s="18"/>
      <c r="F767" s="18" t="str">
        <f>IF(A767="","",IF(AND(A767=1,pmtType=1),0,IF(roundOpt,ROUND(rate*H766,2),rate*H766)))</f>
        <v/>
      </c>
      <c r="G767" s="18" t="str">
        <f t="shared" si="22"/>
        <v/>
      </c>
      <c r="H767" s="18" t="str">
        <f t="shared" si="23"/>
        <v/>
      </c>
    </row>
    <row r="768" spans="1:8">
      <c r="A768" s="17" t="str">
        <f>IF(H767="","",IF(roundOpt,IF(OR(A767&gt;=nper,ROUND(H767,2)&lt;=0),"",A767+1),IF(OR(A767&gt;=nper,H767&lt;=0),"",A767+1)))</f>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IF(A768="","",IF(roundOpt,IF(OR(A768=nper,payment&gt;ROUND((1+rate)*H767,2)),ROUND((1+rate)*H767,2),payment),IF(OR(A768=nper,payment&gt;(1+rate)*H767),(1+rate)*H767,payment)))</f>
        <v/>
      </c>
      <c r="D768" s="69"/>
      <c r="E768" s="18"/>
      <c r="F768" s="18" t="str">
        <f>IF(A768="","",IF(AND(A768=1,pmtType=1),0,IF(roundOpt,ROUND(rate*H767,2),rate*H767)))</f>
        <v/>
      </c>
      <c r="G768" s="18" t="str">
        <f t="shared" si="22"/>
        <v/>
      </c>
      <c r="H768" s="18" t="str">
        <f t="shared" si="23"/>
        <v/>
      </c>
    </row>
    <row r="769" spans="1:8">
      <c r="A769" s="17" t="str">
        <f>IF(H768="","",IF(roundOpt,IF(OR(A768&gt;=nper,ROUND(H768,2)&lt;=0),"",A768+1),IF(OR(A768&gt;=nper,H768&lt;=0),"",A768+1)))</f>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IF(A769="","",IF(roundOpt,IF(OR(A769=nper,payment&gt;ROUND((1+rate)*H768,2)),ROUND((1+rate)*H768,2),payment),IF(OR(A769=nper,payment&gt;(1+rate)*H768),(1+rate)*H768,payment)))</f>
        <v/>
      </c>
      <c r="D769" s="69"/>
      <c r="E769" s="18"/>
      <c r="F769" s="18" t="str">
        <f>IF(A769="","",IF(AND(A769=1,pmtType=1),0,IF(roundOpt,ROUND(rate*H768,2),rate*H768)))</f>
        <v/>
      </c>
      <c r="G769" s="18" t="str">
        <f t="shared" si="22"/>
        <v/>
      </c>
      <c r="H769" s="18" t="str">
        <f t="shared" si="23"/>
        <v/>
      </c>
    </row>
    <row r="770" spans="1:8">
      <c r="A770" s="17" t="str">
        <f>IF(H769="","",IF(roundOpt,IF(OR(A769&gt;=nper,ROUND(H769,2)&lt;=0),"",A769+1),IF(OR(A769&gt;=nper,H769&lt;=0),"",A769+1)))</f>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IF(A770="","",IF(roundOpt,IF(OR(A770=nper,payment&gt;ROUND((1+rate)*H769,2)),ROUND((1+rate)*H769,2),payment),IF(OR(A770=nper,payment&gt;(1+rate)*H769),(1+rate)*H769,payment)))</f>
        <v/>
      </c>
      <c r="D770" s="69"/>
      <c r="E770" s="18"/>
      <c r="F770" s="18" t="str">
        <f>IF(A770="","",IF(AND(A770=1,pmtType=1),0,IF(roundOpt,ROUND(rate*H769,2),rate*H769)))</f>
        <v/>
      </c>
      <c r="G770" s="18" t="str">
        <f t="shared" si="22"/>
        <v/>
      </c>
      <c r="H770" s="18" t="str">
        <f t="shared" si="23"/>
        <v/>
      </c>
    </row>
    <row r="771" spans="1:8">
      <c r="A771" s="17" t="str">
        <f>IF(H770="","",IF(roundOpt,IF(OR(A770&gt;=nper,ROUND(H770,2)&lt;=0),"",A770+1),IF(OR(A770&gt;=nper,H770&lt;=0),"",A770+1)))</f>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IF(A771="","",IF(roundOpt,IF(OR(A771=nper,payment&gt;ROUND((1+rate)*H770,2)),ROUND((1+rate)*H770,2),payment),IF(OR(A771=nper,payment&gt;(1+rate)*H770),(1+rate)*H770,payment)))</f>
        <v/>
      </c>
      <c r="D771" s="69"/>
      <c r="E771" s="18"/>
      <c r="F771" s="18" t="str">
        <f>IF(A771="","",IF(AND(A771=1,pmtType=1),0,IF(roundOpt,ROUND(rate*H770,2),rate*H770)))</f>
        <v/>
      </c>
      <c r="G771" s="18" t="str">
        <f t="shared" si="22"/>
        <v/>
      </c>
      <c r="H771" s="18" t="str">
        <f t="shared" si="23"/>
        <v/>
      </c>
    </row>
    <row r="772" spans="1:8">
      <c r="A772" s="17" t="str">
        <f>IF(H771="","",IF(roundOpt,IF(OR(A771&gt;=nper,ROUND(H771,2)&lt;=0),"",A771+1),IF(OR(A771&gt;=nper,H771&lt;=0),"",A771+1)))</f>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IF(A772="","",IF(roundOpt,IF(OR(A772=nper,payment&gt;ROUND((1+rate)*H771,2)),ROUND((1+rate)*H771,2),payment),IF(OR(A772=nper,payment&gt;(1+rate)*H771),(1+rate)*H771,payment)))</f>
        <v/>
      </c>
      <c r="D772" s="69"/>
      <c r="E772" s="18"/>
      <c r="F772" s="18" t="str">
        <f>IF(A772="","",IF(AND(A772=1,pmtType=1),0,IF(roundOpt,ROUND(rate*H771,2),rate*H771)))</f>
        <v/>
      </c>
      <c r="G772" s="18" t="str">
        <f t="shared" si="22"/>
        <v/>
      </c>
      <c r="H772" s="18" t="str">
        <f t="shared" si="23"/>
        <v/>
      </c>
    </row>
    <row r="773" spans="1:8">
      <c r="A773" s="17" t="str">
        <f>IF(H772="","",IF(roundOpt,IF(OR(A772&gt;=nper,ROUND(H772,2)&lt;=0),"",A772+1),IF(OR(A772&gt;=nper,H772&lt;=0),"",A772+1)))</f>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IF(A773="","",IF(roundOpt,IF(OR(A773=nper,payment&gt;ROUND((1+rate)*H772,2)),ROUND((1+rate)*H772,2),payment),IF(OR(A773=nper,payment&gt;(1+rate)*H772),(1+rate)*H772,payment)))</f>
        <v/>
      </c>
      <c r="D773" s="69"/>
      <c r="E773" s="18"/>
      <c r="F773" s="18" t="str">
        <f>IF(A773="","",IF(AND(A773=1,pmtType=1),0,IF(roundOpt,ROUND(rate*H772,2),rate*H772)))</f>
        <v/>
      </c>
      <c r="G773" s="18" t="str">
        <f t="shared" si="22"/>
        <v/>
      </c>
      <c r="H773" s="18" t="str">
        <f t="shared" si="23"/>
        <v/>
      </c>
    </row>
    <row r="774" spans="1:8">
      <c r="A774" s="17" t="str">
        <f>IF(H773="","",IF(roundOpt,IF(OR(A773&gt;=nper,ROUND(H773,2)&lt;=0),"",A773+1),IF(OR(A773&gt;=nper,H773&lt;=0),"",A773+1)))</f>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IF(A774="","",IF(roundOpt,IF(OR(A774=nper,payment&gt;ROUND((1+rate)*H773,2)),ROUND((1+rate)*H773,2),payment),IF(OR(A774=nper,payment&gt;(1+rate)*H773),(1+rate)*H773,payment)))</f>
        <v/>
      </c>
      <c r="D774" s="69"/>
      <c r="E774" s="18"/>
      <c r="F774" s="18" t="str">
        <f>IF(A774="","",IF(AND(A774=1,pmtType=1),0,IF(roundOpt,ROUND(rate*H773,2),rate*H773)))</f>
        <v/>
      </c>
      <c r="G774" s="18" t="str">
        <f t="shared" si="22"/>
        <v/>
      </c>
      <c r="H774" s="18" t="str">
        <f t="shared" si="23"/>
        <v/>
      </c>
    </row>
    <row r="775" spans="1:8">
      <c r="A775" s="17" t="str">
        <f>IF(H774="","",IF(roundOpt,IF(OR(A774&gt;=nper,ROUND(H774,2)&lt;=0),"",A774+1),IF(OR(A774&gt;=nper,H774&lt;=0),"",A774+1)))</f>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IF(A775="","",IF(roundOpt,IF(OR(A775=nper,payment&gt;ROUND((1+rate)*H774,2)),ROUND((1+rate)*H774,2),payment),IF(OR(A775=nper,payment&gt;(1+rate)*H774),(1+rate)*H774,payment)))</f>
        <v/>
      </c>
      <c r="D775" s="69"/>
      <c r="E775" s="18"/>
      <c r="F775" s="18" t="str">
        <f>IF(A775="","",IF(AND(A775=1,pmtType=1),0,IF(roundOpt,ROUND(rate*H774,2),rate*H774)))</f>
        <v/>
      </c>
      <c r="G775" s="18" t="str">
        <f t="shared" si="22"/>
        <v/>
      </c>
      <c r="H775" s="18" t="str">
        <f t="shared" si="23"/>
        <v/>
      </c>
    </row>
    <row r="776" spans="1:8">
      <c r="A776" s="17" t="str">
        <f>IF(H775="","",IF(roundOpt,IF(OR(A775&gt;=nper,ROUND(H775,2)&lt;=0),"",A775+1),IF(OR(A775&gt;=nper,H775&lt;=0),"",A775+1)))</f>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IF(A776="","",IF(roundOpt,IF(OR(A776=nper,payment&gt;ROUND((1+rate)*H775,2)),ROUND((1+rate)*H775,2),payment),IF(OR(A776=nper,payment&gt;(1+rate)*H775),(1+rate)*H775,payment)))</f>
        <v/>
      </c>
      <c r="D776" s="69"/>
      <c r="E776" s="18"/>
      <c r="F776" s="18" t="str">
        <f>IF(A776="","",IF(AND(A776=1,pmtType=1),0,IF(roundOpt,ROUND(rate*H775,2),rate*H775)))</f>
        <v/>
      </c>
      <c r="G776" s="18" t="str">
        <f t="shared" si="22"/>
        <v/>
      </c>
      <c r="H776" s="18" t="str">
        <f t="shared" si="23"/>
        <v/>
      </c>
    </row>
    <row r="777" spans="1:8">
      <c r="A777" s="17" t="str">
        <f>IF(H776="","",IF(roundOpt,IF(OR(A776&gt;=nper,ROUND(H776,2)&lt;=0),"",A776+1),IF(OR(A776&gt;=nper,H776&lt;=0),"",A776+1)))</f>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IF(A777="","",IF(roundOpt,IF(OR(A777=nper,payment&gt;ROUND((1+rate)*H776,2)),ROUND((1+rate)*H776,2),payment),IF(OR(A777=nper,payment&gt;(1+rate)*H776),(1+rate)*H776,payment)))</f>
        <v/>
      </c>
      <c r="D777" s="69"/>
      <c r="E777" s="18"/>
      <c r="F777" s="18" t="str">
        <f>IF(A777="","",IF(AND(A777=1,pmtType=1),0,IF(roundOpt,ROUND(rate*H776,2),rate*H776)))</f>
        <v/>
      </c>
      <c r="G777" s="18" t="str">
        <f t="shared" si="22"/>
        <v/>
      </c>
      <c r="H777" s="18" t="str">
        <f t="shared" si="23"/>
        <v/>
      </c>
    </row>
    <row r="778" spans="1:8">
      <c r="A778" s="17" t="str">
        <f>IF(H777="","",IF(roundOpt,IF(OR(A777&gt;=nper,ROUND(H777,2)&lt;=0),"",A777+1),IF(OR(A777&gt;=nper,H777&lt;=0),"",A777+1)))</f>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IF(A778="","",IF(roundOpt,IF(OR(A778=nper,payment&gt;ROUND((1+rate)*H777,2)),ROUND((1+rate)*H777,2),payment),IF(OR(A778=nper,payment&gt;(1+rate)*H777),(1+rate)*H777,payment)))</f>
        <v/>
      </c>
      <c r="D778" s="69"/>
      <c r="E778" s="18"/>
      <c r="F778" s="18" t="str">
        <f>IF(A778="","",IF(AND(A778=1,pmtType=1),0,IF(roundOpt,ROUND(rate*H777,2),rate*H777)))</f>
        <v/>
      </c>
      <c r="G778" s="18" t="str">
        <f t="shared" si="22"/>
        <v/>
      </c>
      <c r="H778" s="18" t="str">
        <f t="shared" si="23"/>
        <v/>
      </c>
    </row>
    <row r="779" spans="1:8">
      <c r="A779" s="17" t="str">
        <f>IF(H778="","",IF(roundOpt,IF(OR(A778&gt;=nper,ROUND(H778,2)&lt;=0),"",A778+1),IF(OR(A778&gt;=nper,H778&lt;=0),"",A778+1)))</f>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IF(A779="","",IF(roundOpt,IF(OR(A779=nper,payment&gt;ROUND((1+rate)*H778,2)),ROUND((1+rate)*H778,2),payment),IF(OR(A779=nper,payment&gt;(1+rate)*H778),(1+rate)*H778,payment)))</f>
        <v/>
      </c>
      <c r="D779" s="69"/>
      <c r="E779" s="18"/>
      <c r="F779" s="18" t="str">
        <f>IF(A779="","",IF(AND(A779=1,pmtType=1),0,IF(roundOpt,ROUND(rate*H778,2),rate*H778)))</f>
        <v/>
      </c>
      <c r="G779" s="18" t="str">
        <f t="shared" si="22"/>
        <v/>
      </c>
      <c r="H779" s="18" t="str">
        <f t="shared" si="23"/>
        <v/>
      </c>
    </row>
    <row r="780" spans="1:8">
      <c r="A780" s="17" t="str">
        <f>IF(H779="","",IF(roundOpt,IF(OR(A779&gt;=nper,ROUND(H779,2)&lt;=0),"",A779+1),IF(OR(A779&gt;=nper,H779&lt;=0),"",A779+1)))</f>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IF(A780="","",IF(roundOpt,IF(OR(A780=nper,payment&gt;ROUND((1+rate)*H779,2)),ROUND((1+rate)*H779,2),payment),IF(OR(A780=nper,payment&gt;(1+rate)*H779),(1+rate)*H779,payment)))</f>
        <v/>
      </c>
      <c r="D780" s="69"/>
      <c r="E780" s="18"/>
      <c r="F780" s="18" t="str">
        <f>IF(A780="","",IF(AND(A780=1,pmtType=1),0,IF(roundOpt,ROUND(rate*H779,2),rate*H779)))</f>
        <v/>
      </c>
      <c r="G780" s="18" t="str">
        <f t="shared" si="22"/>
        <v/>
      </c>
      <c r="H780" s="18" t="str">
        <f t="shared" si="23"/>
        <v/>
      </c>
    </row>
    <row r="781" spans="1:8">
      <c r="A781" s="17" t="str">
        <f>IF(H780="","",IF(roundOpt,IF(OR(A780&gt;=nper,ROUND(H780,2)&lt;=0),"",A780+1),IF(OR(A780&gt;=nper,H780&lt;=0),"",A780+1)))</f>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IF(A781="","",IF(roundOpt,IF(OR(A781=nper,payment&gt;ROUND((1+rate)*H780,2)),ROUND((1+rate)*H780,2),payment),IF(OR(A781=nper,payment&gt;(1+rate)*H780),(1+rate)*H780,payment)))</f>
        <v/>
      </c>
      <c r="D781" s="69"/>
      <c r="E781" s="18"/>
      <c r="F781" s="18" t="str">
        <f>IF(A781="","",IF(AND(A781=1,pmtType=1),0,IF(roundOpt,ROUND(rate*H780,2),rate*H780)))</f>
        <v/>
      </c>
      <c r="G781" s="18" t="str">
        <f t="shared" si="22"/>
        <v/>
      </c>
      <c r="H781" s="18" t="str">
        <f t="shared" si="23"/>
        <v/>
      </c>
    </row>
    <row r="782" spans="1:8">
      <c r="A782" s="17" t="str">
        <f>IF(H781="","",IF(roundOpt,IF(OR(A781&gt;=nper,ROUND(H781,2)&lt;=0),"",A781+1),IF(OR(A781&gt;=nper,H781&lt;=0),"",A781+1)))</f>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IF(A782="","",IF(roundOpt,IF(OR(A782=nper,payment&gt;ROUND((1+rate)*H781,2)),ROUND((1+rate)*H781,2),payment),IF(OR(A782=nper,payment&gt;(1+rate)*H781),(1+rate)*H781,payment)))</f>
        <v/>
      </c>
      <c r="D782" s="69"/>
      <c r="E782" s="18"/>
      <c r="F782" s="18" t="str">
        <f>IF(A782="","",IF(AND(A782=1,pmtType=1),0,IF(roundOpt,ROUND(rate*H781,2),rate*H781)))</f>
        <v/>
      </c>
      <c r="G782" s="18" t="str">
        <f t="shared" si="22"/>
        <v/>
      </c>
      <c r="H782" s="18" t="str">
        <f t="shared" si="23"/>
        <v/>
      </c>
    </row>
    <row r="783" spans="1:8">
      <c r="A783" s="17" t="str">
        <f>IF(H782="","",IF(roundOpt,IF(OR(A782&gt;=nper,ROUND(H782,2)&lt;=0),"",A782+1),IF(OR(A782&gt;=nper,H782&lt;=0),"",A782+1)))</f>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IF(A783="","",IF(roundOpt,IF(OR(A783=nper,payment&gt;ROUND((1+rate)*H782,2)),ROUND((1+rate)*H782,2),payment),IF(OR(A783=nper,payment&gt;(1+rate)*H782),(1+rate)*H782,payment)))</f>
        <v/>
      </c>
      <c r="D783" s="69"/>
      <c r="E783" s="18"/>
      <c r="F783" s="18" t="str">
        <f>IF(A783="","",IF(AND(A783=1,pmtType=1),0,IF(roundOpt,ROUND(rate*H782,2),rate*H782)))</f>
        <v/>
      </c>
      <c r="G783" s="18" t="str">
        <f t="shared" si="22"/>
        <v/>
      </c>
      <c r="H783" s="18" t="str">
        <f t="shared" si="23"/>
        <v/>
      </c>
    </row>
    <row r="784" spans="1:8">
      <c r="A784" s="17" t="str">
        <f>IF(H783="","",IF(roundOpt,IF(OR(A783&gt;=nper,ROUND(H783,2)&lt;=0),"",A783+1),IF(OR(A783&gt;=nper,H783&lt;=0),"",A783+1)))</f>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IF(A784="","",IF(roundOpt,IF(OR(A784=nper,payment&gt;ROUND((1+rate)*H783,2)),ROUND((1+rate)*H783,2),payment),IF(OR(A784=nper,payment&gt;(1+rate)*H783),(1+rate)*H783,payment)))</f>
        <v/>
      </c>
      <c r="D784" s="69"/>
      <c r="E784" s="18"/>
      <c r="F784" s="18" t="str">
        <f>IF(A784="","",IF(AND(A784=1,pmtType=1),0,IF(roundOpt,ROUND(rate*H783,2),rate*H783)))</f>
        <v/>
      </c>
      <c r="G784" s="18" t="str">
        <f t="shared" si="22"/>
        <v/>
      </c>
      <c r="H784" s="18" t="str">
        <f t="shared" si="23"/>
        <v/>
      </c>
    </row>
    <row r="785" spans="1:8">
      <c r="A785" s="17" t="str">
        <f>IF(H784="","",IF(roundOpt,IF(OR(A784&gt;=nper,ROUND(H784,2)&lt;=0),"",A784+1),IF(OR(A784&gt;=nper,H784&lt;=0),"",A784+1)))</f>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IF(A785="","",IF(roundOpt,IF(OR(A785=nper,payment&gt;ROUND((1+rate)*H784,2)),ROUND((1+rate)*H784,2),payment),IF(OR(A785=nper,payment&gt;(1+rate)*H784),(1+rate)*H784,payment)))</f>
        <v/>
      </c>
      <c r="D785" s="69"/>
      <c r="E785" s="18"/>
      <c r="F785" s="18" t="str">
        <f>IF(A785="","",IF(AND(A785=1,pmtType=1),0,IF(roundOpt,ROUND(rate*H784,2),rate*H784)))</f>
        <v/>
      </c>
      <c r="G785" s="18" t="str">
        <f t="shared" si="22"/>
        <v/>
      </c>
      <c r="H785" s="18" t="str">
        <f t="shared" si="23"/>
        <v/>
      </c>
    </row>
    <row r="786" spans="1:8">
      <c r="A786" s="17" t="str">
        <f>IF(H785="","",IF(roundOpt,IF(OR(A785&gt;=nper,ROUND(H785,2)&lt;=0),"",A785+1),IF(OR(A785&gt;=nper,H785&lt;=0),"",A785+1)))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IF(A786="","",IF(roundOpt,IF(OR(A786=nper,payment&gt;ROUND((1+rate)*H785,2)),ROUND((1+rate)*H785,2),payment),IF(OR(A786=nper,payment&gt;(1+rate)*H785),(1+rate)*H785,payment)))</f>
        <v/>
      </c>
      <c r="D786" s="69"/>
      <c r="E786" s="18"/>
      <c r="F786" s="18" t="str">
        <f>IF(A786="","",IF(AND(A786=1,pmtType=1),0,IF(roundOpt,ROUND(rate*H785,2),rate*H785)))</f>
        <v/>
      </c>
      <c r="G786" s="18" t="str">
        <f t="shared" ref="G786:G849" si="24">IF(A786="","",C786-F786+D786)</f>
        <v/>
      </c>
      <c r="H786" s="18" t="str">
        <f t="shared" ref="H786:H849" si="25">IF(A786="","",H785-G786)</f>
        <v/>
      </c>
    </row>
    <row r="787" spans="1:8">
      <c r="A787" s="17" t="str">
        <f>IF(H786="","",IF(roundOpt,IF(OR(A786&gt;=nper,ROUND(H786,2)&lt;=0),"",A786+1),IF(OR(A786&gt;=nper,H786&lt;=0),"",A786+1)))</f>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IF(A787="","",IF(roundOpt,IF(OR(A787=nper,payment&gt;ROUND((1+rate)*H786,2)),ROUND((1+rate)*H786,2),payment),IF(OR(A787=nper,payment&gt;(1+rate)*H786),(1+rate)*H786,payment)))</f>
        <v/>
      </c>
      <c r="D787" s="69"/>
      <c r="E787" s="18"/>
      <c r="F787" s="18" t="str">
        <f>IF(A787="","",IF(AND(A787=1,pmtType=1),0,IF(roundOpt,ROUND(rate*H786,2),rate*H786)))</f>
        <v/>
      </c>
      <c r="G787" s="18" t="str">
        <f t="shared" si="24"/>
        <v/>
      </c>
      <c r="H787" s="18" t="str">
        <f t="shared" si="25"/>
        <v/>
      </c>
    </row>
    <row r="788" spans="1:8">
      <c r="A788" s="17" t="str">
        <f>IF(H787="","",IF(roundOpt,IF(OR(A787&gt;=nper,ROUND(H787,2)&lt;=0),"",A787+1),IF(OR(A787&gt;=nper,H787&lt;=0),"",A787+1)))</f>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IF(A788="","",IF(roundOpt,IF(OR(A788=nper,payment&gt;ROUND((1+rate)*H787,2)),ROUND((1+rate)*H787,2),payment),IF(OR(A788=nper,payment&gt;(1+rate)*H787),(1+rate)*H787,payment)))</f>
        <v/>
      </c>
      <c r="D788" s="69"/>
      <c r="E788" s="18"/>
      <c r="F788" s="18" t="str">
        <f>IF(A788="","",IF(AND(A788=1,pmtType=1),0,IF(roundOpt,ROUND(rate*H787,2),rate*H787)))</f>
        <v/>
      </c>
      <c r="G788" s="18" t="str">
        <f t="shared" si="24"/>
        <v/>
      </c>
      <c r="H788" s="18" t="str">
        <f t="shared" si="25"/>
        <v/>
      </c>
    </row>
    <row r="789" spans="1:8">
      <c r="A789" s="17" t="str">
        <f>IF(H788="","",IF(roundOpt,IF(OR(A788&gt;=nper,ROUND(H788,2)&lt;=0),"",A788+1),IF(OR(A788&gt;=nper,H788&lt;=0),"",A788+1)))</f>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IF(A789="","",IF(roundOpt,IF(OR(A789=nper,payment&gt;ROUND((1+rate)*H788,2)),ROUND((1+rate)*H788,2),payment),IF(OR(A789=nper,payment&gt;(1+rate)*H788),(1+rate)*H788,payment)))</f>
        <v/>
      </c>
      <c r="D789" s="69"/>
      <c r="E789" s="18"/>
      <c r="F789" s="18" t="str">
        <f>IF(A789="","",IF(AND(A789=1,pmtType=1),0,IF(roundOpt,ROUND(rate*H788,2),rate*H788)))</f>
        <v/>
      </c>
      <c r="G789" s="18" t="str">
        <f t="shared" si="24"/>
        <v/>
      </c>
      <c r="H789" s="18" t="str">
        <f t="shared" si="25"/>
        <v/>
      </c>
    </row>
    <row r="790" spans="1:8">
      <c r="A790" s="17" t="str">
        <f>IF(H789="","",IF(roundOpt,IF(OR(A789&gt;=nper,ROUND(H789,2)&lt;=0),"",A789+1),IF(OR(A789&gt;=nper,H789&lt;=0),"",A789+1)))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IF(A790="","",IF(roundOpt,IF(OR(A790=nper,payment&gt;ROUND((1+rate)*H789,2)),ROUND((1+rate)*H789,2),payment),IF(OR(A790=nper,payment&gt;(1+rate)*H789),(1+rate)*H789,payment)))</f>
        <v/>
      </c>
      <c r="D790" s="69"/>
      <c r="E790" s="18"/>
      <c r="F790" s="18" t="str">
        <f>IF(A790="","",IF(AND(A790=1,pmtType=1),0,IF(roundOpt,ROUND(rate*H789,2),rate*H789)))</f>
        <v/>
      </c>
      <c r="G790" s="18" t="str">
        <f t="shared" si="24"/>
        <v/>
      </c>
      <c r="H790" s="18" t="str">
        <f t="shared" si="25"/>
        <v/>
      </c>
    </row>
    <row r="791" spans="1:8">
      <c r="A791" s="17" t="str">
        <f>IF(H790="","",IF(roundOpt,IF(OR(A790&gt;=nper,ROUND(H790,2)&lt;=0),"",A790+1),IF(OR(A790&gt;=nper,H790&lt;=0),"",A790+1)))</f>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IF(A791="","",IF(roundOpt,IF(OR(A791=nper,payment&gt;ROUND((1+rate)*H790,2)),ROUND((1+rate)*H790,2),payment),IF(OR(A791=nper,payment&gt;(1+rate)*H790),(1+rate)*H790,payment)))</f>
        <v/>
      </c>
      <c r="D791" s="69"/>
      <c r="E791" s="18"/>
      <c r="F791" s="18" t="str">
        <f>IF(A791="","",IF(AND(A791=1,pmtType=1),0,IF(roundOpt,ROUND(rate*H790,2),rate*H790)))</f>
        <v/>
      </c>
      <c r="G791" s="18" t="str">
        <f t="shared" si="24"/>
        <v/>
      </c>
      <c r="H791" s="18" t="str">
        <f t="shared" si="25"/>
        <v/>
      </c>
    </row>
    <row r="792" spans="1:8">
      <c r="A792" s="17" t="str">
        <f>IF(H791="","",IF(roundOpt,IF(OR(A791&gt;=nper,ROUND(H791,2)&lt;=0),"",A791+1),IF(OR(A791&gt;=nper,H791&lt;=0),"",A791+1)))</f>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IF(A792="","",IF(roundOpt,IF(OR(A792=nper,payment&gt;ROUND((1+rate)*H791,2)),ROUND((1+rate)*H791,2),payment),IF(OR(A792=nper,payment&gt;(1+rate)*H791),(1+rate)*H791,payment)))</f>
        <v/>
      </c>
      <c r="D792" s="69"/>
      <c r="E792" s="18"/>
      <c r="F792" s="18" t="str">
        <f>IF(A792="","",IF(AND(A792=1,pmtType=1),0,IF(roundOpt,ROUND(rate*H791,2),rate*H791)))</f>
        <v/>
      </c>
      <c r="G792" s="18" t="str">
        <f t="shared" si="24"/>
        <v/>
      </c>
      <c r="H792" s="18" t="str">
        <f t="shared" si="25"/>
        <v/>
      </c>
    </row>
    <row r="793" spans="1:8">
      <c r="A793" s="17" t="str">
        <f>IF(H792="","",IF(roundOpt,IF(OR(A792&gt;=nper,ROUND(H792,2)&lt;=0),"",A792+1),IF(OR(A792&gt;=nper,H792&lt;=0),"",A792+1)))</f>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IF(A793="","",IF(roundOpt,IF(OR(A793=nper,payment&gt;ROUND((1+rate)*H792,2)),ROUND((1+rate)*H792,2),payment),IF(OR(A793=nper,payment&gt;(1+rate)*H792),(1+rate)*H792,payment)))</f>
        <v/>
      </c>
      <c r="D793" s="69"/>
      <c r="E793" s="18"/>
      <c r="F793" s="18" t="str">
        <f>IF(A793="","",IF(AND(A793=1,pmtType=1),0,IF(roundOpt,ROUND(rate*H792,2),rate*H792)))</f>
        <v/>
      </c>
      <c r="G793" s="18" t="str">
        <f t="shared" si="24"/>
        <v/>
      </c>
      <c r="H793" s="18" t="str">
        <f t="shared" si="25"/>
        <v/>
      </c>
    </row>
    <row r="794" spans="1:8">
      <c r="A794" s="17" t="str">
        <f>IF(H793="","",IF(roundOpt,IF(OR(A793&gt;=nper,ROUND(H793,2)&lt;=0),"",A793+1),IF(OR(A793&gt;=nper,H793&lt;=0),"",A793+1)))</f>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IF(A794="","",IF(roundOpt,IF(OR(A794=nper,payment&gt;ROUND((1+rate)*H793,2)),ROUND((1+rate)*H793,2),payment),IF(OR(A794=nper,payment&gt;(1+rate)*H793),(1+rate)*H793,payment)))</f>
        <v/>
      </c>
      <c r="D794" s="69"/>
      <c r="E794" s="18"/>
      <c r="F794" s="18" t="str">
        <f>IF(A794="","",IF(AND(A794=1,pmtType=1),0,IF(roundOpt,ROUND(rate*H793,2),rate*H793)))</f>
        <v/>
      </c>
      <c r="G794" s="18" t="str">
        <f t="shared" si="24"/>
        <v/>
      </c>
      <c r="H794" s="18" t="str">
        <f t="shared" si="25"/>
        <v/>
      </c>
    </row>
    <row r="795" spans="1:8">
      <c r="A795" s="17" t="str">
        <f>IF(H794="","",IF(roundOpt,IF(OR(A794&gt;=nper,ROUND(H794,2)&lt;=0),"",A794+1),IF(OR(A794&gt;=nper,H794&lt;=0),"",A794+1)))</f>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IF(A795="","",IF(roundOpt,IF(OR(A795=nper,payment&gt;ROUND((1+rate)*H794,2)),ROUND((1+rate)*H794,2),payment),IF(OR(A795=nper,payment&gt;(1+rate)*H794),(1+rate)*H794,payment)))</f>
        <v/>
      </c>
      <c r="D795" s="69"/>
      <c r="E795" s="18"/>
      <c r="F795" s="18" t="str">
        <f>IF(A795="","",IF(AND(A795=1,pmtType=1),0,IF(roundOpt,ROUND(rate*H794,2),rate*H794)))</f>
        <v/>
      </c>
      <c r="G795" s="18" t="str">
        <f t="shared" si="24"/>
        <v/>
      </c>
      <c r="H795" s="18" t="str">
        <f t="shared" si="25"/>
        <v/>
      </c>
    </row>
    <row r="796" spans="1:8">
      <c r="A796" s="17" t="str">
        <f>IF(H795="","",IF(roundOpt,IF(OR(A795&gt;=nper,ROUND(H795,2)&lt;=0),"",A795+1),IF(OR(A795&gt;=nper,H795&lt;=0),"",A795+1)))</f>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IF(A796="","",IF(roundOpt,IF(OR(A796=nper,payment&gt;ROUND((1+rate)*H795,2)),ROUND((1+rate)*H795,2),payment),IF(OR(A796=nper,payment&gt;(1+rate)*H795),(1+rate)*H795,payment)))</f>
        <v/>
      </c>
      <c r="D796" s="69"/>
      <c r="E796" s="18"/>
      <c r="F796" s="18" t="str">
        <f>IF(A796="","",IF(AND(A796=1,pmtType=1),0,IF(roundOpt,ROUND(rate*H795,2),rate*H795)))</f>
        <v/>
      </c>
      <c r="G796" s="18" t="str">
        <f t="shared" si="24"/>
        <v/>
      </c>
      <c r="H796" s="18" t="str">
        <f t="shared" si="25"/>
        <v/>
      </c>
    </row>
    <row r="797" spans="1:8">
      <c r="A797" s="17" t="str">
        <f>IF(H796="","",IF(roundOpt,IF(OR(A796&gt;=nper,ROUND(H796,2)&lt;=0),"",A796+1),IF(OR(A796&gt;=nper,H796&lt;=0),"",A796+1)))</f>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IF(A797="","",IF(roundOpt,IF(OR(A797=nper,payment&gt;ROUND((1+rate)*H796,2)),ROUND((1+rate)*H796,2),payment),IF(OR(A797=nper,payment&gt;(1+rate)*H796),(1+rate)*H796,payment)))</f>
        <v/>
      </c>
      <c r="D797" s="70"/>
      <c r="E797" s="18"/>
      <c r="F797" s="18" t="str">
        <f>IF(A797="","",IF(AND(A797=1,pmtType=1),0,IF(roundOpt,ROUND(rate*H796,2),rate*H796)))</f>
        <v/>
      </c>
      <c r="G797" s="18" t="str">
        <f t="shared" si="24"/>
        <v/>
      </c>
      <c r="H797" s="18" t="str">
        <f t="shared" si="25"/>
        <v/>
      </c>
    </row>
    <row r="798" spans="1:8">
      <c r="A798" s="1"/>
      <c r="B798" s="1"/>
      <c r="C798" s="1"/>
      <c r="D798" s="46" t="s">
        <v>27</v>
      </c>
      <c r="E798" s="46" t="s">
        <v>27</v>
      </c>
      <c r="F798" s="1"/>
      <c r="G798" s="1"/>
      <c r="H798" s="1"/>
    </row>
  </sheetData>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useFirstPageNumber="1" r:id="rId2"/>
  <headerFooter alignWithMargins="0">
    <oddHeader>&amp;RPage &amp;P of &amp;N</oddHeader>
    <oddFooter>&amp;L&amp;8http://www.vertex42.com/ExcelTemplates/loan-amortization-schedule.html&amp;R&amp;8� 2008 Vertex42 LLC</oddFooter>
  </headerFooter>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IV802"/>
  <sheetViews>
    <sheetView showGridLines="0" workbookViewId="0"/>
  </sheetViews>
  <sheetFormatPr defaultRowHeight="12.75"/>
  <cols>
    <col min="1" max="1" width="6.7109375" style="2" bestFit="1" customWidth="1"/>
    <col min="2" max="2" width="10.42578125" style="2" bestFit="1" customWidth="1"/>
    <col min="3" max="3" width="12.28515625" style="2" bestFit="1" customWidth="1"/>
    <col min="4" max="4" width="15.5703125" style="2" bestFit="1" customWidth="1"/>
    <col min="5" max="6" width="12.7109375" style="2" bestFit="1" customWidth="1"/>
    <col min="7" max="7" width="15.42578125" style="2" bestFit="1" customWidth="1"/>
    <col min="8" max="256" width="9.140625" style="2" bestFit="1" customWidth="1"/>
  </cols>
  <sheetData>
    <row r="1" spans="1:7" ht="24" customHeight="1">
      <c r="A1" s="39" t="s">
        <v>28</v>
      </c>
      <c r="B1" s="42"/>
      <c r="C1" s="42"/>
      <c r="D1" s="42"/>
      <c r="E1" s="42"/>
      <c r="F1" s="42"/>
      <c r="G1" s="41"/>
    </row>
    <row r="2" spans="1:7">
      <c r="A2" s="52" t="s">
        <v>1</v>
      </c>
      <c r="G2" s="60" t="s">
        <v>2</v>
      </c>
    </row>
    <row r="4" spans="1:7">
      <c r="B4" s="22"/>
      <c r="C4" s="23" t="str">
        <f>Schedule!C5</f>
        <v>Loan Amount</v>
      </c>
      <c r="D4" s="24">
        <f>Schedule!D5</f>
        <v>100</v>
      </c>
    </row>
    <row r="5" spans="1:7">
      <c r="B5" s="22"/>
      <c r="C5" s="23" t="str">
        <f>Schedule!C6</f>
        <v>Annual Interest Rate</v>
      </c>
      <c r="D5" s="25">
        <f>Schedule!D6</f>
        <v>0.1</v>
      </c>
    </row>
    <row r="6" spans="1:7">
      <c r="B6" s="22"/>
      <c r="C6" s="23" t="str">
        <f>Schedule!C10</f>
        <v>Compound Period</v>
      </c>
      <c r="D6" s="26" t="str">
        <f>Schedule!D10</f>
        <v>Annual</v>
      </c>
    </row>
    <row r="7" spans="1:7">
      <c r="B7" s="22"/>
      <c r="C7" s="23" t="str">
        <f>Schedule!C7</f>
        <v>Term of Loan in Years</v>
      </c>
      <c r="D7" s="27">
        <f>Schedule!D7</f>
        <v>30</v>
      </c>
    </row>
    <row r="8" spans="1:7">
      <c r="B8" s="22"/>
      <c r="C8" s="23" t="str">
        <f>Schedule!C8</f>
        <v>First Payment Date</v>
      </c>
      <c r="D8" s="26">
        <f>Schedule!D8</f>
        <v>39814</v>
      </c>
    </row>
    <row r="9" spans="1:7">
      <c r="B9" s="22"/>
      <c r="C9" s="23" t="str">
        <f>Schedule!C9</f>
        <v>Payment Frequency</v>
      </c>
      <c r="D9" s="26" t="str">
        <f>Schedule!D9</f>
        <v>Annual</v>
      </c>
    </row>
    <row r="10" spans="1:7">
      <c r="B10" s="22"/>
      <c r="C10" s="23" t="str">
        <f>Schedule!C11</f>
        <v>Payment Type</v>
      </c>
      <c r="D10" s="26" t="str">
        <f>Schedule!D11</f>
        <v>End of Period</v>
      </c>
    </row>
    <row r="11" spans="1:7">
      <c r="B11" s="22"/>
      <c r="C11" s="23" t="s">
        <v>9</v>
      </c>
      <c r="D11" s="33">
        <f>MAX(A20:A801)</f>
        <v>3</v>
      </c>
    </row>
    <row r="12" spans="1:7">
      <c r="C12" s="28" t="s">
        <v>7</v>
      </c>
      <c r="D12" s="29">
        <f>Schedule!H5</f>
        <v>0.10000000000000009</v>
      </c>
    </row>
    <row r="13" spans="1:7">
      <c r="C13" s="23" t="s">
        <v>29</v>
      </c>
      <c r="D13" s="30">
        <f>Schedule!D13</f>
        <v>10.61</v>
      </c>
    </row>
    <row r="15" spans="1:7" ht="14.25">
      <c r="C15" s="10" t="s">
        <v>11</v>
      </c>
      <c r="D15" s="32">
        <f>SUM(E22:E801)+SUM(F22:F801)</f>
        <v>1521.22</v>
      </c>
    </row>
    <row r="16" spans="1:7" ht="14.25">
      <c r="C16" s="10" t="s">
        <v>13</v>
      </c>
      <c r="D16" s="32">
        <f>SUM(E21:E801)</f>
        <v>29.809999999999995</v>
      </c>
    </row>
    <row r="17" spans="1:8" ht="14.25">
      <c r="C17" s="10" t="s">
        <v>15</v>
      </c>
      <c r="D17" s="32">
        <f>(nper*(-PMT(rate,nper,loan_amount,,pmtType))-loan_amount)-D16</f>
        <v>188.42774475790196</v>
      </c>
    </row>
    <row r="18" spans="1:8" ht="15">
      <c r="C18" s="15"/>
      <c r="D18" s="31" t="str">
        <f ca="1">IF(AND(NOT(G801=""),G801&gt;0.004),"ERROR: Limit is "&amp;OFFSET(A802,-1,0,1,1)&amp;" payments",".")</f>
        <v>.</v>
      </c>
    </row>
    <row r="19" spans="1:8" ht="15">
      <c r="A19" s="71" t="s">
        <v>30</v>
      </c>
      <c r="B19" s="71"/>
      <c r="C19" s="71"/>
      <c r="D19" s="71"/>
      <c r="E19" s="71"/>
      <c r="F19" s="71"/>
      <c r="G19" s="71"/>
      <c r="H19" s="8"/>
    </row>
    <row r="20" spans="1:8" ht="30">
      <c r="A20" s="20" t="s">
        <v>20</v>
      </c>
      <c r="B20" s="21" t="s">
        <v>21</v>
      </c>
      <c r="C20" s="21" t="s">
        <v>31</v>
      </c>
      <c r="D20" s="21" t="s">
        <v>22</v>
      </c>
      <c r="E20" s="21" t="s">
        <v>24</v>
      </c>
      <c r="F20" s="21" t="s">
        <v>25</v>
      </c>
      <c r="G20" s="21" t="s">
        <v>26</v>
      </c>
      <c r="H20" s="3"/>
    </row>
    <row r="21" spans="1:8">
      <c r="A21" s="16"/>
      <c r="B21" s="7"/>
      <c r="C21" s="16"/>
      <c r="D21" s="16"/>
      <c r="E21" s="16"/>
      <c r="F21" s="16"/>
      <c r="G21" s="67">
        <f>loan_amount</f>
        <v>100</v>
      </c>
    </row>
    <row r="22" spans="1:8">
      <c r="A22" s="17">
        <f>IF(G21="","",IF(roundOpt,IF(OR(A21&gt;=nper,ROUND(G21,2)&lt;=0),"",A21+1),IF(OR(A21&gt;=nper,G21&lt;=0),"",A21+1)))</f>
        <v>1</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8">
        <f>IF(A22="","",IF(roundOpt,IF(OR(A22=nper,payment&gt;ROUND((1+rate)*G21,2)),ROUND((1+rate)*G21,2),payment),IF(OR(A22=nper,payment&gt;(1+rate)*G21),(1+rate)*G21,payment)))</f>
        <v>10.61</v>
      </c>
      <c r="D22" s="59">
        <f>C22</f>
        <v>10.61</v>
      </c>
      <c r="E22" s="18">
        <f>IF(A22="","",IF(AND(A22=1,pmtType=1),0,IF(roundOpt,ROUND(rate*G21,2),rate*G21)))</f>
        <v>10</v>
      </c>
      <c r="F22" s="18">
        <f t="shared" ref="F22:F85" si="0">IF(A22="","",D22-E22)</f>
        <v>0.60999999999999943</v>
      </c>
      <c r="G22" s="18">
        <f t="shared" ref="G22:G85" si="1">IF(A22="","",G21-F22)</f>
        <v>99.39</v>
      </c>
    </row>
    <row r="23" spans="1:8">
      <c r="A23" s="17">
        <f>IF(G22="","",IF(roundOpt,IF(OR(A22&gt;=nper,ROUND(G22,2)&lt;=0),"",A22+1),IF(OR(A22&gt;=nper,G22&lt;=0),"",A22+1)))</f>
        <v>2</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40179</v>
      </c>
      <c r="C23" s="18">
        <f>IF(A23="","",IF(roundOpt,IF(OR(A23=nper,payment&gt;ROUND((1+rate)*G22,2)),ROUND((1+rate)*G22,2),payment),IF(OR(A23=nper,payment&gt;(1+rate)*G22),(1+rate)*G22,payment)))</f>
        <v>10.61</v>
      </c>
      <c r="D23" s="59">
        <f>C23</f>
        <v>10.61</v>
      </c>
      <c r="E23" s="18">
        <f>IF(A23="","",IF(AND(A23=1,pmtType=1),0,IF(roundOpt,ROUND(rate*G22,2),rate*G22)))</f>
        <v>9.94</v>
      </c>
      <c r="F23" s="18">
        <f t="shared" si="0"/>
        <v>0.66999999999999993</v>
      </c>
      <c r="G23" s="18">
        <f t="shared" si="1"/>
        <v>98.72</v>
      </c>
    </row>
    <row r="24" spans="1:8">
      <c r="A24" s="17">
        <f>IF(G23="","",IF(roundOpt,IF(OR(A23&gt;=nper,ROUND(G23,2)&lt;=0),"",A23+1),IF(OR(A23&gt;=nper,G23&lt;=0),"",A23+1)))</f>
        <v>3</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40544</v>
      </c>
      <c r="C24" s="18">
        <f>IF(A24="","",IF(roundOpt,IF(OR(A24=nper,payment&gt;ROUND((1+rate)*G23,2)),ROUND((1+rate)*G23,2),payment),IF(OR(A24=nper,payment&gt;(1+rate)*G23),(1+rate)*G23,payment)))</f>
        <v>10.61</v>
      </c>
      <c r="D24" s="59">
        <v>1500</v>
      </c>
      <c r="E24" s="18">
        <f>IF(A24="","",IF(AND(A24=1,pmtType=1),0,IF(roundOpt,ROUND(rate*G23,2),rate*G23)))</f>
        <v>9.8699999999999992</v>
      </c>
      <c r="F24" s="18">
        <f t="shared" si="0"/>
        <v>1490.13</v>
      </c>
      <c r="G24" s="18">
        <f t="shared" si="1"/>
        <v>-1391.41</v>
      </c>
    </row>
    <row r="25" spans="1:8">
      <c r="A25" s="17" t="str">
        <f>IF(G24="","",IF(roundOpt,IF(OR(A24&gt;=nper,ROUND(G24,2)&lt;=0),"",A24+1),IF(OR(A24&gt;=nper,G24&lt;=0),"",A24+1)))</f>
        <v/>
      </c>
      <c r="B25" s="19" t="str">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
      </c>
      <c r="C25" s="18" t="str">
        <f>IF(A25="","",IF(roundOpt,IF(OR(A25=nper,payment&gt;ROUND((1+rate)*G24,2)),ROUND((1+rate)*G24,2),payment),IF(OR(A25=nper,payment&gt;(1+rate)*G24),(1+rate)*G24,payment)))</f>
        <v/>
      </c>
      <c r="D25" s="59" t="str">
        <f t="shared" ref="D25:D88" si="2">C25</f>
        <v/>
      </c>
      <c r="E25" s="18" t="str">
        <f>IF(A25="","",IF(AND(A25=1,pmtType=1),0,IF(roundOpt,ROUND(rate*G24,2),rate*G24)))</f>
        <v/>
      </c>
      <c r="F25" s="18" t="str">
        <f t="shared" si="0"/>
        <v/>
      </c>
      <c r="G25" s="18" t="str">
        <f t="shared" si="1"/>
        <v/>
      </c>
    </row>
    <row r="26" spans="1:8">
      <c r="A26" s="17" t="str">
        <f>IF(G25="","",IF(roundOpt,IF(OR(A25&gt;=nper,ROUND(G25,2)&lt;=0),"",A25+1),IF(OR(A25&gt;=nper,G25&lt;=0),"",A25+1)))</f>
        <v/>
      </c>
      <c r="B26" s="19"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8" t="str">
        <f>IF(A26="","",IF(roundOpt,IF(OR(A26=nper,payment&gt;ROUND((1+rate)*G25,2)),ROUND((1+rate)*G25,2),payment),IF(OR(A26=nper,payment&gt;(1+rate)*G25),(1+rate)*G25,payment)))</f>
        <v/>
      </c>
      <c r="D26" s="59" t="str">
        <f t="shared" si="2"/>
        <v/>
      </c>
      <c r="E26" s="18" t="str">
        <f>IF(A26="","",IF(AND(A26=1,pmtType=1),0,IF(roundOpt,ROUND(rate*G25,2),rate*G25)))</f>
        <v/>
      </c>
      <c r="F26" s="18" t="str">
        <f t="shared" si="0"/>
        <v/>
      </c>
      <c r="G26" s="18" t="str">
        <f t="shared" si="1"/>
        <v/>
      </c>
    </row>
    <row r="27" spans="1:8">
      <c r="A27" s="17" t="str">
        <f>IF(G26="","",IF(roundOpt,IF(OR(A26&gt;=nper,ROUND(G26,2)&lt;=0),"",A26+1),IF(OR(A26&gt;=nper,G26&lt;=0),"",A26+1)))</f>
        <v/>
      </c>
      <c r="B27" s="19"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8" t="str">
        <f>IF(A27="","",IF(roundOpt,IF(OR(A27=nper,payment&gt;ROUND((1+rate)*G26,2)),ROUND((1+rate)*G26,2),payment),IF(OR(A27=nper,payment&gt;(1+rate)*G26),(1+rate)*G26,payment)))</f>
        <v/>
      </c>
      <c r="D27" s="59" t="str">
        <f t="shared" si="2"/>
        <v/>
      </c>
      <c r="E27" s="18" t="str">
        <f>IF(A27="","",IF(AND(A27=1,pmtType=1),0,IF(roundOpt,ROUND(rate*G26,2),rate*G26)))</f>
        <v/>
      </c>
      <c r="F27" s="18" t="str">
        <f t="shared" si="0"/>
        <v/>
      </c>
      <c r="G27" s="18" t="str">
        <f t="shared" si="1"/>
        <v/>
      </c>
    </row>
    <row r="28" spans="1:8">
      <c r="A28" s="17" t="str">
        <f>IF(G27="","",IF(roundOpt,IF(OR(A27&gt;=nper,ROUND(G27,2)&lt;=0),"",A27+1),IF(OR(A27&gt;=nper,G27&lt;=0),"",A27+1)))</f>
        <v/>
      </c>
      <c r="B28" s="19"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8" t="str">
        <f>IF(A28="","",IF(roundOpt,IF(OR(A28=nper,payment&gt;ROUND((1+rate)*G27,2)),ROUND((1+rate)*G27,2),payment),IF(OR(A28=nper,payment&gt;(1+rate)*G27),(1+rate)*G27,payment)))</f>
        <v/>
      </c>
      <c r="D28" s="59" t="str">
        <f t="shared" si="2"/>
        <v/>
      </c>
      <c r="E28" s="18" t="str">
        <f>IF(A28="","",IF(AND(A28=1,pmtType=1),0,IF(roundOpt,ROUND(rate*G27,2),rate*G27)))</f>
        <v/>
      </c>
      <c r="F28" s="18" t="str">
        <f t="shared" si="0"/>
        <v/>
      </c>
      <c r="G28" s="18" t="str">
        <f t="shared" si="1"/>
        <v/>
      </c>
    </row>
    <row r="29" spans="1:8">
      <c r="A29" s="17" t="str">
        <f>IF(G28="","",IF(roundOpt,IF(OR(A28&gt;=nper,ROUND(G28,2)&lt;=0),"",A28+1),IF(OR(A28&gt;=nper,G28&lt;=0),"",A28+1)))</f>
        <v/>
      </c>
      <c r="B29" s="19"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8" t="str">
        <f>IF(A29="","",IF(roundOpt,IF(OR(A29=nper,payment&gt;ROUND((1+rate)*G28,2)),ROUND((1+rate)*G28,2),payment),IF(OR(A29=nper,payment&gt;(1+rate)*G28),(1+rate)*G28,payment)))</f>
        <v/>
      </c>
      <c r="D29" s="59" t="str">
        <f t="shared" si="2"/>
        <v/>
      </c>
      <c r="E29" s="18" t="str">
        <f>IF(A29="","",IF(AND(A29=1,pmtType=1),0,IF(roundOpt,ROUND(rate*G28,2),rate*G28)))</f>
        <v/>
      </c>
      <c r="F29" s="18" t="str">
        <f t="shared" si="0"/>
        <v/>
      </c>
      <c r="G29" s="18" t="str">
        <f t="shared" si="1"/>
        <v/>
      </c>
    </row>
    <row r="30" spans="1:8">
      <c r="A30" s="17" t="str">
        <f>IF(G29="","",IF(roundOpt,IF(OR(A29&gt;=nper,ROUND(G29,2)&lt;=0),"",A29+1),IF(OR(A29&gt;=nper,G29&lt;=0),"",A29+1)))</f>
        <v/>
      </c>
      <c r="B30" s="19"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8" t="str">
        <f>IF(A30="","",IF(roundOpt,IF(OR(A30=nper,payment&gt;ROUND((1+rate)*G29,2)),ROUND((1+rate)*G29,2),payment),IF(OR(A30=nper,payment&gt;(1+rate)*G29),(1+rate)*G29,payment)))</f>
        <v/>
      </c>
      <c r="D30" s="59" t="str">
        <f t="shared" si="2"/>
        <v/>
      </c>
      <c r="E30" s="18" t="str">
        <f>IF(A30="","",IF(AND(A30=1,pmtType=1),0,IF(roundOpt,ROUND(rate*G29,2),rate*G29)))</f>
        <v/>
      </c>
      <c r="F30" s="18" t="str">
        <f t="shared" si="0"/>
        <v/>
      </c>
      <c r="G30" s="18" t="str">
        <f t="shared" si="1"/>
        <v/>
      </c>
    </row>
    <row r="31" spans="1:8">
      <c r="A31" s="17" t="str">
        <f>IF(G30="","",IF(roundOpt,IF(OR(A30&gt;=nper,ROUND(G30,2)&lt;=0),"",A30+1),IF(OR(A30&gt;=nper,G30&lt;=0),"",A30+1)))</f>
        <v/>
      </c>
      <c r="B31" s="19"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8" t="str">
        <f>IF(A31="","",IF(roundOpt,IF(OR(A31=nper,payment&gt;ROUND((1+rate)*G30,2)),ROUND((1+rate)*G30,2),payment),IF(OR(A31=nper,payment&gt;(1+rate)*G30),(1+rate)*G30,payment)))</f>
        <v/>
      </c>
      <c r="D31" s="59" t="str">
        <f t="shared" si="2"/>
        <v/>
      </c>
      <c r="E31" s="18" t="str">
        <f>IF(A31="","",IF(AND(A31=1,pmtType=1),0,IF(roundOpt,ROUND(rate*G30,2),rate*G30)))</f>
        <v/>
      </c>
      <c r="F31" s="18" t="str">
        <f t="shared" si="0"/>
        <v/>
      </c>
      <c r="G31" s="18" t="str">
        <f t="shared" si="1"/>
        <v/>
      </c>
    </row>
    <row r="32" spans="1:8">
      <c r="A32" s="17" t="str">
        <f>IF(G31="","",IF(roundOpt,IF(OR(A31&gt;=nper,ROUND(G31,2)&lt;=0),"",A31+1),IF(OR(A31&gt;=nper,G31&lt;=0),"",A31+1)))</f>
        <v/>
      </c>
      <c r="B32" s="19"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8" t="str">
        <f>IF(A32="","",IF(roundOpt,IF(OR(A32=nper,payment&gt;ROUND((1+rate)*G31,2)),ROUND((1+rate)*G31,2),payment),IF(OR(A32=nper,payment&gt;(1+rate)*G31),(1+rate)*G31,payment)))</f>
        <v/>
      </c>
      <c r="D32" s="59" t="str">
        <f t="shared" si="2"/>
        <v/>
      </c>
      <c r="E32" s="18" t="str">
        <f>IF(A32="","",IF(AND(A32=1,pmtType=1),0,IF(roundOpt,ROUND(rate*G31,2),rate*G31)))</f>
        <v/>
      </c>
      <c r="F32" s="18" t="str">
        <f t="shared" si="0"/>
        <v/>
      </c>
      <c r="G32" s="18" t="str">
        <f t="shared" si="1"/>
        <v/>
      </c>
    </row>
    <row r="33" spans="1:7">
      <c r="A33" s="17" t="str">
        <f>IF(G32="","",IF(roundOpt,IF(OR(A32&gt;=nper,ROUND(G32,2)&lt;=0),"",A32+1),IF(OR(A32&gt;=nper,G32&lt;=0),"",A32+1)))</f>
        <v/>
      </c>
      <c r="B33" s="19"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8" t="str">
        <f>IF(A33="","",IF(roundOpt,IF(OR(A33=nper,payment&gt;ROUND((1+rate)*G32,2)),ROUND((1+rate)*G32,2),payment),IF(OR(A33=nper,payment&gt;(1+rate)*G32),(1+rate)*G32,payment)))</f>
        <v/>
      </c>
      <c r="D33" s="59" t="str">
        <f t="shared" si="2"/>
        <v/>
      </c>
      <c r="E33" s="18" t="str">
        <f>IF(A33="","",IF(AND(A33=1,pmtType=1),0,IF(roundOpt,ROUND(rate*G32,2),rate*G32)))</f>
        <v/>
      </c>
      <c r="F33" s="18" t="str">
        <f t="shared" si="0"/>
        <v/>
      </c>
      <c r="G33" s="18" t="str">
        <f t="shared" si="1"/>
        <v/>
      </c>
    </row>
    <row r="34" spans="1:7">
      <c r="A34" s="17" t="str">
        <f>IF(G33="","",IF(roundOpt,IF(OR(A33&gt;=nper,ROUND(G33,2)&lt;=0),"",A33+1),IF(OR(A33&gt;=nper,G33&lt;=0),"",A33+1)))</f>
        <v/>
      </c>
      <c r="B34" s="19"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8" t="str">
        <f>IF(A34="","",IF(roundOpt,IF(OR(A34=nper,payment&gt;ROUND((1+rate)*G33,2)),ROUND((1+rate)*G33,2),payment),IF(OR(A34=nper,payment&gt;(1+rate)*G33),(1+rate)*G33,payment)))</f>
        <v/>
      </c>
      <c r="D34" s="59" t="str">
        <f t="shared" si="2"/>
        <v/>
      </c>
      <c r="E34" s="18" t="str">
        <f>IF(A34="","",IF(AND(A34=1,pmtType=1),0,IF(roundOpt,ROUND(rate*G33,2),rate*G33)))</f>
        <v/>
      </c>
      <c r="F34" s="18" t="str">
        <f t="shared" si="0"/>
        <v/>
      </c>
      <c r="G34" s="18" t="str">
        <f t="shared" si="1"/>
        <v/>
      </c>
    </row>
    <row r="35" spans="1:7">
      <c r="A35" s="17" t="str">
        <f>IF(G34="","",IF(roundOpt,IF(OR(A34&gt;=nper,ROUND(G34,2)&lt;=0),"",A34+1),IF(OR(A34&gt;=nper,G34&lt;=0),"",A34+1)))</f>
        <v/>
      </c>
      <c r="B35" s="19"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8" t="str">
        <f>IF(A35="","",IF(roundOpt,IF(OR(A35=nper,payment&gt;ROUND((1+rate)*G34,2)),ROUND((1+rate)*G34,2),payment),IF(OR(A35=nper,payment&gt;(1+rate)*G34),(1+rate)*G34,payment)))</f>
        <v/>
      </c>
      <c r="D35" s="59" t="str">
        <f t="shared" si="2"/>
        <v/>
      </c>
      <c r="E35" s="18" t="str">
        <f>IF(A35="","",IF(AND(A35=1,pmtType=1),0,IF(roundOpt,ROUND(rate*G34,2),rate*G34)))</f>
        <v/>
      </c>
      <c r="F35" s="18" t="str">
        <f t="shared" si="0"/>
        <v/>
      </c>
      <c r="G35" s="18" t="str">
        <f t="shared" si="1"/>
        <v/>
      </c>
    </row>
    <row r="36" spans="1:7">
      <c r="A36" s="17" t="str">
        <f>IF(G35="","",IF(roundOpt,IF(OR(A35&gt;=nper,ROUND(G35,2)&lt;=0),"",A35+1),IF(OR(A35&gt;=nper,G35&lt;=0),"",A35+1)))</f>
        <v/>
      </c>
      <c r="B36" s="19"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8" t="str">
        <f>IF(A36="","",IF(roundOpt,IF(OR(A36=nper,payment&gt;ROUND((1+rate)*G35,2)),ROUND((1+rate)*G35,2),payment),IF(OR(A36=nper,payment&gt;(1+rate)*G35),(1+rate)*G35,payment)))</f>
        <v/>
      </c>
      <c r="D36" s="59" t="str">
        <f t="shared" si="2"/>
        <v/>
      </c>
      <c r="E36" s="18" t="str">
        <f>IF(A36="","",IF(AND(A36=1,pmtType=1),0,IF(roundOpt,ROUND(rate*G35,2),rate*G35)))</f>
        <v/>
      </c>
      <c r="F36" s="18" t="str">
        <f t="shared" si="0"/>
        <v/>
      </c>
      <c r="G36" s="18" t="str">
        <f t="shared" si="1"/>
        <v/>
      </c>
    </row>
    <row r="37" spans="1:7">
      <c r="A37" s="17" t="str">
        <f>IF(G36="","",IF(roundOpt,IF(OR(A36&gt;=nper,ROUND(G36,2)&lt;=0),"",A36+1),IF(OR(A36&gt;=nper,G36&lt;=0),"",A36+1)))</f>
        <v/>
      </c>
      <c r="B37" s="19"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8" t="str">
        <f>IF(A37="","",IF(roundOpt,IF(OR(A37=nper,payment&gt;ROUND((1+rate)*G36,2)),ROUND((1+rate)*G36,2),payment),IF(OR(A37=nper,payment&gt;(1+rate)*G36),(1+rate)*G36,payment)))</f>
        <v/>
      </c>
      <c r="D37" s="59" t="str">
        <f t="shared" si="2"/>
        <v/>
      </c>
      <c r="E37" s="18" t="str">
        <f>IF(A37="","",IF(AND(A37=1,pmtType=1),0,IF(roundOpt,ROUND(rate*G36,2),rate*G36)))</f>
        <v/>
      </c>
      <c r="F37" s="18" t="str">
        <f t="shared" si="0"/>
        <v/>
      </c>
      <c r="G37" s="18" t="str">
        <f t="shared" si="1"/>
        <v/>
      </c>
    </row>
    <row r="38" spans="1:7">
      <c r="A38" s="17" t="str">
        <f>IF(G37="","",IF(roundOpt,IF(OR(A37&gt;=nper,ROUND(G37,2)&lt;=0),"",A37+1),IF(OR(A37&gt;=nper,G37&lt;=0),"",A37+1)))</f>
        <v/>
      </c>
      <c r="B38" s="19"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8" t="str">
        <f>IF(A38="","",IF(roundOpt,IF(OR(A38=nper,payment&gt;ROUND((1+rate)*G37,2)),ROUND((1+rate)*G37,2),payment),IF(OR(A38=nper,payment&gt;(1+rate)*G37),(1+rate)*G37,payment)))</f>
        <v/>
      </c>
      <c r="D38" s="59" t="str">
        <f t="shared" si="2"/>
        <v/>
      </c>
      <c r="E38" s="18" t="str">
        <f>IF(A38="","",IF(AND(A38=1,pmtType=1),0,IF(roundOpt,ROUND(rate*G37,2),rate*G37)))</f>
        <v/>
      </c>
      <c r="F38" s="18" t="str">
        <f t="shared" si="0"/>
        <v/>
      </c>
      <c r="G38" s="18" t="str">
        <f t="shared" si="1"/>
        <v/>
      </c>
    </row>
    <row r="39" spans="1:7">
      <c r="A39" s="17" t="str">
        <f>IF(G38="","",IF(roundOpt,IF(OR(A38&gt;=nper,ROUND(G38,2)&lt;=0),"",A38+1),IF(OR(A38&gt;=nper,G38&lt;=0),"",A38+1)))</f>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IF(A39="","",IF(roundOpt,IF(OR(A39=nper,payment&gt;ROUND((1+rate)*G38,2)),ROUND((1+rate)*G38,2),payment),IF(OR(A39=nper,payment&gt;(1+rate)*G38),(1+rate)*G38,payment)))</f>
        <v/>
      </c>
      <c r="D39" s="59" t="str">
        <f t="shared" si="2"/>
        <v/>
      </c>
      <c r="E39" s="18" t="str">
        <f>IF(A39="","",IF(AND(A39=1,pmtType=1),0,IF(roundOpt,ROUND(rate*G38,2),rate*G38)))</f>
        <v/>
      </c>
      <c r="F39" s="18" t="str">
        <f t="shared" si="0"/>
        <v/>
      </c>
      <c r="G39" s="18" t="str">
        <f t="shared" si="1"/>
        <v/>
      </c>
    </row>
    <row r="40" spans="1:7">
      <c r="A40" s="17" t="str">
        <f>IF(G39="","",IF(roundOpt,IF(OR(A39&gt;=nper,ROUND(G39,2)&lt;=0),"",A39+1),IF(OR(A39&gt;=nper,G39&lt;=0),"",A39+1)))</f>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IF(A40="","",IF(roundOpt,IF(OR(A40=nper,payment&gt;ROUND((1+rate)*G39,2)),ROUND((1+rate)*G39,2),payment),IF(OR(A40=nper,payment&gt;(1+rate)*G39),(1+rate)*G39,payment)))</f>
        <v/>
      </c>
      <c r="D40" s="59" t="str">
        <f t="shared" si="2"/>
        <v/>
      </c>
      <c r="E40" s="18" t="str">
        <f>IF(A40="","",IF(AND(A40=1,pmtType=1),0,IF(roundOpt,ROUND(rate*G39,2),rate*G39)))</f>
        <v/>
      </c>
      <c r="F40" s="18" t="str">
        <f t="shared" si="0"/>
        <v/>
      </c>
      <c r="G40" s="18" t="str">
        <f t="shared" si="1"/>
        <v/>
      </c>
    </row>
    <row r="41" spans="1:7">
      <c r="A41" s="17" t="str">
        <f>IF(G40="","",IF(roundOpt,IF(OR(A40&gt;=nper,ROUND(G40,2)&lt;=0),"",A40+1),IF(OR(A40&gt;=nper,G40&lt;=0),"",A40+1)))</f>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IF(A41="","",IF(roundOpt,IF(OR(A41=nper,payment&gt;ROUND((1+rate)*G40,2)),ROUND((1+rate)*G40,2),payment),IF(OR(A41=nper,payment&gt;(1+rate)*G40),(1+rate)*G40,payment)))</f>
        <v/>
      </c>
      <c r="D41" s="59" t="str">
        <f t="shared" si="2"/>
        <v/>
      </c>
      <c r="E41" s="18" t="str">
        <f>IF(A41="","",IF(AND(A41=1,pmtType=1),0,IF(roundOpt,ROUND(rate*G40,2),rate*G40)))</f>
        <v/>
      </c>
      <c r="F41" s="18" t="str">
        <f t="shared" si="0"/>
        <v/>
      </c>
      <c r="G41" s="18" t="str">
        <f t="shared" si="1"/>
        <v/>
      </c>
    </row>
    <row r="42" spans="1:7">
      <c r="A42" s="17" t="str">
        <f>IF(G41="","",IF(roundOpt,IF(OR(A41&gt;=nper,ROUND(G41,2)&lt;=0),"",A41+1),IF(OR(A41&gt;=nper,G41&lt;=0),"",A41+1)))</f>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IF(A42="","",IF(roundOpt,IF(OR(A42=nper,payment&gt;ROUND((1+rate)*G41,2)),ROUND((1+rate)*G41,2),payment),IF(OR(A42=nper,payment&gt;(1+rate)*G41),(1+rate)*G41,payment)))</f>
        <v/>
      </c>
      <c r="D42" s="59" t="str">
        <f t="shared" si="2"/>
        <v/>
      </c>
      <c r="E42" s="18" t="str">
        <f>IF(A42="","",IF(AND(A42=1,pmtType=1),0,IF(roundOpt,ROUND(rate*G41,2),rate*G41)))</f>
        <v/>
      </c>
      <c r="F42" s="18" t="str">
        <f t="shared" si="0"/>
        <v/>
      </c>
      <c r="G42" s="18" t="str">
        <f t="shared" si="1"/>
        <v/>
      </c>
    </row>
    <row r="43" spans="1:7">
      <c r="A43" s="17" t="str">
        <f>IF(G42="","",IF(roundOpt,IF(OR(A42&gt;=nper,ROUND(G42,2)&lt;=0),"",A42+1),IF(OR(A42&gt;=nper,G42&lt;=0),"",A42+1)))</f>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IF(A43="","",IF(roundOpt,IF(OR(A43=nper,payment&gt;ROUND((1+rate)*G42,2)),ROUND((1+rate)*G42,2),payment),IF(OR(A43=nper,payment&gt;(1+rate)*G42),(1+rate)*G42,payment)))</f>
        <v/>
      </c>
      <c r="D43" s="59" t="str">
        <f t="shared" si="2"/>
        <v/>
      </c>
      <c r="E43" s="18" t="str">
        <f>IF(A43="","",IF(AND(A43=1,pmtType=1),0,IF(roundOpt,ROUND(rate*G42,2),rate*G42)))</f>
        <v/>
      </c>
      <c r="F43" s="18" t="str">
        <f t="shared" si="0"/>
        <v/>
      </c>
      <c r="G43" s="18" t="str">
        <f t="shared" si="1"/>
        <v/>
      </c>
    </row>
    <row r="44" spans="1:7">
      <c r="A44" s="17" t="str">
        <f>IF(G43="","",IF(roundOpt,IF(OR(A43&gt;=nper,ROUND(G43,2)&lt;=0),"",A43+1),IF(OR(A43&gt;=nper,G43&lt;=0),"",A43+1)))</f>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IF(A44="","",IF(roundOpt,IF(OR(A44=nper,payment&gt;ROUND((1+rate)*G43,2)),ROUND((1+rate)*G43,2),payment),IF(OR(A44=nper,payment&gt;(1+rate)*G43),(1+rate)*G43,payment)))</f>
        <v/>
      </c>
      <c r="D44" s="59" t="str">
        <f t="shared" si="2"/>
        <v/>
      </c>
      <c r="E44" s="18" t="str">
        <f>IF(A44="","",IF(AND(A44=1,pmtType=1),0,IF(roundOpt,ROUND(rate*G43,2),rate*G43)))</f>
        <v/>
      </c>
      <c r="F44" s="18" t="str">
        <f t="shared" si="0"/>
        <v/>
      </c>
      <c r="G44" s="18" t="str">
        <f t="shared" si="1"/>
        <v/>
      </c>
    </row>
    <row r="45" spans="1:7">
      <c r="A45" s="17" t="str">
        <f>IF(G44="","",IF(roundOpt,IF(OR(A44&gt;=nper,ROUND(G44,2)&lt;=0),"",A44+1),IF(OR(A44&gt;=nper,G44&lt;=0),"",A44+1)))</f>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IF(A45="","",IF(roundOpt,IF(OR(A45=nper,payment&gt;ROUND((1+rate)*G44,2)),ROUND((1+rate)*G44,2),payment),IF(OR(A45=nper,payment&gt;(1+rate)*G44),(1+rate)*G44,payment)))</f>
        <v/>
      </c>
      <c r="D45" s="59" t="str">
        <f t="shared" si="2"/>
        <v/>
      </c>
      <c r="E45" s="18" t="str">
        <f>IF(A45="","",IF(AND(A45=1,pmtType=1),0,IF(roundOpt,ROUND(rate*G44,2),rate*G44)))</f>
        <v/>
      </c>
      <c r="F45" s="18" t="str">
        <f t="shared" si="0"/>
        <v/>
      </c>
      <c r="G45" s="18" t="str">
        <f t="shared" si="1"/>
        <v/>
      </c>
    </row>
    <row r="46" spans="1:7">
      <c r="A46" s="17" t="str">
        <f>IF(G45="","",IF(roundOpt,IF(OR(A45&gt;=nper,ROUND(G45,2)&lt;=0),"",A45+1),IF(OR(A45&gt;=nper,G45&lt;=0),"",A45+1)))</f>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IF(A46="","",IF(roundOpt,IF(OR(A46=nper,payment&gt;ROUND((1+rate)*G45,2)),ROUND((1+rate)*G45,2),payment),IF(OR(A46=nper,payment&gt;(1+rate)*G45),(1+rate)*G45,payment)))</f>
        <v/>
      </c>
      <c r="D46" s="59" t="str">
        <f t="shared" si="2"/>
        <v/>
      </c>
      <c r="E46" s="18" t="str">
        <f>IF(A46="","",IF(AND(A46=1,pmtType=1),0,IF(roundOpt,ROUND(rate*G45,2),rate*G45)))</f>
        <v/>
      </c>
      <c r="F46" s="18" t="str">
        <f t="shared" si="0"/>
        <v/>
      </c>
      <c r="G46" s="18" t="str">
        <f t="shared" si="1"/>
        <v/>
      </c>
    </row>
    <row r="47" spans="1:7">
      <c r="A47" s="17" t="str">
        <f>IF(G46="","",IF(roundOpt,IF(OR(A46&gt;=nper,ROUND(G46,2)&lt;=0),"",A46+1),IF(OR(A46&gt;=nper,G46&lt;=0),"",A46+1)))</f>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IF(A47="","",IF(roundOpt,IF(OR(A47=nper,payment&gt;ROUND((1+rate)*G46,2)),ROUND((1+rate)*G46,2),payment),IF(OR(A47=nper,payment&gt;(1+rate)*G46),(1+rate)*G46,payment)))</f>
        <v/>
      </c>
      <c r="D47" s="59" t="str">
        <f t="shared" si="2"/>
        <v/>
      </c>
      <c r="E47" s="18" t="str">
        <f>IF(A47="","",IF(AND(A47=1,pmtType=1),0,IF(roundOpt,ROUND(rate*G46,2),rate*G46)))</f>
        <v/>
      </c>
      <c r="F47" s="18" t="str">
        <f t="shared" si="0"/>
        <v/>
      </c>
      <c r="G47" s="18" t="str">
        <f t="shared" si="1"/>
        <v/>
      </c>
    </row>
    <row r="48" spans="1:7">
      <c r="A48" s="17" t="str">
        <f>IF(G47="","",IF(roundOpt,IF(OR(A47&gt;=nper,ROUND(G47,2)&lt;=0),"",A47+1),IF(OR(A47&gt;=nper,G47&lt;=0),"",A47+1)))</f>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IF(A48="","",IF(roundOpt,IF(OR(A48=nper,payment&gt;ROUND((1+rate)*G47,2)),ROUND((1+rate)*G47,2),payment),IF(OR(A48=nper,payment&gt;(1+rate)*G47),(1+rate)*G47,payment)))</f>
        <v/>
      </c>
      <c r="D48" s="59" t="str">
        <f t="shared" si="2"/>
        <v/>
      </c>
      <c r="E48" s="18" t="str">
        <f>IF(A48="","",IF(AND(A48=1,pmtType=1),0,IF(roundOpt,ROUND(rate*G47,2),rate*G47)))</f>
        <v/>
      </c>
      <c r="F48" s="18" t="str">
        <f t="shared" si="0"/>
        <v/>
      </c>
      <c r="G48" s="18" t="str">
        <f t="shared" si="1"/>
        <v/>
      </c>
    </row>
    <row r="49" spans="1:7">
      <c r="A49" s="17" t="str">
        <f>IF(G48="","",IF(roundOpt,IF(OR(A48&gt;=nper,ROUND(G48,2)&lt;=0),"",A48+1),IF(OR(A48&gt;=nper,G48&lt;=0),"",A48+1)))</f>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IF(A49="","",IF(roundOpt,IF(OR(A49=nper,payment&gt;ROUND((1+rate)*G48,2)),ROUND((1+rate)*G48,2),payment),IF(OR(A49=nper,payment&gt;(1+rate)*G48),(1+rate)*G48,payment)))</f>
        <v/>
      </c>
      <c r="D49" s="59" t="str">
        <f t="shared" si="2"/>
        <v/>
      </c>
      <c r="E49" s="18" t="str">
        <f>IF(A49="","",IF(AND(A49=1,pmtType=1),0,IF(roundOpt,ROUND(rate*G48,2),rate*G48)))</f>
        <v/>
      </c>
      <c r="F49" s="18" t="str">
        <f t="shared" si="0"/>
        <v/>
      </c>
      <c r="G49" s="18" t="str">
        <f t="shared" si="1"/>
        <v/>
      </c>
    </row>
    <row r="50" spans="1:7">
      <c r="A50" s="17" t="str">
        <f>IF(G49="","",IF(roundOpt,IF(OR(A49&gt;=nper,ROUND(G49,2)&lt;=0),"",A49+1),IF(OR(A49&gt;=nper,G49&lt;=0),"",A49+1)))</f>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IF(A50="","",IF(roundOpt,IF(OR(A50=nper,payment&gt;ROUND((1+rate)*G49,2)),ROUND((1+rate)*G49,2),payment),IF(OR(A50=nper,payment&gt;(1+rate)*G49),(1+rate)*G49,payment)))</f>
        <v/>
      </c>
      <c r="D50" s="59" t="str">
        <f t="shared" si="2"/>
        <v/>
      </c>
      <c r="E50" s="18" t="str">
        <f>IF(A50="","",IF(AND(A50=1,pmtType=1),0,IF(roundOpt,ROUND(rate*G49,2),rate*G49)))</f>
        <v/>
      </c>
      <c r="F50" s="18" t="str">
        <f t="shared" si="0"/>
        <v/>
      </c>
      <c r="G50" s="18" t="str">
        <f t="shared" si="1"/>
        <v/>
      </c>
    </row>
    <row r="51" spans="1:7">
      <c r="A51" s="17" t="str">
        <f>IF(G50="","",IF(roundOpt,IF(OR(A50&gt;=nper,ROUND(G50,2)&lt;=0),"",A50+1),IF(OR(A50&gt;=nper,G50&lt;=0),"",A50+1)))</f>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IF(A51="","",IF(roundOpt,IF(OR(A51=nper,payment&gt;ROUND((1+rate)*G50,2)),ROUND((1+rate)*G50,2),payment),IF(OR(A51=nper,payment&gt;(1+rate)*G50),(1+rate)*G50,payment)))</f>
        <v/>
      </c>
      <c r="D51" s="59" t="str">
        <f t="shared" si="2"/>
        <v/>
      </c>
      <c r="E51" s="18" t="str">
        <f>IF(A51="","",IF(AND(A51=1,pmtType=1),0,IF(roundOpt,ROUND(rate*G50,2),rate*G50)))</f>
        <v/>
      </c>
      <c r="F51" s="18" t="str">
        <f t="shared" si="0"/>
        <v/>
      </c>
      <c r="G51" s="18" t="str">
        <f t="shared" si="1"/>
        <v/>
      </c>
    </row>
    <row r="52" spans="1:7">
      <c r="A52" s="17" t="str">
        <f>IF(G51="","",IF(roundOpt,IF(OR(A51&gt;=nper,ROUND(G51,2)&lt;=0),"",A51+1),IF(OR(A51&gt;=nper,G51&lt;=0),"",A51+1)))</f>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IF(A52="","",IF(roundOpt,IF(OR(A52=nper,payment&gt;ROUND((1+rate)*G51,2)),ROUND((1+rate)*G51,2),payment),IF(OR(A52=nper,payment&gt;(1+rate)*G51),(1+rate)*G51,payment)))</f>
        <v/>
      </c>
      <c r="D52" s="59" t="str">
        <f t="shared" si="2"/>
        <v/>
      </c>
      <c r="E52" s="18" t="str">
        <f>IF(A52="","",IF(AND(A52=1,pmtType=1),0,IF(roundOpt,ROUND(rate*G51,2),rate*G51)))</f>
        <v/>
      </c>
      <c r="F52" s="18" t="str">
        <f t="shared" si="0"/>
        <v/>
      </c>
      <c r="G52" s="18" t="str">
        <f t="shared" si="1"/>
        <v/>
      </c>
    </row>
    <row r="53" spans="1:7">
      <c r="A53" s="17" t="str">
        <f>IF(G52="","",IF(roundOpt,IF(OR(A52&gt;=nper,ROUND(G52,2)&lt;=0),"",A52+1),IF(OR(A52&gt;=nper,G52&lt;=0),"",A52+1)))</f>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IF(A53="","",IF(roundOpt,IF(OR(A53=nper,payment&gt;ROUND((1+rate)*G52,2)),ROUND((1+rate)*G52,2),payment),IF(OR(A53=nper,payment&gt;(1+rate)*G52),(1+rate)*G52,payment)))</f>
        <v/>
      </c>
      <c r="D53" s="59" t="str">
        <f t="shared" si="2"/>
        <v/>
      </c>
      <c r="E53" s="18" t="str">
        <f>IF(A53="","",IF(AND(A53=1,pmtType=1),0,IF(roundOpt,ROUND(rate*G52,2),rate*G52)))</f>
        <v/>
      </c>
      <c r="F53" s="18" t="str">
        <f t="shared" si="0"/>
        <v/>
      </c>
      <c r="G53" s="18" t="str">
        <f t="shared" si="1"/>
        <v/>
      </c>
    </row>
    <row r="54" spans="1:7">
      <c r="A54" s="17" t="str">
        <f>IF(G53="","",IF(roundOpt,IF(OR(A53&gt;=nper,ROUND(G53,2)&lt;=0),"",A53+1),IF(OR(A53&gt;=nper,G53&lt;=0),"",A53+1)))</f>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IF(A54="","",IF(roundOpt,IF(OR(A54=nper,payment&gt;ROUND((1+rate)*G53,2)),ROUND((1+rate)*G53,2),payment),IF(OR(A54=nper,payment&gt;(1+rate)*G53),(1+rate)*G53,payment)))</f>
        <v/>
      </c>
      <c r="D54" s="59" t="str">
        <f t="shared" si="2"/>
        <v/>
      </c>
      <c r="E54" s="18" t="str">
        <f>IF(A54="","",IF(AND(A54=1,pmtType=1),0,IF(roundOpt,ROUND(rate*G53,2),rate*G53)))</f>
        <v/>
      </c>
      <c r="F54" s="18" t="str">
        <f t="shared" si="0"/>
        <v/>
      </c>
      <c r="G54" s="18" t="str">
        <f t="shared" si="1"/>
        <v/>
      </c>
    </row>
    <row r="55" spans="1:7">
      <c r="A55" s="17" t="str">
        <f>IF(G54="","",IF(roundOpt,IF(OR(A54&gt;=nper,ROUND(G54,2)&lt;=0),"",A54+1),IF(OR(A54&gt;=nper,G54&lt;=0),"",A54+1)))</f>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IF(A55="","",IF(roundOpt,IF(OR(A55=nper,payment&gt;ROUND((1+rate)*G54,2)),ROUND((1+rate)*G54,2),payment),IF(OR(A55=nper,payment&gt;(1+rate)*G54),(1+rate)*G54,payment)))</f>
        <v/>
      </c>
      <c r="D55" s="59" t="str">
        <f t="shared" si="2"/>
        <v/>
      </c>
      <c r="E55" s="18" t="str">
        <f>IF(A55="","",IF(AND(A55=1,pmtType=1),0,IF(roundOpt,ROUND(rate*G54,2),rate*G54)))</f>
        <v/>
      </c>
      <c r="F55" s="18" t="str">
        <f t="shared" si="0"/>
        <v/>
      </c>
      <c r="G55" s="18" t="str">
        <f t="shared" si="1"/>
        <v/>
      </c>
    </row>
    <row r="56" spans="1:7">
      <c r="A56" s="17" t="str">
        <f>IF(G55="","",IF(roundOpt,IF(OR(A55&gt;=nper,ROUND(G55,2)&lt;=0),"",A55+1),IF(OR(A55&gt;=nper,G55&lt;=0),"",A55+1)))</f>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IF(A56="","",IF(roundOpt,IF(OR(A56=nper,payment&gt;ROUND((1+rate)*G55,2)),ROUND((1+rate)*G55,2),payment),IF(OR(A56=nper,payment&gt;(1+rate)*G55),(1+rate)*G55,payment)))</f>
        <v/>
      </c>
      <c r="D56" s="59" t="str">
        <f t="shared" si="2"/>
        <v/>
      </c>
      <c r="E56" s="18" t="str">
        <f>IF(A56="","",IF(AND(A56=1,pmtType=1),0,IF(roundOpt,ROUND(rate*G55,2),rate*G55)))</f>
        <v/>
      </c>
      <c r="F56" s="18" t="str">
        <f t="shared" si="0"/>
        <v/>
      </c>
      <c r="G56" s="18" t="str">
        <f t="shared" si="1"/>
        <v/>
      </c>
    </row>
    <row r="57" spans="1:7">
      <c r="A57" s="17" t="str">
        <f>IF(G56="","",IF(roundOpt,IF(OR(A56&gt;=nper,ROUND(G56,2)&lt;=0),"",A56+1),IF(OR(A56&gt;=nper,G56&lt;=0),"",A56+1)))</f>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IF(A57="","",IF(roundOpt,IF(OR(A57=nper,payment&gt;ROUND((1+rate)*G56,2)),ROUND((1+rate)*G56,2),payment),IF(OR(A57=nper,payment&gt;(1+rate)*G56),(1+rate)*G56,payment)))</f>
        <v/>
      </c>
      <c r="D57" s="59" t="str">
        <f t="shared" si="2"/>
        <v/>
      </c>
      <c r="E57" s="18" t="str">
        <f>IF(A57="","",IF(AND(A57=1,pmtType=1),0,IF(roundOpt,ROUND(rate*G56,2),rate*G56)))</f>
        <v/>
      </c>
      <c r="F57" s="18" t="str">
        <f t="shared" si="0"/>
        <v/>
      </c>
      <c r="G57" s="18" t="str">
        <f t="shared" si="1"/>
        <v/>
      </c>
    </row>
    <row r="58" spans="1:7">
      <c r="A58" s="17" t="str">
        <f>IF(G57="","",IF(roundOpt,IF(OR(A57&gt;=nper,ROUND(G57,2)&lt;=0),"",A57+1),IF(OR(A57&gt;=nper,G57&lt;=0),"",A57+1)))</f>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IF(A58="","",IF(roundOpt,IF(OR(A58=nper,payment&gt;ROUND((1+rate)*G57,2)),ROUND((1+rate)*G57,2),payment),IF(OR(A58=nper,payment&gt;(1+rate)*G57),(1+rate)*G57,payment)))</f>
        <v/>
      </c>
      <c r="D58" s="59" t="str">
        <f t="shared" si="2"/>
        <v/>
      </c>
      <c r="E58" s="18" t="str">
        <f>IF(A58="","",IF(AND(A58=1,pmtType=1),0,IF(roundOpt,ROUND(rate*G57,2),rate*G57)))</f>
        <v/>
      </c>
      <c r="F58" s="18" t="str">
        <f t="shared" si="0"/>
        <v/>
      </c>
      <c r="G58" s="18" t="str">
        <f t="shared" si="1"/>
        <v/>
      </c>
    </row>
    <row r="59" spans="1:7">
      <c r="A59" s="17" t="str">
        <f>IF(G58="","",IF(roundOpt,IF(OR(A58&gt;=nper,ROUND(G58,2)&lt;=0),"",A58+1),IF(OR(A58&gt;=nper,G58&lt;=0),"",A58+1)))</f>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IF(A59="","",IF(roundOpt,IF(OR(A59=nper,payment&gt;ROUND((1+rate)*G58,2)),ROUND((1+rate)*G58,2),payment),IF(OR(A59=nper,payment&gt;(1+rate)*G58),(1+rate)*G58,payment)))</f>
        <v/>
      </c>
      <c r="D59" s="59" t="str">
        <f t="shared" si="2"/>
        <v/>
      </c>
      <c r="E59" s="18" t="str">
        <f>IF(A59="","",IF(AND(A59=1,pmtType=1),0,IF(roundOpt,ROUND(rate*G58,2),rate*G58)))</f>
        <v/>
      </c>
      <c r="F59" s="18" t="str">
        <f t="shared" si="0"/>
        <v/>
      </c>
      <c r="G59" s="18" t="str">
        <f t="shared" si="1"/>
        <v/>
      </c>
    </row>
    <row r="60" spans="1:7">
      <c r="A60" s="17" t="str">
        <f>IF(G59="","",IF(roundOpt,IF(OR(A59&gt;=nper,ROUND(G59,2)&lt;=0),"",A59+1),IF(OR(A59&gt;=nper,G59&lt;=0),"",A59+1)))</f>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IF(A60="","",IF(roundOpt,IF(OR(A60=nper,payment&gt;ROUND((1+rate)*G59,2)),ROUND((1+rate)*G59,2),payment),IF(OR(A60=nper,payment&gt;(1+rate)*G59),(1+rate)*G59,payment)))</f>
        <v/>
      </c>
      <c r="D60" s="59" t="str">
        <f t="shared" si="2"/>
        <v/>
      </c>
      <c r="E60" s="18" t="str">
        <f>IF(A60="","",IF(AND(A60=1,pmtType=1),0,IF(roundOpt,ROUND(rate*G59,2),rate*G59)))</f>
        <v/>
      </c>
      <c r="F60" s="18" t="str">
        <f t="shared" si="0"/>
        <v/>
      </c>
      <c r="G60" s="18" t="str">
        <f t="shared" si="1"/>
        <v/>
      </c>
    </row>
    <row r="61" spans="1:7">
      <c r="A61" s="17" t="str">
        <f>IF(G60="","",IF(roundOpt,IF(OR(A60&gt;=nper,ROUND(G60,2)&lt;=0),"",A60+1),IF(OR(A60&gt;=nper,G60&lt;=0),"",A60+1)))</f>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IF(A61="","",IF(roundOpt,IF(OR(A61=nper,payment&gt;ROUND((1+rate)*G60,2)),ROUND((1+rate)*G60,2),payment),IF(OR(A61=nper,payment&gt;(1+rate)*G60),(1+rate)*G60,payment)))</f>
        <v/>
      </c>
      <c r="D61" s="59" t="str">
        <f t="shared" si="2"/>
        <v/>
      </c>
      <c r="E61" s="18" t="str">
        <f>IF(A61="","",IF(AND(A61=1,pmtType=1),0,IF(roundOpt,ROUND(rate*G60,2),rate*G60)))</f>
        <v/>
      </c>
      <c r="F61" s="18" t="str">
        <f t="shared" si="0"/>
        <v/>
      </c>
      <c r="G61" s="18" t="str">
        <f t="shared" si="1"/>
        <v/>
      </c>
    </row>
    <row r="62" spans="1:7">
      <c r="A62" s="17" t="str">
        <f>IF(G61="","",IF(roundOpt,IF(OR(A61&gt;=nper,ROUND(G61,2)&lt;=0),"",A61+1),IF(OR(A61&gt;=nper,G61&lt;=0),"",A61+1)))</f>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IF(A62="","",IF(roundOpt,IF(OR(A62=nper,payment&gt;ROUND((1+rate)*G61,2)),ROUND((1+rate)*G61,2),payment),IF(OR(A62=nper,payment&gt;(1+rate)*G61),(1+rate)*G61,payment)))</f>
        <v/>
      </c>
      <c r="D62" s="59" t="str">
        <f t="shared" si="2"/>
        <v/>
      </c>
      <c r="E62" s="18" t="str">
        <f>IF(A62="","",IF(AND(A62=1,pmtType=1),0,IF(roundOpt,ROUND(rate*G61,2),rate*G61)))</f>
        <v/>
      </c>
      <c r="F62" s="18" t="str">
        <f t="shared" si="0"/>
        <v/>
      </c>
      <c r="G62" s="18" t="str">
        <f t="shared" si="1"/>
        <v/>
      </c>
    </row>
    <row r="63" spans="1:7">
      <c r="A63" s="17" t="str">
        <f>IF(G62="","",IF(roundOpt,IF(OR(A62&gt;=nper,ROUND(G62,2)&lt;=0),"",A62+1),IF(OR(A62&gt;=nper,G62&lt;=0),"",A62+1)))</f>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IF(A63="","",IF(roundOpt,IF(OR(A63=nper,payment&gt;ROUND((1+rate)*G62,2)),ROUND((1+rate)*G62,2),payment),IF(OR(A63=nper,payment&gt;(1+rate)*G62),(1+rate)*G62,payment)))</f>
        <v/>
      </c>
      <c r="D63" s="59" t="str">
        <f t="shared" si="2"/>
        <v/>
      </c>
      <c r="E63" s="18" t="str">
        <f>IF(A63="","",IF(AND(A63=1,pmtType=1),0,IF(roundOpt,ROUND(rate*G62,2),rate*G62)))</f>
        <v/>
      </c>
      <c r="F63" s="18" t="str">
        <f t="shared" si="0"/>
        <v/>
      </c>
      <c r="G63" s="18" t="str">
        <f t="shared" si="1"/>
        <v/>
      </c>
    </row>
    <row r="64" spans="1:7">
      <c r="A64" s="17" t="str">
        <f>IF(G63="","",IF(roundOpt,IF(OR(A63&gt;=nper,ROUND(G63,2)&lt;=0),"",A63+1),IF(OR(A63&gt;=nper,G63&lt;=0),"",A63+1)))</f>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IF(A64="","",IF(roundOpt,IF(OR(A64=nper,payment&gt;ROUND((1+rate)*G63,2)),ROUND((1+rate)*G63,2),payment),IF(OR(A64=nper,payment&gt;(1+rate)*G63),(1+rate)*G63,payment)))</f>
        <v/>
      </c>
      <c r="D64" s="59" t="str">
        <f t="shared" si="2"/>
        <v/>
      </c>
      <c r="E64" s="18" t="str">
        <f>IF(A64="","",IF(AND(A64=1,pmtType=1),0,IF(roundOpt,ROUND(rate*G63,2),rate*G63)))</f>
        <v/>
      </c>
      <c r="F64" s="18" t="str">
        <f t="shared" si="0"/>
        <v/>
      </c>
      <c r="G64" s="18" t="str">
        <f t="shared" si="1"/>
        <v/>
      </c>
    </row>
    <row r="65" spans="1:7">
      <c r="A65" s="17" t="str">
        <f>IF(G64="","",IF(roundOpt,IF(OR(A64&gt;=nper,ROUND(G64,2)&lt;=0),"",A64+1),IF(OR(A64&gt;=nper,G64&lt;=0),"",A64+1)))</f>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IF(A65="","",IF(roundOpt,IF(OR(A65=nper,payment&gt;ROUND((1+rate)*G64,2)),ROUND((1+rate)*G64,2),payment),IF(OR(A65=nper,payment&gt;(1+rate)*G64),(1+rate)*G64,payment)))</f>
        <v/>
      </c>
      <c r="D65" s="59" t="str">
        <f t="shared" si="2"/>
        <v/>
      </c>
      <c r="E65" s="18" t="str">
        <f>IF(A65="","",IF(AND(A65=1,pmtType=1),0,IF(roundOpt,ROUND(rate*G64,2),rate*G64)))</f>
        <v/>
      </c>
      <c r="F65" s="18" t="str">
        <f t="shared" si="0"/>
        <v/>
      </c>
      <c r="G65" s="18" t="str">
        <f t="shared" si="1"/>
        <v/>
      </c>
    </row>
    <row r="66" spans="1:7">
      <c r="A66" s="17" t="str">
        <f>IF(G65="","",IF(roundOpt,IF(OR(A65&gt;=nper,ROUND(G65,2)&lt;=0),"",A65+1),IF(OR(A65&gt;=nper,G65&lt;=0),"",A65+1)))</f>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IF(A66="","",IF(roundOpt,IF(OR(A66=nper,payment&gt;ROUND((1+rate)*G65,2)),ROUND((1+rate)*G65,2),payment),IF(OR(A66=nper,payment&gt;(1+rate)*G65),(1+rate)*G65,payment)))</f>
        <v/>
      </c>
      <c r="D66" s="59" t="str">
        <f t="shared" si="2"/>
        <v/>
      </c>
      <c r="E66" s="18" t="str">
        <f>IF(A66="","",IF(AND(A66=1,pmtType=1),0,IF(roundOpt,ROUND(rate*G65,2),rate*G65)))</f>
        <v/>
      </c>
      <c r="F66" s="18" t="str">
        <f t="shared" si="0"/>
        <v/>
      </c>
      <c r="G66" s="18" t="str">
        <f t="shared" si="1"/>
        <v/>
      </c>
    </row>
    <row r="67" spans="1:7">
      <c r="A67" s="17" t="str">
        <f>IF(G66="","",IF(roundOpt,IF(OR(A66&gt;=nper,ROUND(G66,2)&lt;=0),"",A66+1),IF(OR(A66&gt;=nper,G66&lt;=0),"",A66+1)))</f>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IF(A67="","",IF(roundOpt,IF(OR(A67=nper,payment&gt;ROUND((1+rate)*G66,2)),ROUND((1+rate)*G66,2),payment),IF(OR(A67=nper,payment&gt;(1+rate)*G66),(1+rate)*G66,payment)))</f>
        <v/>
      </c>
      <c r="D67" s="59" t="str">
        <f t="shared" si="2"/>
        <v/>
      </c>
      <c r="E67" s="18" t="str">
        <f>IF(A67="","",IF(AND(A67=1,pmtType=1),0,IF(roundOpt,ROUND(rate*G66,2),rate*G66)))</f>
        <v/>
      </c>
      <c r="F67" s="18" t="str">
        <f t="shared" si="0"/>
        <v/>
      </c>
      <c r="G67" s="18" t="str">
        <f t="shared" si="1"/>
        <v/>
      </c>
    </row>
    <row r="68" spans="1:7">
      <c r="A68" s="17" t="str">
        <f>IF(G67="","",IF(roundOpt,IF(OR(A67&gt;=nper,ROUND(G67,2)&lt;=0),"",A67+1),IF(OR(A67&gt;=nper,G67&lt;=0),"",A67+1)))</f>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IF(A68="","",IF(roundOpt,IF(OR(A68=nper,payment&gt;ROUND((1+rate)*G67,2)),ROUND((1+rate)*G67,2),payment),IF(OR(A68=nper,payment&gt;(1+rate)*G67),(1+rate)*G67,payment)))</f>
        <v/>
      </c>
      <c r="D68" s="59" t="str">
        <f t="shared" si="2"/>
        <v/>
      </c>
      <c r="E68" s="18" t="str">
        <f>IF(A68="","",IF(AND(A68=1,pmtType=1),0,IF(roundOpt,ROUND(rate*G67,2),rate*G67)))</f>
        <v/>
      </c>
      <c r="F68" s="18" t="str">
        <f t="shared" si="0"/>
        <v/>
      </c>
      <c r="G68" s="18" t="str">
        <f t="shared" si="1"/>
        <v/>
      </c>
    </row>
    <row r="69" spans="1:7">
      <c r="A69" s="17" t="str">
        <f>IF(G68="","",IF(roundOpt,IF(OR(A68&gt;=nper,ROUND(G68,2)&lt;=0),"",A68+1),IF(OR(A68&gt;=nper,G68&lt;=0),"",A68+1)))</f>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IF(A69="","",IF(roundOpt,IF(OR(A69=nper,payment&gt;ROUND((1+rate)*G68,2)),ROUND((1+rate)*G68,2),payment),IF(OR(A69=nper,payment&gt;(1+rate)*G68),(1+rate)*G68,payment)))</f>
        <v/>
      </c>
      <c r="D69" s="59" t="str">
        <f t="shared" si="2"/>
        <v/>
      </c>
      <c r="E69" s="18" t="str">
        <f>IF(A69="","",IF(AND(A69=1,pmtType=1),0,IF(roundOpt,ROUND(rate*G68,2),rate*G68)))</f>
        <v/>
      </c>
      <c r="F69" s="18" t="str">
        <f t="shared" si="0"/>
        <v/>
      </c>
      <c r="G69" s="18" t="str">
        <f t="shared" si="1"/>
        <v/>
      </c>
    </row>
    <row r="70" spans="1:7">
      <c r="A70" s="17" t="str">
        <f>IF(G69="","",IF(roundOpt,IF(OR(A69&gt;=nper,ROUND(G69,2)&lt;=0),"",A69+1),IF(OR(A69&gt;=nper,G69&lt;=0),"",A69+1)))</f>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IF(A70="","",IF(roundOpt,IF(OR(A70=nper,payment&gt;ROUND((1+rate)*G69,2)),ROUND((1+rate)*G69,2),payment),IF(OR(A70=nper,payment&gt;(1+rate)*G69),(1+rate)*G69,payment)))</f>
        <v/>
      </c>
      <c r="D70" s="59" t="str">
        <f t="shared" si="2"/>
        <v/>
      </c>
      <c r="E70" s="18" t="str">
        <f>IF(A70="","",IF(AND(A70=1,pmtType=1),0,IF(roundOpt,ROUND(rate*G69,2),rate*G69)))</f>
        <v/>
      </c>
      <c r="F70" s="18" t="str">
        <f t="shared" si="0"/>
        <v/>
      </c>
      <c r="G70" s="18" t="str">
        <f t="shared" si="1"/>
        <v/>
      </c>
    </row>
    <row r="71" spans="1:7">
      <c r="A71" s="17" t="str">
        <f>IF(G70="","",IF(roundOpt,IF(OR(A70&gt;=nper,ROUND(G70,2)&lt;=0),"",A70+1),IF(OR(A70&gt;=nper,G70&lt;=0),"",A70+1)))</f>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IF(A71="","",IF(roundOpt,IF(OR(A71=nper,payment&gt;ROUND((1+rate)*G70,2)),ROUND((1+rate)*G70,2),payment),IF(OR(A71=nper,payment&gt;(1+rate)*G70),(1+rate)*G70,payment)))</f>
        <v/>
      </c>
      <c r="D71" s="59" t="str">
        <f t="shared" si="2"/>
        <v/>
      </c>
      <c r="E71" s="18" t="str">
        <f>IF(A71="","",IF(AND(A71=1,pmtType=1),0,IF(roundOpt,ROUND(rate*G70,2),rate*G70)))</f>
        <v/>
      </c>
      <c r="F71" s="18" t="str">
        <f t="shared" si="0"/>
        <v/>
      </c>
      <c r="G71" s="18" t="str">
        <f t="shared" si="1"/>
        <v/>
      </c>
    </row>
    <row r="72" spans="1:7">
      <c r="A72" s="17" t="str">
        <f>IF(G71="","",IF(roundOpt,IF(OR(A71&gt;=nper,ROUND(G71,2)&lt;=0),"",A71+1),IF(OR(A71&gt;=nper,G71&lt;=0),"",A71+1)))</f>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IF(A72="","",IF(roundOpt,IF(OR(A72=nper,payment&gt;ROUND((1+rate)*G71,2)),ROUND((1+rate)*G71,2),payment),IF(OR(A72=nper,payment&gt;(1+rate)*G71),(1+rate)*G71,payment)))</f>
        <v/>
      </c>
      <c r="D72" s="59" t="str">
        <f t="shared" si="2"/>
        <v/>
      </c>
      <c r="E72" s="18" t="str">
        <f>IF(A72="","",IF(AND(A72=1,pmtType=1),0,IF(roundOpt,ROUND(rate*G71,2),rate*G71)))</f>
        <v/>
      </c>
      <c r="F72" s="18" t="str">
        <f t="shared" si="0"/>
        <v/>
      </c>
      <c r="G72" s="18" t="str">
        <f t="shared" si="1"/>
        <v/>
      </c>
    </row>
    <row r="73" spans="1:7">
      <c r="A73" s="17" t="str">
        <f>IF(G72="","",IF(roundOpt,IF(OR(A72&gt;=nper,ROUND(G72,2)&lt;=0),"",A72+1),IF(OR(A72&gt;=nper,G72&lt;=0),"",A72+1)))</f>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IF(A73="","",IF(roundOpt,IF(OR(A73=nper,payment&gt;ROUND((1+rate)*G72,2)),ROUND((1+rate)*G72,2),payment),IF(OR(A73=nper,payment&gt;(1+rate)*G72),(1+rate)*G72,payment)))</f>
        <v/>
      </c>
      <c r="D73" s="59" t="str">
        <f t="shared" si="2"/>
        <v/>
      </c>
      <c r="E73" s="18" t="str">
        <f>IF(A73="","",IF(AND(A73=1,pmtType=1),0,IF(roundOpt,ROUND(rate*G72,2),rate*G72)))</f>
        <v/>
      </c>
      <c r="F73" s="18" t="str">
        <f t="shared" si="0"/>
        <v/>
      </c>
      <c r="G73" s="18" t="str">
        <f t="shared" si="1"/>
        <v/>
      </c>
    </row>
    <row r="74" spans="1:7">
      <c r="A74" s="17" t="str">
        <f>IF(G73="","",IF(roundOpt,IF(OR(A73&gt;=nper,ROUND(G73,2)&lt;=0),"",A73+1),IF(OR(A73&gt;=nper,G73&lt;=0),"",A73+1)))</f>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IF(A74="","",IF(roundOpt,IF(OR(A74=nper,payment&gt;ROUND((1+rate)*G73,2)),ROUND((1+rate)*G73,2),payment),IF(OR(A74=nper,payment&gt;(1+rate)*G73),(1+rate)*G73,payment)))</f>
        <v/>
      </c>
      <c r="D74" s="59" t="str">
        <f t="shared" si="2"/>
        <v/>
      </c>
      <c r="E74" s="18" t="str">
        <f>IF(A74="","",IF(AND(A74=1,pmtType=1),0,IF(roundOpt,ROUND(rate*G73,2),rate*G73)))</f>
        <v/>
      </c>
      <c r="F74" s="18" t="str">
        <f t="shared" si="0"/>
        <v/>
      </c>
      <c r="G74" s="18" t="str">
        <f t="shared" si="1"/>
        <v/>
      </c>
    </row>
    <row r="75" spans="1:7">
      <c r="A75" s="17" t="str">
        <f>IF(G74="","",IF(roundOpt,IF(OR(A74&gt;=nper,ROUND(G74,2)&lt;=0),"",A74+1),IF(OR(A74&gt;=nper,G74&lt;=0),"",A74+1)))</f>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IF(A75="","",IF(roundOpt,IF(OR(A75=nper,payment&gt;ROUND((1+rate)*G74,2)),ROUND((1+rate)*G74,2),payment),IF(OR(A75=nper,payment&gt;(1+rate)*G74),(1+rate)*G74,payment)))</f>
        <v/>
      </c>
      <c r="D75" s="59" t="str">
        <f t="shared" si="2"/>
        <v/>
      </c>
      <c r="E75" s="18" t="str">
        <f>IF(A75="","",IF(AND(A75=1,pmtType=1),0,IF(roundOpt,ROUND(rate*G74,2),rate*G74)))</f>
        <v/>
      </c>
      <c r="F75" s="18" t="str">
        <f t="shared" si="0"/>
        <v/>
      </c>
      <c r="G75" s="18" t="str">
        <f t="shared" si="1"/>
        <v/>
      </c>
    </row>
    <row r="76" spans="1:7">
      <c r="A76" s="17" t="str">
        <f>IF(G75="","",IF(roundOpt,IF(OR(A75&gt;=nper,ROUND(G75,2)&lt;=0),"",A75+1),IF(OR(A75&gt;=nper,G75&lt;=0),"",A75+1)))</f>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IF(A76="","",IF(roundOpt,IF(OR(A76=nper,payment&gt;ROUND((1+rate)*G75,2)),ROUND((1+rate)*G75,2),payment),IF(OR(A76=nper,payment&gt;(1+rate)*G75),(1+rate)*G75,payment)))</f>
        <v/>
      </c>
      <c r="D76" s="59" t="str">
        <f t="shared" si="2"/>
        <v/>
      </c>
      <c r="E76" s="18" t="str">
        <f>IF(A76="","",IF(AND(A76=1,pmtType=1),0,IF(roundOpt,ROUND(rate*G75,2),rate*G75)))</f>
        <v/>
      </c>
      <c r="F76" s="18" t="str">
        <f t="shared" si="0"/>
        <v/>
      </c>
      <c r="G76" s="18" t="str">
        <f t="shared" si="1"/>
        <v/>
      </c>
    </row>
    <row r="77" spans="1:7">
      <c r="A77" s="17" t="str">
        <f>IF(G76="","",IF(roundOpt,IF(OR(A76&gt;=nper,ROUND(G76,2)&lt;=0),"",A76+1),IF(OR(A76&gt;=nper,G76&lt;=0),"",A76+1)))</f>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IF(A77="","",IF(roundOpt,IF(OR(A77=nper,payment&gt;ROUND((1+rate)*G76,2)),ROUND((1+rate)*G76,2),payment),IF(OR(A77=nper,payment&gt;(1+rate)*G76),(1+rate)*G76,payment)))</f>
        <v/>
      </c>
      <c r="D77" s="59" t="str">
        <f t="shared" si="2"/>
        <v/>
      </c>
      <c r="E77" s="18" t="str">
        <f>IF(A77="","",IF(AND(A77=1,pmtType=1),0,IF(roundOpt,ROUND(rate*G76,2),rate*G76)))</f>
        <v/>
      </c>
      <c r="F77" s="18" t="str">
        <f t="shared" si="0"/>
        <v/>
      </c>
      <c r="G77" s="18" t="str">
        <f t="shared" si="1"/>
        <v/>
      </c>
    </row>
    <row r="78" spans="1:7">
      <c r="A78" s="17" t="str">
        <f>IF(G77="","",IF(roundOpt,IF(OR(A77&gt;=nper,ROUND(G77,2)&lt;=0),"",A77+1),IF(OR(A77&gt;=nper,G77&lt;=0),"",A77+1)))</f>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IF(A78="","",IF(roundOpt,IF(OR(A78=nper,payment&gt;ROUND((1+rate)*G77,2)),ROUND((1+rate)*G77,2),payment),IF(OR(A78=nper,payment&gt;(1+rate)*G77),(1+rate)*G77,payment)))</f>
        <v/>
      </c>
      <c r="D78" s="59" t="str">
        <f t="shared" si="2"/>
        <v/>
      </c>
      <c r="E78" s="18" t="str">
        <f>IF(A78="","",IF(AND(A78=1,pmtType=1),0,IF(roundOpt,ROUND(rate*G77,2),rate*G77)))</f>
        <v/>
      </c>
      <c r="F78" s="18" t="str">
        <f t="shared" si="0"/>
        <v/>
      </c>
      <c r="G78" s="18" t="str">
        <f t="shared" si="1"/>
        <v/>
      </c>
    </row>
    <row r="79" spans="1:7">
      <c r="A79" s="17" t="str">
        <f>IF(G78="","",IF(roundOpt,IF(OR(A78&gt;=nper,ROUND(G78,2)&lt;=0),"",A78+1),IF(OR(A78&gt;=nper,G78&lt;=0),"",A78+1)))</f>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IF(A79="","",IF(roundOpt,IF(OR(A79=nper,payment&gt;ROUND((1+rate)*G78,2)),ROUND((1+rate)*G78,2),payment),IF(OR(A79=nper,payment&gt;(1+rate)*G78),(1+rate)*G78,payment)))</f>
        <v/>
      </c>
      <c r="D79" s="59" t="str">
        <f t="shared" si="2"/>
        <v/>
      </c>
      <c r="E79" s="18" t="str">
        <f>IF(A79="","",IF(AND(A79=1,pmtType=1),0,IF(roundOpt,ROUND(rate*G78,2),rate*G78)))</f>
        <v/>
      </c>
      <c r="F79" s="18" t="str">
        <f t="shared" si="0"/>
        <v/>
      </c>
      <c r="G79" s="18" t="str">
        <f t="shared" si="1"/>
        <v/>
      </c>
    </row>
    <row r="80" spans="1:7">
      <c r="A80" s="17" t="str">
        <f>IF(G79="","",IF(roundOpt,IF(OR(A79&gt;=nper,ROUND(G79,2)&lt;=0),"",A79+1),IF(OR(A79&gt;=nper,G79&lt;=0),"",A79+1)))</f>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IF(A80="","",IF(roundOpt,IF(OR(A80=nper,payment&gt;ROUND((1+rate)*G79,2)),ROUND((1+rate)*G79,2),payment),IF(OR(A80=nper,payment&gt;(1+rate)*G79),(1+rate)*G79,payment)))</f>
        <v/>
      </c>
      <c r="D80" s="59" t="str">
        <f t="shared" si="2"/>
        <v/>
      </c>
      <c r="E80" s="18" t="str">
        <f>IF(A80="","",IF(AND(A80=1,pmtType=1),0,IF(roundOpt,ROUND(rate*G79,2),rate*G79)))</f>
        <v/>
      </c>
      <c r="F80" s="18" t="str">
        <f t="shared" si="0"/>
        <v/>
      </c>
      <c r="G80" s="18" t="str">
        <f t="shared" si="1"/>
        <v/>
      </c>
    </row>
    <row r="81" spans="1:7">
      <c r="A81" s="17" t="str">
        <f>IF(G80="","",IF(roundOpt,IF(OR(A80&gt;=nper,ROUND(G80,2)&lt;=0),"",A80+1),IF(OR(A80&gt;=nper,G80&lt;=0),"",A80+1)))</f>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IF(A81="","",IF(roundOpt,IF(OR(A81=nper,payment&gt;ROUND((1+rate)*G80,2)),ROUND((1+rate)*G80,2),payment),IF(OR(A81=nper,payment&gt;(1+rate)*G80),(1+rate)*G80,payment)))</f>
        <v/>
      </c>
      <c r="D81" s="59" t="str">
        <f t="shared" si="2"/>
        <v/>
      </c>
      <c r="E81" s="18" t="str">
        <f>IF(A81="","",IF(AND(A81=1,pmtType=1),0,IF(roundOpt,ROUND(rate*G80,2),rate*G80)))</f>
        <v/>
      </c>
      <c r="F81" s="18" t="str">
        <f t="shared" si="0"/>
        <v/>
      </c>
      <c r="G81" s="18" t="str">
        <f t="shared" si="1"/>
        <v/>
      </c>
    </row>
    <row r="82" spans="1:7">
      <c r="A82" s="17" t="str">
        <f>IF(G81="","",IF(roundOpt,IF(OR(A81&gt;=nper,ROUND(G81,2)&lt;=0),"",A81+1),IF(OR(A81&gt;=nper,G81&lt;=0),"",A81+1)))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IF(A82="","",IF(roundOpt,IF(OR(A82=nper,payment&gt;ROUND((1+rate)*G81,2)),ROUND((1+rate)*G81,2),payment),IF(OR(A82=nper,payment&gt;(1+rate)*G81),(1+rate)*G81,payment)))</f>
        <v/>
      </c>
      <c r="D82" s="59" t="str">
        <f t="shared" si="2"/>
        <v/>
      </c>
      <c r="E82" s="18" t="str">
        <f>IF(A82="","",IF(AND(A82=1,pmtType=1),0,IF(roundOpt,ROUND(rate*G81,2),rate*G81)))</f>
        <v/>
      </c>
      <c r="F82" s="18" t="str">
        <f t="shared" si="0"/>
        <v/>
      </c>
      <c r="G82" s="18" t="str">
        <f t="shared" si="1"/>
        <v/>
      </c>
    </row>
    <row r="83" spans="1:7">
      <c r="A83" s="17" t="str">
        <f>IF(G82="","",IF(roundOpt,IF(OR(A82&gt;=nper,ROUND(G82,2)&lt;=0),"",A82+1),IF(OR(A82&gt;=nper,G82&lt;=0),"",A82+1)))</f>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IF(A83="","",IF(roundOpt,IF(OR(A83=nper,payment&gt;ROUND((1+rate)*G82,2)),ROUND((1+rate)*G82,2),payment),IF(OR(A83=nper,payment&gt;(1+rate)*G82),(1+rate)*G82,payment)))</f>
        <v/>
      </c>
      <c r="D83" s="59" t="str">
        <f t="shared" si="2"/>
        <v/>
      </c>
      <c r="E83" s="18" t="str">
        <f>IF(A83="","",IF(AND(A83=1,pmtType=1),0,IF(roundOpt,ROUND(rate*G82,2),rate*G82)))</f>
        <v/>
      </c>
      <c r="F83" s="18" t="str">
        <f t="shared" si="0"/>
        <v/>
      </c>
      <c r="G83" s="18" t="str">
        <f t="shared" si="1"/>
        <v/>
      </c>
    </row>
    <row r="84" spans="1:7">
      <c r="A84" s="17" t="str">
        <f>IF(G83="","",IF(roundOpt,IF(OR(A83&gt;=nper,ROUND(G83,2)&lt;=0),"",A83+1),IF(OR(A83&gt;=nper,G83&lt;=0),"",A83+1)))</f>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IF(A84="","",IF(roundOpt,IF(OR(A84=nper,payment&gt;ROUND((1+rate)*G83,2)),ROUND((1+rate)*G83,2),payment),IF(OR(A84=nper,payment&gt;(1+rate)*G83),(1+rate)*G83,payment)))</f>
        <v/>
      </c>
      <c r="D84" s="59" t="str">
        <f t="shared" si="2"/>
        <v/>
      </c>
      <c r="E84" s="18" t="str">
        <f>IF(A84="","",IF(AND(A84=1,pmtType=1),0,IF(roundOpt,ROUND(rate*G83,2),rate*G83)))</f>
        <v/>
      </c>
      <c r="F84" s="18" t="str">
        <f t="shared" si="0"/>
        <v/>
      </c>
      <c r="G84" s="18" t="str">
        <f t="shared" si="1"/>
        <v/>
      </c>
    </row>
    <row r="85" spans="1:7">
      <c r="A85" s="17" t="str">
        <f>IF(G84="","",IF(roundOpt,IF(OR(A84&gt;=nper,ROUND(G84,2)&lt;=0),"",A84+1),IF(OR(A84&gt;=nper,G84&lt;=0),"",A84+1)))</f>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IF(A85="","",IF(roundOpt,IF(OR(A85=nper,payment&gt;ROUND((1+rate)*G84,2)),ROUND((1+rate)*G84,2),payment),IF(OR(A85=nper,payment&gt;(1+rate)*G84),(1+rate)*G84,payment)))</f>
        <v/>
      </c>
      <c r="D85" s="59" t="str">
        <f t="shared" si="2"/>
        <v/>
      </c>
      <c r="E85" s="18" t="str">
        <f>IF(A85="","",IF(AND(A85=1,pmtType=1),0,IF(roundOpt,ROUND(rate*G84,2),rate*G84)))</f>
        <v/>
      </c>
      <c r="F85" s="18" t="str">
        <f t="shared" si="0"/>
        <v/>
      </c>
      <c r="G85" s="18" t="str">
        <f t="shared" si="1"/>
        <v/>
      </c>
    </row>
    <row r="86" spans="1:7">
      <c r="A86" s="17" t="str">
        <f>IF(G85="","",IF(roundOpt,IF(OR(A85&gt;=nper,ROUND(G85,2)&lt;=0),"",A85+1),IF(OR(A85&gt;=nper,G85&lt;=0),"",A85+1)))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IF(A86="","",IF(roundOpt,IF(OR(A86=nper,payment&gt;ROUND((1+rate)*G85,2)),ROUND((1+rate)*G85,2),payment),IF(OR(A86=nper,payment&gt;(1+rate)*G85),(1+rate)*G85,payment)))</f>
        <v/>
      </c>
      <c r="D86" s="59" t="str">
        <f t="shared" si="2"/>
        <v/>
      </c>
      <c r="E86" s="18" t="str">
        <f>IF(A86="","",IF(AND(A86=1,pmtType=1),0,IF(roundOpt,ROUND(rate*G85,2),rate*G85)))</f>
        <v/>
      </c>
      <c r="F86" s="18" t="str">
        <f t="shared" ref="F86:F149" si="3">IF(A86="","",D86-E86)</f>
        <v/>
      </c>
      <c r="G86" s="18" t="str">
        <f t="shared" ref="G86:G149" si="4">IF(A86="","",G85-F86)</f>
        <v/>
      </c>
    </row>
    <row r="87" spans="1:7">
      <c r="A87" s="17" t="str">
        <f>IF(G86="","",IF(roundOpt,IF(OR(A86&gt;=nper,ROUND(G86,2)&lt;=0),"",A86+1),IF(OR(A86&gt;=nper,G86&lt;=0),"",A86+1)))</f>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IF(A87="","",IF(roundOpt,IF(OR(A87=nper,payment&gt;ROUND((1+rate)*G86,2)),ROUND((1+rate)*G86,2),payment),IF(OR(A87=nper,payment&gt;(1+rate)*G86),(1+rate)*G86,payment)))</f>
        <v/>
      </c>
      <c r="D87" s="59" t="str">
        <f t="shared" si="2"/>
        <v/>
      </c>
      <c r="E87" s="18" t="str">
        <f>IF(A87="","",IF(AND(A87=1,pmtType=1),0,IF(roundOpt,ROUND(rate*G86,2),rate*G86)))</f>
        <v/>
      </c>
      <c r="F87" s="18" t="str">
        <f t="shared" si="3"/>
        <v/>
      </c>
      <c r="G87" s="18" t="str">
        <f t="shared" si="4"/>
        <v/>
      </c>
    </row>
    <row r="88" spans="1:7">
      <c r="A88" s="17" t="str">
        <f>IF(G87="","",IF(roundOpt,IF(OR(A87&gt;=nper,ROUND(G87,2)&lt;=0),"",A87+1),IF(OR(A87&gt;=nper,G87&lt;=0),"",A87+1)))</f>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IF(A88="","",IF(roundOpt,IF(OR(A88=nper,payment&gt;ROUND((1+rate)*G87,2)),ROUND((1+rate)*G87,2),payment),IF(OR(A88=nper,payment&gt;(1+rate)*G87),(1+rate)*G87,payment)))</f>
        <v/>
      </c>
      <c r="D88" s="59" t="str">
        <f t="shared" si="2"/>
        <v/>
      </c>
      <c r="E88" s="18" t="str">
        <f>IF(A88="","",IF(AND(A88=1,pmtType=1),0,IF(roundOpt,ROUND(rate*G87,2),rate*G87)))</f>
        <v/>
      </c>
      <c r="F88" s="18" t="str">
        <f t="shared" si="3"/>
        <v/>
      </c>
      <c r="G88" s="18" t="str">
        <f t="shared" si="4"/>
        <v/>
      </c>
    </row>
    <row r="89" spans="1:7">
      <c r="A89" s="17" t="str">
        <f>IF(G88="","",IF(roundOpt,IF(OR(A88&gt;=nper,ROUND(G88,2)&lt;=0),"",A88+1),IF(OR(A88&gt;=nper,G88&lt;=0),"",A88+1)))</f>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IF(A89="","",IF(roundOpt,IF(OR(A89=nper,payment&gt;ROUND((1+rate)*G88,2)),ROUND((1+rate)*G88,2),payment),IF(OR(A89=nper,payment&gt;(1+rate)*G88),(1+rate)*G88,payment)))</f>
        <v/>
      </c>
      <c r="D89" s="59" t="str">
        <f t="shared" ref="D89:D152" si="5">C89</f>
        <v/>
      </c>
      <c r="E89" s="18" t="str">
        <f>IF(A89="","",IF(AND(A89=1,pmtType=1),0,IF(roundOpt,ROUND(rate*G88,2),rate*G88)))</f>
        <v/>
      </c>
      <c r="F89" s="18" t="str">
        <f t="shared" si="3"/>
        <v/>
      </c>
      <c r="G89" s="18" t="str">
        <f t="shared" si="4"/>
        <v/>
      </c>
    </row>
    <row r="90" spans="1:7">
      <c r="A90" s="17" t="str">
        <f>IF(G89="","",IF(roundOpt,IF(OR(A89&gt;=nper,ROUND(G89,2)&lt;=0),"",A89+1),IF(OR(A89&gt;=nper,G89&lt;=0),"",A89+1)))</f>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IF(A90="","",IF(roundOpt,IF(OR(A90=nper,payment&gt;ROUND((1+rate)*G89,2)),ROUND((1+rate)*G89,2),payment),IF(OR(A90=nper,payment&gt;(1+rate)*G89),(1+rate)*G89,payment)))</f>
        <v/>
      </c>
      <c r="D90" s="59" t="str">
        <f t="shared" si="5"/>
        <v/>
      </c>
      <c r="E90" s="18" t="str">
        <f>IF(A90="","",IF(AND(A90=1,pmtType=1),0,IF(roundOpt,ROUND(rate*G89,2),rate*G89)))</f>
        <v/>
      </c>
      <c r="F90" s="18" t="str">
        <f t="shared" si="3"/>
        <v/>
      </c>
      <c r="G90" s="18" t="str">
        <f t="shared" si="4"/>
        <v/>
      </c>
    </row>
    <row r="91" spans="1:7">
      <c r="A91" s="17" t="str">
        <f>IF(G90="","",IF(roundOpt,IF(OR(A90&gt;=nper,ROUND(G90,2)&lt;=0),"",A90+1),IF(OR(A90&gt;=nper,G90&lt;=0),"",A90+1)))</f>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IF(A91="","",IF(roundOpt,IF(OR(A91=nper,payment&gt;ROUND((1+rate)*G90,2)),ROUND((1+rate)*G90,2),payment),IF(OR(A91=nper,payment&gt;(1+rate)*G90),(1+rate)*G90,payment)))</f>
        <v/>
      </c>
      <c r="D91" s="59" t="str">
        <f t="shared" si="5"/>
        <v/>
      </c>
      <c r="E91" s="18" t="str">
        <f>IF(A91="","",IF(AND(A91=1,pmtType=1),0,IF(roundOpt,ROUND(rate*G90,2),rate*G90)))</f>
        <v/>
      </c>
      <c r="F91" s="18" t="str">
        <f t="shared" si="3"/>
        <v/>
      </c>
      <c r="G91" s="18" t="str">
        <f t="shared" si="4"/>
        <v/>
      </c>
    </row>
    <row r="92" spans="1:7">
      <c r="A92" s="17" t="str">
        <f>IF(G91="","",IF(roundOpt,IF(OR(A91&gt;=nper,ROUND(G91,2)&lt;=0),"",A91+1),IF(OR(A91&gt;=nper,G91&lt;=0),"",A91+1)))</f>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IF(A92="","",IF(roundOpt,IF(OR(A92=nper,payment&gt;ROUND((1+rate)*G91,2)),ROUND((1+rate)*G91,2),payment),IF(OR(A92=nper,payment&gt;(1+rate)*G91),(1+rate)*G91,payment)))</f>
        <v/>
      </c>
      <c r="D92" s="59" t="str">
        <f t="shared" si="5"/>
        <v/>
      </c>
      <c r="E92" s="18" t="str">
        <f>IF(A92="","",IF(AND(A92=1,pmtType=1),0,IF(roundOpt,ROUND(rate*G91,2),rate*G91)))</f>
        <v/>
      </c>
      <c r="F92" s="18" t="str">
        <f t="shared" si="3"/>
        <v/>
      </c>
      <c r="G92" s="18" t="str">
        <f t="shared" si="4"/>
        <v/>
      </c>
    </row>
    <row r="93" spans="1:7">
      <c r="A93" s="17" t="str">
        <f>IF(G92="","",IF(roundOpt,IF(OR(A92&gt;=nper,ROUND(G92,2)&lt;=0),"",A92+1),IF(OR(A92&gt;=nper,G92&lt;=0),"",A92+1)))</f>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IF(A93="","",IF(roundOpt,IF(OR(A93=nper,payment&gt;ROUND((1+rate)*G92,2)),ROUND((1+rate)*G92,2),payment),IF(OR(A93=nper,payment&gt;(1+rate)*G92),(1+rate)*G92,payment)))</f>
        <v/>
      </c>
      <c r="D93" s="59" t="str">
        <f t="shared" si="5"/>
        <v/>
      </c>
      <c r="E93" s="18" t="str">
        <f>IF(A93="","",IF(AND(A93=1,pmtType=1),0,IF(roundOpt,ROUND(rate*G92,2),rate*G92)))</f>
        <v/>
      </c>
      <c r="F93" s="18" t="str">
        <f t="shared" si="3"/>
        <v/>
      </c>
      <c r="G93" s="18" t="str">
        <f t="shared" si="4"/>
        <v/>
      </c>
    </row>
    <row r="94" spans="1:7">
      <c r="A94" s="17" t="str">
        <f>IF(G93="","",IF(roundOpt,IF(OR(A93&gt;=nper,ROUND(G93,2)&lt;=0),"",A93+1),IF(OR(A93&gt;=nper,G93&lt;=0),"",A93+1)))</f>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IF(A94="","",IF(roundOpt,IF(OR(A94=nper,payment&gt;ROUND((1+rate)*G93,2)),ROUND((1+rate)*G93,2),payment),IF(OR(A94=nper,payment&gt;(1+rate)*G93),(1+rate)*G93,payment)))</f>
        <v/>
      </c>
      <c r="D94" s="59" t="str">
        <f t="shared" si="5"/>
        <v/>
      </c>
      <c r="E94" s="18" t="str">
        <f>IF(A94="","",IF(AND(A94=1,pmtType=1),0,IF(roundOpt,ROUND(rate*G93,2),rate*G93)))</f>
        <v/>
      </c>
      <c r="F94" s="18" t="str">
        <f t="shared" si="3"/>
        <v/>
      </c>
      <c r="G94" s="18" t="str">
        <f t="shared" si="4"/>
        <v/>
      </c>
    </row>
    <row r="95" spans="1:7">
      <c r="A95" s="17" t="str">
        <f>IF(G94="","",IF(roundOpt,IF(OR(A94&gt;=nper,ROUND(G94,2)&lt;=0),"",A94+1),IF(OR(A94&gt;=nper,G94&lt;=0),"",A94+1)))</f>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IF(A95="","",IF(roundOpt,IF(OR(A95=nper,payment&gt;ROUND((1+rate)*G94,2)),ROUND((1+rate)*G94,2),payment),IF(OR(A95=nper,payment&gt;(1+rate)*G94),(1+rate)*G94,payment)))</f>
        <v/>
      </c>
      <c r="D95" s="59" t="str">
        <f t="shared" si="5"/>
        <v/>
      </c>
      <c r="E95" s="18" t="str">
        <f>IF(A95="","",IF(AND(A95=1,pmtType=1),0,IF(roundOpt,ROUND(rate*G94,2),rate*G94)))</f>
        <v/>
      </c>
      <c r="F95" s="18" t="str">
        <f t="shared" si="3"/>
        <v/>
      </c>
      <c r="G95" s="18" t="str">
        <f t="shared" si="4"/>
        <v/>
      </c>
    </row>
    <row r="96" spans="1:7">
      <c r="A96" s="17" t="str">
        <f>IF(G95="","",IF(roundOpt,IF(OR(A95&gt;=nper,ROUND(G95,2)&lt;=0),"",A95+1),IF(OR(A95&gt;=nper,G95&lt;=0),"",A95+1)))</f>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IF(A96="","",IF(roundOpt,IF(OR(A96=nper,payment&gt;ROUND((1+rate)*G95,2)),ROUND((1+rate)*G95,2),payment),IF(OR(A96=nper,payment&gt;(1+rate)*G95),(1+rate)*G95,payment)))</f>
        <v/>
      </c>
      <c r="D96" s="59" t="str">
        <f t="shared" si="5"/>
        <v/>
      </c>
      <c r="E96" s="18" t="str">
        <f>IF(A96="","",IF(AND(A96=1,pmtType=1),0,IF(roundOpt,ROUND(rate*G95,2),rate*G95)))</f>
        <v/>
      </c>
      <c r="F96" s="18" t="str">
        <f t="shared" si="3"/>
        <v/>
      </c>
      <c r="G96" s="18" t="str">
        <f t="shared" si="4"/>
        <v/>
      </c>
    </row>
    <row r="97" spans="1:7">
      <c r="A97" s="17" t="str">
        <f>IF(G96="","",IF(roundOpt,IF(OR(A96&gt;=nper,ROUND(G96,2)&lt;=0),"",A96+1),IF(OR(A96&gt;=nper,G96&lt;=0),"",A96+1)))</f>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IF(A97="","",IF(roundOpt,IF(OR(A97=nper,payment&gt;ROUND((1+rate)*G96,2)),ROUND((1+rate)*G96,2),payment),IF(OR(A97=nper,payment&gt;(1+rate)*G96),(1+rate)*G96,payment)))</f>
        <v/>
      </c>
      <c r="D97" s="59" t="str">
        <f t="shared" si="5"/>
        <v/>
      </c>
      <c r="E97" s="18" t="str">
        <f>IF(A97="","",IF(AND(A97=1,pmtType=1),0,IF(roundOpt,ROUND(rate*G96,2),rate*G96)))</f>
        <v/>
      </c>
      <c r="F97" s="18" t="str">
        <f t="shared" si="3"/>
        <v/>
      </c>
      <c r="G97" s="18" t="str">
        <f t="shared" si="4"/>
        <v/>
      </c>
    </row>
    <row r="98" spans="1:7">
      <c r="A98" s="17" t="str">
        <f>IF(G97="","",IF(roundOpt,IF(OR(A97&gt;=nper,ROUND(G97,2)&lt;=0),"",A97+1),IF(OR(A97&gt;=nper,G97&lt;=0),"",A97+1)))</f>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IF(A98="","",IF(roundOpt,IF(OR(A98=nper,payment&gt;ROUND((1+rate)*G97,2)),ROUND((1+rate)*G97,2),payment),IF(OR(A98=nper,payment&gt;(1+rate)*G97),(1+rate)*G97,payment)))</f>
        <v/>
      </c>
      <c r="D98" s="59" t="str">
        <f t="shared" si="5"/>
        <v/>
      </c>
      <c r="E98" s="18" t="str">
        <f>IF(A98="","",IF(AND(A98=1,pmtType=1),0,IF(roundOpt,ROUND(rate*G97,2),rate*G97)))</f>
        <v/>
      </c>
      <c r="F98" s="18" t="str">
        <f t="shared" si="3"/>
        <v/>
      </c>
      <c r="G98" s="18" t="str">
        <f t="shared" si="4"/>
        <v/>
      </c>
    </row>
    <row r="99" spans="1:7">
      <c r="A99" s="17" t="str">
        <f>IF(G98="","",IF(roundOpt,IF(OR(A98&gt;=nper,ROUND(G98,2)&lt;=0),"",A98+1),IF(OR(A98&gt;=nper,G98&lt;=0),"",A98+1)))</f>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IF(A99="","",IF(roundOpt,IF(OR(A99=nper,payment&gt;ROUND((1+rate)*G98,2)),ROUND((1+rate)*G98,2),payment),IF(OR(A99=nper,payment&gt;(1+rate)*G98),(1+rate)*G98,payment)))</f>
        <v/>
      </c>
      <c r="D99" s="59" t="str">
        <f t="shared" si="5"/>
        <v/>
      </c>
      <c r="E99" s="18" t="str">
        <f>IF(A99="","",IF(AND(A99=1,pmtType=1),0,IF(roundOpt,ROUND(rate*G98,2),rate*G98)))</f>
        <v/>
      </c>
      <c r="F99" s="18" t="str">
        <f t="shared" si="3"/>
        <v/>
      </c>
      <c r="G99" s="18" t="str">
        <f t="shared" si="4"/>
        <v/>
      </c>
    </row>
    <row r="100" spans="1:7">
      <c r="A100" s="17" t="str">
        <f>IF(G99="","",IF(roundOpt,IF(OR(A99&gt;=nper,ROUND(G99,2)&lt;=0),"",A99+1),IF(OR(A99&gt;=nper,G99&lt;=0),"",A99+1)))</f>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IF(A100="","",IF(roundOpt,IF(OR(A100=nper,payment&gt;ROUND((1+rate)*G99,2)),ROUND((1+rate)*G99,2),payment),IF(OR(A100=nper,payment&gt;(1+rate)*G99),(1+rate)*G99,payment)))</f>
        <v/>
      </c>
      <c r="D100" s="59" t="str">
        <f t="shared" si="5"/>
        <v/>
      </c>
      <c r="E100" s="18" t="str">
        <f>IF(A100="","",IF(AND(A100=1,pmtType=1),0,IF(roundOpt,ROUND(rate*G99,2),rate*G99)))</f>
        <v/>
      </c>
      <c r="F100" s="18" t="str">
        <f t="shared" si="3"/>
        <v/>
      </c>
      <c r="G100" s="18" t="str">
        <f t="shared" si="4"/>
        <v/>
      </c>
    </row>
    <row r="101" spans="1:7">
      <c r="A101" s="17" t="str">
        <f>IF(G100="","",IF(roundOpt,IF(OR(A100&gt;=nper,ROUND(G100,2)&lt;=0),"",A100+1),IF(OR(A100&gt;=nper,G100&lt;=0),"",A100+1)))</f>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IF(A101="","",IF(roundOpt,IF(OR(A101=nper,payment&gt;ROUND((1+rate)*G100,2)),ROUND((1+rate)*G100,2),payment),IF(OR(A101=nper,payment&gt;(1+rate)*G100),(1+rate)*G100,payment)))</f>
        <v/>
      </c>
      <c r="D101" s="59" t="str">
        <f t="shared" si="5"/>
        <v/>
      </c>
      <c r="E101" s="18" t="str">
        <f>IF(A101="","",IF(AND(A101=1,pmtType=1),0,IF(roundOpt,ROUND(rate*G100,2),rate*G100)))</f>
        <v/>
      </c>
      <c r="F101" s="18" t="str">
        <f t="shared" si="3"/>
        <v/>
      </c>
      <c r="G101" s="18" t="str">
        <f t="shared" si="4"/>
        <v/>
      </c>
    </row>
    <row r="102" spans="1:7">
      <c r="A102" s="17" t="str">
        <f>IF(G101="","",IF(roundOpt,IF(OR(A101&gt;=nper,ROUND(G101,2)&lt;=0),"",A101+1),IF(OR(A101&gt;=nper,G101&lt;=0),"",A101+1)))</f>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IF(A102="","",IF(roundOpt,IF(OR(A102=nper,payment&gt;ROUND((1+rate)*G101,2)),ROUND((1+rate)*G101,2),payment),IF(OR(A102=nper,payment&gt;(1+rate)*G101),(1+rate)*G101,payment)))</f>
        <v/>
      </c>
      <c r="D102" s="59" t="str">
        <f t="shared" si="5"/>
        <v/>
      </c>
      <c r="E102" s="18" t="str">
        <f>IF(A102="","",IF(AND(A102=1,pmtType=1),0,IF(roundOpt,ROUND(rate*G101,2),rate*G101)))</f>
        <v/>
      </c>
      <c r="F102" s="18" t="str">
        <f t="shared" si="3"/>
        <v/>
      </c>
      <c r="G102" s="18" t="str">
        <f t="shared" si="4"/>
        <v/>
      </c>
    </row>
    <row r="103" spans="1:7">
      <c r="A103" s="17" t="str">
        <f>IF(G102="","",IF(roundOpt,IF(OR(A102&gt;=nper,ROUND(G102,2)&lt;=0),"",A102+1),IF(OR(A102&gt;=nper,G102&lt;=0),"",A102+1)))</f>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IF(A103="","",IF(roundOpt,IF(OR(A103=nper,payment&gt;ROUND((1+rate)*G102,2)),ROUND((1+rate)*G102,2),payment),IF(OR(A103=nper,payment&gt;(1+rate)*G102),(1+rate)*G102,payment)))</f>
        <v/>
      </c>
      <c r="D103" s="59" t="str">
        <f t="shared" si="5"/>
        <v/>
      </c>
      <c r="E103" s="18" t="str">
        <f>IF(A103="","",IF(AND(A103=1,pmtType=1),0,IF(roundOpt,ROUND(rate*G102,2),rate*G102)))</f>
        <v/>
      </c>
      <c r="F103" s="18" t="str">
        <f t="shared" si="3"/>
        <v/>
      </c>
      <c r="G103" s="18" t="str">
        <f t="shared" si="4"/>
        <v/>
      </c>
    </row>
    <row r="104" spans="1:7">
      <c r="A104" s="17" t="str">
        <f>IF(G103="","",IF(roundOpt,IF(OR(A103&gt;=nper,ROUND(G103,2)&lt;=0),"",A103+1),IF(OR(A103&gt;=nper,G103&lt;=0),"",A103+1)))</f>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IF(A104="","",IF(roundOpt,IF(OR(A104=nper,payment&gt;ROUND((1+rate)*G103,2)),ROUND((1+rate)*G103,2),payment),IF(OR(A104=nper,payment&gt;(1+rate)*G103),(1+rate)*G103,payment)))</f>
        <v/>
      </c>
      <c r="D104" s="59" t="str">
        <f t="shared" si="5"/>
        <v/>
      </c>
      <c r="E104" s="18" t="str">
        <f>IF(A104="","",IF(AND(A104=1,pmtType=1),0,IF(roundOpt,ROUND(rate*G103,2),rate*G103)))</f>
        <v/>
      </c>
      <c r="F104" s="18" t="str">
        <f t="shared" si="3"/>
        <v/>
      </c>
      <c r="G104" s="18" t="str">
        <f t="shared" si="4"/>
        <v/>
      </c>
    </row>
    <row r="105" spans="1:7">
      <c r="A105" s="17" t="str">
        <f>IF(G104="","",IF(roundOpt,IF(OR(A104&gt;=nper,ROUND(G104,2)&lt;=0),"",A104+1),IF(OR(A104&gt;=nper,G104&lt;=0),"",A104+1)))</f>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IF(A105="","",IF(roundOpt,IF(OR(A105=nper,payment&gt;ROUND((1+rate)*G104,2)),ROUND((1+rate)*G104,2),payment),IF(OR(A105=nper,payment&gt;(1+rate)*G104),(1+rate)*G104,payment)))</f>
        <v/>
      </c>
      <c r="D105" s="59" t="str">
        <f t="shared" si="5"/>
        <v/>
      </c>
      <c r="E105" s="18" t="str">
        <f>IF(A105="","",IF(AND(A105=1,pmtType=1),0,IF(roundOpt,ROUND(rate*G104,2),rate*G104)))</f>
        <v/>
      </c>
      <c r="F105" s="18" t="str">
        <f t="shared" si="3"/>
        <v/>
      </c>
      <c r="G105" s="18" t="str">
        <f t="shared" si="4"/>
        <v/>
      </c>
    </row>
    <row r="106" spans="1:7">
      <c r="A106" s="17" t="str">
        <f>IF(G105="","",IF(roundOpt,IF(OR(A105&gt;=nper,ROUND(G105,2)&lt;=0),"",A105+1),IF(OR(A105&gt;=nper,G105&lt;=0),"",A105+1)))</f>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IF(A106="","",IF(roundOpt,IF(OR(A106=nper,payment&gt;ROUND((1+rate)*G105,2)),ROUND((1+rate)*G105,2),payment),IF(OR(A106=nper,payment&gt;(1+rate)*G105),(1+rate)*G105,payment)))</f>
        <v/>
      </c>
      <c r="D106" s="59" t="str">
        <f t="shared" si="5"/>
        <v/>
      </c>
      <c r="E106" s="18" t="str">
        <f>IF(A106="","",IF(AND(A106=1,pmtType=1),0,IF(roundOpt,ROUND(rate*G105,2),rate*G105)))</f>
        <v/>
      </c>
      <c r="F106" s="18" t="str">
        <f t="shared" si="3"/>
        <v/>
      </c>
      <c r="G106" s="18" t="str">
        <f t="shared" si="4"/>
        <v/>
      </c>
    </row>
    <row r="107" spans="1:7">
      <c r="A107" s="17" t="str">
        <f>IF(G106="","",IF(roundOpt,IF(OR(A106&gt;=nper,ROUND(G106,2)&lt;=0),"",A106+1),IF(OR(A106&gt;=nper,G106&lt;=0),"",A106+1)))</f>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IF(A107="","",IF(roundOpt,IF(OR(A107=nper,payment&gt;ROUND((1+rate)*G106,2)),ROUND((1+rate)*G106,2),payment),IF(OR(A107=nper,payment&gt;(1+rate)*G106),(1+rate)*G106,payment)))</f>
        <v/>
      </c>
      <c r="D107" s="59" t="str">
        <f t="shared" si="5"/>
        <v/>
      </c>
      <c r="E107" s="18" t="str">
        <f>IF(A107="","",IF(AND(A107=1,pmtType=1),0,IF(roundOpt,ROUND(rate*G106,2),rate*G106)))</f>
        <v/>
      </c>
      <c r="F107" s="18" t="str">
        <f t="shared" si="3"/>
        <v/>
      </c>
      <c r="G107" s="18" t="str">
        <f t="shared" si="4"/>
        <v/>
      </c>
    </row>
    <row r="108" spans="1:7">
      <c r="A108" s="17" t="str">
        <f>IF(G107="","",IF(roundOpt,IF(OR(A107&gt;=nper,ROUND(G107,2)&lt;=0),"",A107+1),IF(OR(A107&gt;=nper,G107&lt;=0),"",A107+1)))</f>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IF(A108="","",IF(roundOpt,IF(OR(A108=nper,payment&gt;ROUND((1+rate)*G107,2)),ROUND((1+rate)*G107,2),payment),IF(OR(A108=nper,payment&gt;(1+rate)*G107),(1+rate)*G107,payment)))</f>
        <v/>
      </c>
      <c r="D108" s="59" t="str">
        <f t="shared" si="5"/>
        <v/>
      </c>
      <c r="E108" s="18" t="str">
        <f>IF(A108="","",IF(AND(A108=1,pmtType=1),0,IF(roundOpt,ROUND(rate*G107,2),rate*G107)))</f>
        <v/>
      </c>
      <c r="F108" s="18" t="str">
        <f t="shared" si="3"/>
        <v/>
      </c>
      <c r="G108" s="18" t="str">
        <f t="shared" si="4"/>
        <v/>
      </c>
    </row>
    <row r="109" spans="1:7">
      <c r="A109" s="17" t="str">
        <f>IF(G108="","",IF(roundOpt,IF(OR(A108&gt;=nper,ROUND(G108,2)&lt;=0),"",A108+1),IF(OR(A108&gt;=nper,G108&lt;=0),"",A108+1)))</f>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IF(A109="","",IF(roundOpt,IF(OR(A109=nper,payment&gt;ROUND((1+rate)*G108,2)),ROUND((1+rate)*G108,2),payment),IF(OR(A109=nper,payment&gt;(1+rate)*G108),(1+rate)*G108,payment)))</f>
        <v/>
      </c>
      <c r="D109" s="59" t="str">
        <f t="shared" si="5"/>
        <v/>
      </c>
      <c r="E109" s="18" t="str">
        <f>IF(A109="","",IF(AND(A109=1,pmtType=1),0,IF(roundOpt,ROUND(rate*G108,2),rate*G108)))</f>
        <v/>
      </c>
      <c r="F109" s="18" t="str">
        <f t="shared" si="3"/>
        <v/>
      </c>
      <c r="G109" s="18" t="str">
        <f t="shared" si="4"/>
        <v/>
      </c>
    </row>
    <row r="110" spans="1:7">
      <c r="A110" s="17" t="str">
        <f>IF(G109="","",IF(roundOpt,IF(OR(A109&gt;=nper,ROUND(G109,2)&lt;=0),"",A109+1),IF(OR(A109&gt;=nper,G109&lt;=0),"",A109+1)))</f>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IF(A110="","",IF(roundOpt,IF(OR(A110=nper,payment&gt;ROUND((1+rate)*G109,2)),ROUND((1+rate)*G109,2),payment),IF(OR(A110=nper,payment&gt;(1+rate)*G109),(1+rate)*G109,payment)))</f>
        <v/>
      </c>
      <c r="D110" s="59" t="str">
        <f t="shared" si="5"/>
        <v/>
      </c>
      <c r="E110" s="18" t="str">
        <f>IF(A110="","",IF(AND(A110=1,pmtType=1),0,IF(roundOpt,ROUND(rate*G109,2),rate*G109)))</f>
        <v/>
      </c>
      <c r="F110" s="18" t="str">
        <f t="shared" si="3"/>
        <v/>
      </c>
      <c r="G110" s="18" t="str">
        <f t="shared" si="4"/>
        <v/>
      </c>
    </row>
    <row r="111" spans="1:7">
      <c r="A111" s="17" t="str">
        <f>IF(G110="","",IF(roundOpt,IF(OR(A110&gt;=nper,ROUND(G110,2)&lt;=0),"",A110+1),IF(OR(A110&gt;=nper,G110&lt;=0),"",A110+1)))</f>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IF(A111="","",IF(roundOpt,IF(OR(A111=nper,payment&gt;ROUND((1+rate)*G110,2)),ROUND((1+rate)*G110,2),payment),IF(OR(A111=nper,payment&gt;(1+rate)*G110),(1+rate)*G110,payment)))</f>
        <v/>
      </c>
      <c r="D111" s="59" t="str">
        <f t="shared" si="5"/>
        <v/>
      </c>
      <c r="E111" s="18" t="str">
        <f>IF(A111="","",IF(AND(A111=1,pmtType=1),0,IF(roundOpt,ROUND(rate*G110,2),rate*G110)))</f>
        <v/>
      </c>
      <c r="F111" s="18" t="str">
        <f t="shared" si="3"/>
        <v/>
      </c>
      <c r="G111" s="18" t="str">
        <f t="shared" si="4"/>
        <v/>
      </c>
    </row>
    <row r="112" spans="1:7">
      <c r="A112" s="17" t="str">
        <f>IF(G111="","",IF(roundOpt,IF(OR(A111&gt;=nper,ROUND(G111,2)&lt;=0),"",A111+1),IF(OR(A111&gt;=nper,G111&lt;=0),"",A111+1)))</f>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IF(A112="","",IF(roundOpt,IF(OR(A112=nper,payment&gt;ROUND((1+rate)*G111,2)),ROUND((1+rate)*G111,2),payment),IF(OR(A112=nper,payment&gt;(1+rate)*G111),(1+rate)*G111,payment)))</f>
        <v/>
      </c>
      <c r="D112" s="59" t="str">
        <f t="shared" si="5"/>
        <v/>
      </c>
      <c r="E112" s="18" t="str">
        <f>IF(A112="","",IF(AND(A112=1,pmtType=1),0,IF(roundOpt,ROUND(rate*G111,2),rate*G111)))</f>
        <v/>
      </c>
      <c r="F112" s="18" t="str">
        <f t="shared" si="3"/>
        <v/>
      </c>
      <c r="G112" s="18" t="str">
        <f t="shared" si="4"/>
        <v/>
      </c>
    </row>
    <row r="113" spans="1:7">
      <c r="A113" s="17" t="str">
        <f>IF(G112="","",IF(roundOpt,IF(OR(A112&gt;=nper,ROUND(G112,2)&lt;=0),"",A112+1),IF(OR(A112&gt;=nper,G112&lt;=0),"",A112+1)))</f>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IF(A113="","",IF(roundOpt,IF(OR(A113=nper,payment&gt;ROUND((1+rate)*G112,2)),ROUND((1+rate)*G112,2),payment),IF(OR(A113=nper,payment&gt;(1+rate)*G112),(1+rate)*G112,payment)))</f>
        <v/>
      </c>
      <c r="D113" s="59" t="str">
        <f t="shared" si="5"/>
        <v/>
      </c>
      <c r="E113" s="18" t="str">
        <f>IF(A113="","",IF(AND(A113=1,pmtType=1),0,IF(roundOpt,ROUND(rate*G112,2),rate*G112)))</f>
        <v/>
      </c>
      <c r="F113" s="18" t="str">
        <f t="shared" si="3"/>
        <v/>
      </c>
      <c r="G113" s="18" t="str">
        <f t="shared" si="4"/>
        <v/>
      </c>
    </row>
    <row r="114" spans="1:7">
      <c r="A114" s="17" t="str">
        <f>IF(G113="","",IF(roundOpt,IF(OR(A113&gt;=nper,ROUND(G113,2)&lt;=0),"",A113+1),IF(OR(A113&gt;=nper,G113&lt;=0),"",A113+1)))</f>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IF(A114="","",IF(roundOpt,IF(OR(A114=nper,payment&gt;ROUND((1+rate)*G113,2)),ROUND((1+rate)*G113,2),payment),IF(OR(A114=nper,payment&gt;(1+rate)*G113),(1+rate)*G113,payment)))</f>
        <v/>
      </c>
      <c r="D114" s="59" t="str">
        <f t="shared" si="5"/>
        <v/>
      </c>
      <c r="E114" s="18" t="str">
        <f>IF(A114="","",IF(AND(A114=1,pmtType=1),0,IF(roundOpt,ROUND(rate*G113,2),rate*G113)))</f>
        <v/>
      </c>
      <c r="F114" s="18" t="str">
        <f t="shared" si="3"/>
        <v/>
      </c>
      <c r="G114" s="18" t="str">
        <f t="shared" si="4"/>
        <v/>
      </c>
    </row>
    <row r="115" spans="1:7">
      <c r="A115" s="17" t="str">
        <f>IF(G114="","",IF(roundOpt,IF(OR(A114&gt;=nper,ROUND(G114,2)&lt;=0),"",A114+1),IF(OR(A114&gt;=nper,G114&lt;=0),"",A114+1)))</f>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IF(A115="","",IF(roundOpt,IF(OR(A115=nper,payment&gt;ROUND((1+rate)*G114,2)),ROUND((1+rate)*G114,2),payment),IF(OR(A115=nper,payment&gt;(1+rate)*G114),(1+rate)*G114,payment)))</f>
        <v/>
      </c>
      <c r="D115" s="59" t="str">
        <f t="shared" si="5"/>
        <v/>
      </c>
      <c r="E115" s="18" t="str">
        <f>IF(A115="","",IF(AND(A115=1,pmtType=1),0,IF(roundOpt,ROUND(rate*G114,2),rate*G114)))</f>
        <v/>
      </c>
      <c r="F115" s="18" t="str">
        <f t="shared" si="3"/>
        <v/>
      </c>
      <c r="G115" s="18" t="str">
        <f t="shared" si="4"/>
        <v/>
      </c>
    </row>
    <row r="116" spans="1:7">
      <c r="A116" s="17" t="str">
        <f>IF(G115="","",IF(roundOpt,IF(OR(A115&gt;=nper,ROUND(G115,2)&lt;=0),"",A115+1),IF(OR(A115&gt;=nper,G115&lt;=0),"",A115+1)))</f>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IF(A116="","",IF(roundOpt,IF(OR(A116=nper,payment&gt;ROUND((1+rate)*G115,2)),ROUND((1+rate)*G115,2),payment),IF(OR(A116=nper,payment&gt;(1+rate)*G115),(1+rate)*G115,payment)))</f>
        <v/>
      </c>
      <c r="D116" s="59" t="str">
        <f t="shared" si="5"/>
        <v/>
      </c>
      <c r="E116" s="18" t="str">
        <f>IF(A116="","",IF(AND(A116=1,pmtType=1),0,IF(roundOpt,ROUND(rate*G115,2),rate*G115)))</f>
        <v/>
      </c>
      <c r="F116" s="18" t="str">
        <f t="shared" si="3"/>
        <v/>
      </c>
      <c r="G116" s="18" t="str">
        <f t="shared" si="4"/>
        <v/>
      </c>
    </row>
    <row r="117" spans="1:7">
      <c r="A117" s="17" t="str">
        <f>IF(G116="","",IF(roundOpt,IF(OR(A116&gt;=nper,ROUND(G116,2)&lt;=0),"",A116+1),IF(OR(A116&gt;=nper,G116&lt;=0),"",A116+1)))</f>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IF(A117="","",IF(roundOpt,IF(OR(A117=nper,payment&gt;ROUND((1+rate)*G116,2)),ROUND((1+rate)*G116,2),payment),IF(OR(A117=nper,payment&gt;(1+rate)*G116),(1+rate)*G116,payment)))</f>
        <v/>
      </c>
      <c r="D117" s="59" t="str">
        <f t="shared" si="5"/>
        <v/>
      </c>
      <c r="E117" s="18" t="str">
        <f>IF(A117="","",IF(AND(A117=1,pmtType=1),0,IF(roundOpt,ROUND(rate*G116,2),rate*G116)))</f>
        <v/>
      </c>
      <c r="F117" s="18" t="str">
        <f t="shared" si="3"/>
        <v/>
      </c>
      <c r="G117" s="18" t="str">
        <f t="shared" si="4"/>
        <v/>
      </c>
    </row>
    <row r="118" spans="1:7">
      <c r="A118" s="17" t="str">
        <f>IF(G117="","",IF(roundOpt,IF(OR(A117&gt;=nper,ROUND(G117,2)&lt;=0),"",A117+1),IF(OR(A117&gt;=nper,G117&lt;=0),"",A117+1)))</f>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IF(A118="","",IF(roundOpt,IF(OR(A118=nper,payment&gt;ROUND((1+rate)*G117,2)),ROUND((1+rate)*G117,2),payment),IF(OR(A118=nper,payment&gt;(1+rate)*G117),(1+rate)*G117,payment)))</f>
        <v/>
      </c>
      <c r="D118" s="59" t="str">
        <f t="shared" si="5"/>
        <v/>
      </c>
      <c r="E118" s="18" t="str">
        <f>IF(A118="","",IF(AND(A118=1,pmtType=1),0,IF(roundOpt,ROUND(rate*G117,2),rate*G117)))</f>
        <v/>
      </c>
      <c r="F118" s="18" t="str">
        <f t="shared" si="3"/>
        <v/>
      </c>
      <c r="G118" s="18" t="str">
        <f t="shared" si="4"/>
        <v/>
      </c>
    </row>
    <row r="119" spans="1:7">
      <c r="A119" s="17" t="str">
        <f>IF(G118="","",IF(roundOpt,IF(OR(A118&gt;=nper,ROUND(G118,2)&lt;=0),"",A118+1),IF(OR(A118&gt;=nper,G118&lt;=0),"",A118+1)))</f>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IF(A119="","",IF(roundOpt,IF(OR(A119=nper,payment&gt;ROUND((1+rate)*G118,2)),ROUND((1+rate)*G118,2),payment),IF(OR(A119=nper,payment&gt;(1+rate)*G118),(1+rate)*G118,payment)))</f>
        <v/>
      </c>
      <c r="D119" s="59" t="str">
        <f t="shared" si="5"/>
        <v/>
      </c>
      <c r="E119" s="18" t="str">
        <f>IF(A119="","",IF(AND(A119=1,pmtType=1),0,IF(roundOpt,ROUND(rate*G118,2),rate*G118)))</f>
        <v/>
      </c>
      <c r="F119" s="18" t="str">
        <f t="shared" si="3"/>
        <v/>
      </c>
      <c r="G119" s="18" t="str">
        <f t="shared" si="4"/>
        <v/>
      </c>
    </row>
    <row r="120" spans="1:7">
      <c r="A120" s="17" t="str">
        <f>IF(G119="","",IF(roundOpt,IF(OR(A119&gt;=nper,ROUND(G119,2)&lt;=0),"",A119+1),IF(OR(A119&gt;=nper,G119&lt;=0),"",A119+1)))</f>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IF(A120="","",IF(roundOpt,IF(OR(A120=nper,payment&gt;ROUND((1+rate)*G119,2)),ROUND((1+rate)*G119,2),payment),IF(OR(A120=nper,payment&gt;(1+rate)*G119),(1+rate)*G119,payment)))</f>
        <v/>
      </c>
      <c r="D120" s="59" t="str">
        <f t="shared" si="5"/>
        <v/>
      </c>
      <c r="E120" s="18" t="str">
        <f>IF(A120="","",IF(AND(A120=1,pmtType=1),0,IF(roundOpt,ROUND(rate*G119,2),rate*G119)))</f>
        <v/>
      </c>
      <c r="F120" s="18" t="str">
        <f t="shared" si="3"/>
        <v/>
      </c>
      <c r="G120" s="18" t="str">
        <f t="shared" si="4"/>
        <v/>
      </c>
    </row>
    <row r="121" spans="1:7">
      <c r="A121" s="17" t="str">
        <f>IF(G120="","",IF(roundOpt,IF(OR(A120&gt;=nper,ROUND(G120,2)&lt;=0),"",A120+1),IF(OR(A120&gt;=nper,G120&lt;=0),"",A120+1)))</f>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IF(A121="","",IF(roundOpt,IF(OR(A121=nper,payment&gt;ROUND((1+rate)*G120,2)),ROUND((1+rate)*G120,2),payment),IF(OR(A121=nper,payment&gt;(1+rate)*G120),(1+rate)*G120,payment)))</f>
        <v/>
      </c>
      <c r="D121" s="59" t="str">
        <f t="shared" si="5"/>
        <v/>
      </c>
      <c r="E121" s="18" t="str">
        <f>IF(A121="","",IF(AND(A121=1,pmtType=1),0,IF(roundOpt,ROUND(rate*G120,2),rate*G120)))</f>
        <v/>
      </c>
      <c r="F121" s="18" t="str">
        <f t="shared" si="3"/>
        <v/>
      </c>
      <c r="G121" s="18" t="str">
        <f t="shared" si="4"/>
        <v/>
      </c>
    </row>
    <row r="122" spans="1:7">
      <c r="A122" s="17" t="str">
        <f>IF(G121="","",IF(roundOpt,IF(OR(A121&gt;=nper,ROUND(G121,2)&lt;=0),"",A121+1),IF(OR(A121&gt;=nper,G121&lt;=0),"",A121+1)))</f>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IF(A122="","",IF(roundOpt,IF(OR(A122=nper,payment&gt;ROUND((1+rate)*G121,2)),ROUND((1+rate)*G121,2),payment),IF(OR(A122=nper,payment&gt;(1+rate)*G121),(1+rate)*G121,payment)))</f>
        <v/>
      </c>
      <c r="D122" s="59" t="str">
        <f t="shared" si="5"/>
        <v/>
      </c>
      <c r="E122" s="18" t="str">
        <f>IF(A122="","",IF(AND(A122=1,pmtType=1),0,IF(roundOpt,ROUND(rate*G121,2),rate*G121)))</f>
        <v/>
      </c>
      <c r="F122" s="18" t="str">
        <f t="shared" si="3"/>
        <v/>
      </c>
      <c r="G122" s="18" t="str">
        <f t="shared" si="4"/>
        <v/>
      </c>
    </row>
    <row r="123" spans="1:7">
      <c r="A123" s="17" t="str">
        <f>IF(G122="","",IF(roundOpt,IF(OR(A122&gt;=nper,ROUND(G122,2)&lt;=0),"",A122+1),IF(OR(A122&gt;=nper,G122&lt;=0),"",A122+1)))</f>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IF(A123="","",IF(roundOpt,IF(OR(A123=nper,payment&gt;ROUND((1+rate)*G122,2)),ROUND((1+rate)*G122,2),payment),IF(OR(A123=nper,payment&gt;(1+rate)*G122),(1+rate)*G122,payment)))</f>
        <v/>
      </c>
      <c r="D123" s="59" t="str">
        <f t="shared" si="5"/>
        <v/>
      </c>
      <c r="E123" s="18" t="str">
        <f>IF(A123="","",IF(AND(A123=1,pmtType=1),0,IF(roundOpt,ROUND(rate*G122,2),rate*G122)))</f>
        <v/>
      </c>
      <c r="F123" s="18" t="str">
        <f t="shared" si="3"/>
        <v/>
      </c>
      <c r="G123" s="18" t="str">
        <f t="shared" si="4"/>
        <v/>
      </c>
    </row>
    <row r="124" spans="1:7">
      <c r="A124" s="17" t="str">
        <f>IF(G123="","",IF(roundOpt,IF(OR(A123&gt;=nper,ROUND(G123,2)&lt;=0),"",A123+1),IF(OR(A123&gt;=nper,G123&lt;=0),"",A123+1)))</f>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IF(A124="","",IF(roundOpt,IF(OR(A124=nper,payment&gt;ROUND((1+rate)*G123,2)),ROUND((1+rate)*G123,2),payment),IF(OR(A124=nper,payment&gt;(1+rate)*G123),(1+rate)*G123,payment)))</f>
        <v/>
      </c>
      <c r="D124" s="59" t="str">
        <f t="shared" si="5"/>
        <v/>
      </c>
      <c r="E124" s="18" t="str">
        <f>IF(A124="","",IF(AND(A124=1,pmtType=1),0,IF(roundOpt,ROUND(rate*G123,2),rate*G123)))</f>
        <v/>
      </c>
      <c r="F124" s="18" t="str">
        <f t="shared" si="3"/>
        <v/>
      </c>
      <c r="G124" s="18" t="str">
        <f t="shared" si="4"/>
        <v/>
      </c>
    </row>
    <row r="125" spans="1:7">
      <c r="A125" s="17" t="str">
        <f>IF(G124="","",IF(roundOpt,IF(OR(A124&gt;=nper,ROUND(G124,2)&lt;=0),"",A124+1),IF(OR(A124&gt;=nper,G124&lt;=0),"",A124+1)))</f>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IF(A125="","",IF(roundOpt,IF(OR(A125=nper,payment&gt;ROUND((1+rate)*G124,2)),ROUND((1+rate)*G124,2),payment),IF(OR(A125=nper,payment&gt;(1+rate)*G124),(1+rate)*G124,payment)))</f>
        <v/>
      </c>
      <c r="D125" s="59" t="str">
        <f t="shared" si="5"/>
        <v/>
      </c>
      <c r="E125" s="18" t="str">
        <f>IF(A125="","",IF(AND(A125=1,pmtType=1),0,IF(roundOpt,ROUND(rate*G124,2),rate*G124)))</f>
        <v/>
      </c>
      <c r="F125" s="18" t="str">
        <f t="shared" si="3"/>
        <v/>
      </c>
      <c r="G125" s="18" t="str">
        <f t="shared" si="4"/>
        <v/>
      </c>
    </row>
    <row r="126" spans="1:7">
      <c r="A126" s="17" t="str">
        <f>IF(G125="","",IF(roundOpt,IF(OR(A125&gt;=nper,ROUND(G125,2)&lt;=0),"",A125+1),IF(OR(A125&gt;=nper,G125&lt;=0),"",A125+1)))</f>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IF(A126="","",IF(roundOpt,IF(OR(A126=nper,payment&gt;ROUND((1+rate)*G125,2)),ROUND((1+rate)*G125,2),payment),IF(OR(A126=nper,payment&gt;(1+rate)*G125),(1+rate)*G125,payment)))</f>
        <v/>
      </c>
      <c r="D126" s="59" t="str">
        <f t="shared" si="5"/>
        <v/>
      </c>
      <c r="E126" s="18" t="str">
        <f>IF(A126="","",IF(AND(A126=1,pmtType=1),0,IF(roundOpt,ROUND(rate*G125,2),rate*G125)))</f>
        <v/>
      </c>
      <c r="F126" s="18" t="str">
        <f t="shared" si="3"/>
        <v/>
      </c>
      <c r="G126" s="18" t="str">
        <f t="shared" si="4"/>
        <v/>
      </c>
    </row>
    <row r="127" spans="1:7">
      <c r="A127" s="17" t="str">
        <f>IF(G126="","",IF(roundOpt,IF(OR(A126&gt;=nper,ROUND(G126,2)&lt;=0),"",A126+1),IF(OR(A126&gt;=nper,G126&lt;=0),"",A126+1)))</f>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IF(A127="","",IF(roundOpt,IF(OR(A127=nper,payment&gt;ROUND((1+rate)*G126,2)),ROUND((1+rate)*G126,2),payment),IF(OR(A127=nper,payment&gt;(1+rate)*G126),(1+rate)*G126,payment)))</f>
        <v/>
      </c>
      <c r="D127" s="59" t="str">
        <f t="shared" si="5"/>
        <v/>
      </c>
      <c r="E127" s="18" t="str">
        <f>IF(A127="","",IF(AND(A127=1,pmtType=1),0,IF(roundOpt,ROUND(rate*G126,2),rate*G126)))</f>
        <v/>
      </c>
      <c r="F127" s="18" t="str">
        <f t="shared" si="3"/>
        <v/>
      </c>
      <c r="G127" s="18" t="str">
        <f t="shared" si="4"/>
        <v/>
      </c>
    </row>
    <row r="128" spans="1:7">
      <c r="A128" s="17" t="str">
        <f>IF(G127="","",IF(roundOpt,IF(OR(A127&gt;=nper,ROUND(G127,2)&lt;=0),"",A127+1),IF(OR(A127&gt;=nper,G127&lt;=0),"",A127+1)))</f>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IF(A128="","",IF(roundOpt,IF(OR(A128=nper,payment&gt;ROUND((1+rate)*G127,2)),ROUND((1+rate)*G127,2),payment),IF(OR(A128=nper,payment&gt;(1+rate)*G127),(1+rate)*G127,payment)))</f>
        <v/>
      </c>
      <c r="D128" s="59" t="str">
        <f t="shared" si="5"/>
        <v/>
      </c>
      <c r="E128" s="18" t="str">
        <f>IF(A128="","",IF(AND(A128=1,pmtType=1),0,IF(roundOpt,ROUND(rate*G127,2),rate*G127)))</f>
        <v/>
      </c>
      <c r="F128" s="18" t="str">
        <f t="shared" si="3"/>
        <v/>
      </c>
      <c r="G128" s="18" t="str">
        <f t="shared" si="4"/>
        <v/>
      </c>
    </row>
    <row r="129" spans="1:7">
      <c r="A129" s="17" t="str">
        <f>IF(G128="","",IF(roundOpt,IF(OR(A128&gt;=nper,ROUND(G128,2)&lt;=0),"",A128+1),IF(OR(A128&gt;=nper,G128&lt;=0),"",A128+1)))</f>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IF(A129="","",IF(roundOpt,IF(OR(A129=nper,payment&gt;ROUND((1+rate)*G128,2)),ROUND((1+rate)*G128,2),payment),IF(OR(A129=nper,payment&gt;(1+rate)*G128),(1+rate)*G128,payment)))</f>
        <v/>
      </c>
      <c r="D129" s="59" t="str">
        <f t="shared" si="5"/>
        <v/>
      </c>
      <c r="E129" s="18" t="str">
        <f>IF(A129="","",IF(AND(A129=1,pmtType=1),0,IF(roundOpt,ROUND(rate*G128,2),rate*G128)))</f>
        <v/>
      </c>
      <c r="F129" s="18" t="str">
        <f t="shared" si="3"/>
        <v/>
      </c>
      <c r="G129" s="18" t="str">
        <f t="shared" si="4"/>
        <v/>
      </c>
    </row>
    <row r="130" spans="1:7">
      <c r="A130" s="17" t="str">
        <f>IF(G129="","",IF(roundOpt,IF(OR(A129&gt;=nper,ROUND(G129,2)&lt;=0),"",A129+1),IF(OR(A129&gt;=nper,G129&lt;=0),"",A129+1)))</f>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IF(A130="","",IF(roundOpt,IF(OR(A130=nper,payment&gt;ROUND((1+rate)*G129,2)),ROUND((1+rate)*G129,2),payment),IF(OR(A130=nper,payment&gt;(1+rate)*G129),(1+rate)*G129,payment)))</f>
        <v/>
      </c>
      <c r="D130" s="59" t="str">
        <f t="shared" si="5"/>
        <v/>
      </c>
      <c r="E130" s="18" t="str">
        <f>IF(A130="","",IF(AND(A130=1,pmtType=1),0,IF(roundOpt,ROUND(rate*G129,2),rate*G129)))</f>
        <v/>
      </c>
      <c r="F130" s="18" t="str">
        <f t="shared" si="3"/>
        <v/>
      </c>
      <c r="G130" s="18" t="str">
        <f t="shared" si="4"/>
        <v/>
      </c>
    </row>
    <row r="131" spans="1:7">
      <c r="A131" s="17" t="str">
        <f>IF(G130="","",IF(roundOpt,IF(OR(A130&gt;=nper,ROUND(G130,2)&lt;=0),"",A130+1),IF(OR(A130&gt;=nper,G130&lt;=0),"",A130+1)))</f>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IF(A131="","",IF(roundOpt,IF(OR(A131=nper,payment&gt;ROUND((1+rate)*G130,2)),ROUND((1+rate)*G130,2),payment),IF(OR(A131=nper,payment&gt;(1+rate)*G130),(1+rate)*G130,payment)))</f>
        <v/>
      </c>
      <c r="D131" s="59" t="str">
        <f t="shared" si="5"/>
        <v/>
      </c>
      <c r="E131" s="18" t="str">
        <f>IF(A131="","",IF(AND(A131=1,pmtType=1),0,IF(roundOpt,ROUND(rate*G130,2),rate*G130)))</f>
        <v/>
      </c>
      <c r="F131" s="18" t="str">
        <f t="shared" si="3"/>
        <v/>
      </c>
      <c r="G131" s="18" t="str">
        <f t="shared" si="4"/>
        <v/>
      </c>
    </row>
    <row r="132" spans="1:7">
      <c r="A132" s="17" t="str">
        <f>IF(G131="","",IF(roundOpt,IF(OR(A131&gt;=nper,ROUND(G131,2)&lt;=0),"",A131+1),IF(OR(A131&gt;=nper,G131&lt;=0),"",A131+1)))</f>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IF(A132="","",IF(roundOpt,IF(OR(A132=nper,payment&gt;ROUND((1+rate)*G131,2)),ROUND((1+rate)*G131,2),payment),IF(OR(A132=nper,payment&gt;(1+rate)*G131),(1+rate)*G131,payment)))</f>
        <v/>
      </c>
      <c r="D132" s="59" t="str">
        <f t="shared" si="5"/>
        <v/>
      </c>
      <c r="E132" s="18" t="str">
        <f>IF(A132="","",IF(AND(A132=1,pmtType=1),0,IF(roundOpt,ROUND(rate*G131,2),rate*G131)))</f>
        <v/>
      </c>
      <c r="F132" s="18" t="str">
        <f t="shared" si="3"/>
        <v/>
      </c>
      <c r="G132" s="18" t="str">
        <f t="shared" si="4"/>
        <v/>
      </c>
    </row>
    <row r="133" spans="1:7">
      <c r="A133" s="17" t="str">
        <f>IF(G132="","",IF(roundOpt,IF(OR(A132&gt;=nper,ROUND(G132,2)&lt;=0),"",A132+1),IF(OR(A132&gt;=nper,G132&lt;=0),"",A132+1)))</f>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IF(A133="","",IF(roundOpt,IF(OR(A133=nper,payment&gt;ROUND((1+rate)*G132,2)),ROUND((1+rate)*G132,2),payment),IF(OR(A133=nper,payment&gt;(1+rate)*G132),(1+rate)*G132,payment)))</f>
        <v/>
      </c>
      <c r="D133" s="59" t="str">
        <f t="shared" si="5"/>
        <v/>
      </c>
      <c r="E133" s="18" t="str">
        <f>IF(A133="","",IF(AND(A133=1,pmtType=1),0,IF(roundOpt,ROUND(rate*G132,2),rate*G132)))</f>
        <v/>
      </c>
      <c r="F133" s="18" t="str">
        <f t="shared" si="3"/>
        <v/>
      </c>
      <c r="G133" s="18" t="str">
        <f t="shared" si="4"/>
        <v/>
      </c>
    </row>
    <row r="134" spans="1:7">
      <c r="A134" s="17" t="str">
        <f>IF(G133="","",IF(roundOpt,IF(OR(A133&gt;=nper,ROUND(G133,2)&lt;=0),"",A133+1),IF(OR(A133&gt;=nper,G133&lt;=0),"",A133+1)))</f>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IF(A134="","",IF(roundOpt,IF(OR(A134=nper,payment&gt;ROUND((1+rate)*G133,2)),ROUND((1+rate)*G133,2),payment),IF(OR(A134=nper,payment&gt;(1+rate)*G133),(1+rate)*G133,payment)))</f>
        <v/>
      </c>
      <c r="D134" s="59" t="str">
        <f t="shared" si="5"/>
        <v/>
      </c>
      <c r="E134" s="18" t="str">
        <f>IF(A134="","",IF(AND(A134=1,pmtType=1),0,IF(roundOpt,ROUND(rate*G133,2),rate*G133)))</f>
        <v/>
      </c>
      <c r="F134" s="18" t="str">
        <f t="shared" si="3"/>
        <v/>
      </c>
      <c r="G134" s="18" t="str">
        <f t="shared" si="4"/>
        <v/>
      </c>
    </row>
    <row r="135" spans="1:7">
      <c r="A135" s="17" t="str">
        <f>IF(G134="","",IF(roundOpt,IF(OR(A134&gt;=nper,ROUND(G134,2)&lt;=0),"",A134+1),IF(OR(A134&gt;=nper,G134&lt;=0),"",A134+1)))</f>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IF(A135="","",IF(roundOpt,IF(OR(A135=nper,payment&gt;ROUND((1+rate)*G134,2)),ROUND((1+rate)*G134,2),payment),IF(OR(A135=nper,payment&gt;(1+rate)*G134),(1+rate)*G134,payment)))</f>
        <v/>
      </c>
      <c r="D135" s="59" t="str">
        <f t="shared" si="5"/>
        <v/>
      </c>
      <c r="E135" s="18" t="str">
        <f>IF(A135="","",IF(AND(A135=1,pmtType=1),0,IF(roundOpt,ROUND(rate*G134,2),rate*G134)))</f>
        <v/>
      </c>
      <c r="F135" s="18" t="str">
        <f t="shared" si="3"/>
        <v/>
      </c>
      <c r="G135" s="18" t="str">
        <f t="shared" si="4"/>
        <v/>
      </c>
    </row>
    <row r="136" spans="1:7">
      <c r="A136" s="17" t="str">
        <f>IF(G135="","",IF(roundOpt,IF(OR(A135&gt;=nper,ROUND(G135,2)&lt;=0),"",A135+1),IF(OR(A135&gt;=nper,G135&lt;=0),"",A135+1)))</f>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IF(A136="","",IF(roundOpt,IF(OR(A136=nper,payment&gt;ROUND((1+rate)*G135,2)),ROUND((1+rate)*G135,2),payment),IF(OR(A136=nper,payment&gt;(1+rate)*G135),(1+rate)*G135,payment)))</f>
        <v/>
      </c>
      <c r="D136" s="59" t="str">
        <f t="shared" si="5"/>
        <v/>
      </c>
      <c r="E136" s="18" t="str">
        <f>IF(A136="","",IF(AND(A136=1,pmtType=1),0,IF(roundOpt,ROUND(rate*G135,2),rate*G135)))</f>
        <v/>
      </c>
      <c r="F136" s="18" t="str">
        <f t="shared" si="3"/>
        <v/>
      </c>
      <c r="G136" s="18" t="str">
        <f t="shared" si="4"/>
        <v/>
      </c>
    </row>
    <row r="137" spans="1:7">
      <c r="A137" s="17" t="str">
        <f>IF(G136="","",IF(roundOpt,IF(OR(A136&gt;=nper,ROUND(G136,2)&lt;=0),"",A136+1),IF(OR(A136&gt;=nper,G136&lt;=0),"",A136+1)))</f>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IF(A137="","",IF(roundOpt,IF(OR(A137=nper,payment&gt;ROUND((1+rate)*G136,2)),ROUND((1+rate)*G136,2),payment),IF(OR(A137=nper,payment&gt;(1+rate)*G136),(1+rate)*G136,payment)))</f>
        <v/>
      </c>
      <c r="D137" s="59" t="str">
        <f t="shared" si="5"/>
        <v/>
      </c>
      <c r="E137" s="18" t="str">
        <f>IF(A137="","",IF(AND(A137=1,pmtType=1),0,IF(roundOpt,ROUND(rate*G136,2),rate*G136)))</f>
        <v/>
      </c>
      <c r="F137" s="18" t="str">
        <f t="shared" si="3"/>
        <v/>
      </c>
      <c r="G137" s="18" t="str">
        <f t="shared" si="4"/>
        <v/>
      </c>
    </row>
    <row r="138" spans="1:7">
      <c r="A138" s="17" t="str">
        <f>IF(G137="","",IF(roundOpt,IF(OR(A137&gt;=nper,ROUND(G137,2)&lt;=0),"",A137+1),IF(OR(A137&gt;=nper,G137&lt;=0),"",A137+1)))</f>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IF(A138="","",IF(roundOpt,IF(OR(A138=nper,payment&gt;ROUND((1+rate)*G137,2)),ROUND((1+rate)*G137,2),payment),IF(OR(A138=nper,payment&gt;(1+rate)*G137),(1+rate)*G137,payment)))</f>
        <v/>
      </c>
      <c r="D138" s="59" t="str">
        <f t="shared" si="5"/>
        <v/>
      </c>
      <c r="E138" s="18" t="str">
        <f>IF(A138="","",IF(AND(A138=1,pmtType=1),0,IF(roundOpt,ROUND(rate*G137,2),rate*G137)))</f>
        <v/>
      </c>
      <c r="F138" s="18" t="str">
        <f t="shared" si="3"/>
        <v/>
      </c>
      <c r="G138" s="18" t="str">
        <f t="shared" si="4"/>
        <v/>
      </c>
    </row>
    <row r="139" spans="1:7">
      <c r="A139" s="17" t="str">
        <f>IF(G138="","",IF(roundOpt,IF(OR(A138&gt;=nper,ROUND(G138,2)&lt;=0),"",A138+1),IF(OR(A138&gt;=nper,G138&lt;=0),"",A138+1)))</f>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IF(A139="","",IF(roundOpt,IF(OR(A139=nper,payment&gt;ROUND((1+rate)*G138,2)),ROUND((1+rate)*G138,2),payment),IF(OR(A139=nper,payment&gt;(1+rate)*G138),(1+rate)*G138,payment)))</f>
        <v/>
      </c>
      <c r="D139" s="59" t="str">
        <f t="shared" si="5"/>
        <v/>
      </c>
      <c r="E139" s="18" t="str">
        <f>IF(A139="","",IF(AND(A139=1,pmtType=1),0,IF(roundOpt,ROUND(rate*G138,2),rate*G138)))</f>
        <v/>
      </c>
      <c r="F139" s="18" t="str">
        <f t="shared" si="3"/>
        <v/>
      </c>
      <c r="G139" s="18" t="str">
        <f t="shared" si="4"/>
        <v/>
      </c>
    </row>
    <row r="140" spans="1:7">
      <c r="A140" s="17" t="str">
        <f>IF(G139="","",IF(roundOpt,IF(OR(A139&gt;=nper,ROUND(G139,2)&lt;=0),"",A139+1),IF(OR(A139&gt;=nper,G139&lt;=0),"",A139+1)))</f>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IF(A140="","",IF(roundOpt,IF(OR(A140=nper,payment&gt;ROUND((1+rate)*G139,2)),ROUND((1+rate)*G139,2),payment),IF(OR(A140=nper,payment&gt;(1+rate)*G139),(1+rate)*G139,payment)))</f>
        <v/>
      </c>
      <c r="D140" s="59" t="str">
        <f t="shared" si="5"/>
        <v/>
      </c>
      <c r="E140" s="18" t="str">
        <f>IF(A140="","",IF(AND(A140=1,pmtType=1),0,IF(roundOpt,ROUND(rate*G139,2),rate*G139)))</f>
        <v/>
      </c>
      <c r="F140" s="18" t="str">
        <f t="shared" si="3"/>
        <v/>
      </c>
      <c r="G140" s="18" t="str">
        <f t="shared" si="4"/>
        <v/>
      </c>
    </row>
    <row r="141" spans="1:7">
      <c r="A141" s="17" t="str">
        <f>IF(G140="","",IF(roundOpt,IF(OR(A140&gt;=nper,ROUND(G140,2)&lt;=0),"",A140+1),IF(OR(A140&gt;=nper,G140&lt;=0),"",A140+1)))</f>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IF(A141="","",IF(roundOpt,IF(OR(A141=nper,payment&gt;ROUND((1+rate)*G140,2)),ROUND((1+rate)*G140,2),payment),IF(OR(A141=nper,payment&gt;(1+rate)*G140),(1+rate)*G140,payment)))</f>
        <v/>
      </c>
      <c r="D141" s="59" t="str">
        <f t="shared" si="5"/>
        <v/>
      </c>
      <c r="E141" s="18" t="str">
        <f>IF(A141="","",IF(AND(A141=1,pmtType=1),0,IF(roundOpt,ROUND(rate*G140,2),rate*G140)))</f>
        <v/>
      </c>
      <c r="F141" s="18" t="str">
        <f t="shared" si="3"/>
        <v/>
      </c>
      <c r="G141" s="18" t="str">
        <f t="shared" si="4"/>
        <v/>
      </c>
    </row>
    <row r="142" spans="1:7">
      <c r="A142" s="17" t="str">
        <f>IF(G141="","",IF(roundOpt,IF(OR(A141&gt;=nper,ROUND(G141,2)&lt;=0),"",A141+1),IF(OR(A141&gt;=nper,G141&lt;=0),"",A141+1)))</f>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IF(A142="","",IF(roundOpt,IF(OR(A142=nper,payment&gt;ROUND((1+rate)*G141,2)),ROUND((1+rate)*G141,2),payment),IF(OR(A142=nper,payment&gt;(1+rate)*G141),(1+rate)*G141,payment)))</f>
        <v/>
      </c>
      <c r="D142" s="59" t="str">
        <f t="shared" si="5"/>
        <v/>
      </c>
      <c r="E142" s="18" t="str">
        <f>IF(A142="","",IF(AND(A142=1,pmtType=1),0,IF(roundOpt,ROUND(rate*G141,2),rate*G141)))</f>
        <v/>
      </c>
      <c r="F142" s="18" t="str">
        <f t="shared" si="3"/>
        <v/>
      </c>
      <c r="G142" s="18" t="str">
        <f t="shared" si="4"/>
        <v/>
      </c>
    </row>
    <row r="143" spans="1:7">
      <c r="A143" s="17" t="str">
        <f>IF(G142="","",IF(roundOpt,IF(OR(A142&gt;=nper,ROUND(G142,2)&lt;=0),"",A142+1),IF(OR(A142&gt;=nper,G142&lt;=0),"",A142+1)))</f>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IF(A143="","",IF(roundOpt,IF(OR(A143=nper,payment&gt;ROUND((1+rate)*G142,2)),ROUND((1+rate)*G142,2),payment),IF(OR(A143=nper,payment&gt;(1+rate)*G142),(1+rate)*G142,payment)))</f>
        <v/>
      </c>
      <c r="D143" s="59" t="str">
        <f t="shared" si="5"/>
        <v/>
      </c>
      <c r="E143" s="18" t="str">
        <f>IF(A143="","",IF(AND(A143=1,pmtType=1),0,IF(roundOpt,ROUND(rate*G142,2),rate*G142)))</f>
        <v/>
      </c>
      <c r="F143" s="18" t="str">
        <f t="shared" si="3"/>
        <v/>
      </c>
      <c r="G143" s="18" t="str">
        <f t="shared" si="4"/>
        <v/>
      </c>
    </row>
    <row r="144" spans="1:7">
      <c r="A144" s="17" t="str">
        <f>IF(G143="","",IF(roundOpt,IF(OR(A143&gt;=nper,ROUND(G143,2)&lt;=0),"",A143+1),IF(OR(A143&gt;=nper,G143&lt;=0),"",A143+1)))</f>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IF(A144="","",IF(roundOpt,IF(OR(A144=nper,payment&gt;ROUND((1+rate)*G143,2)),ROUND((1+rate)*G143,2),payment),IF(OR(A144=nper,payment&gt;(1+rate)*G143),(1+rate)*G143,payment)))</f>
        <v/>
      </c>
      <c r="D144" s="59" t="str">
        <f t="shared" si="5"/>
        <v/>
      </c>
      <c r="E144" s="18" t="str">
        <f>IF(A144="","",IF(AND(A144=1,pmtType=1),0,IF(roundOpt,ROUND(rate*G143,2),rate*G143)))</f>
        <v/>
      </c>
      <c r="F144" s="18" t="str">
        <f t="shared" si="3"/>
        <v/>
      </c>
      <c r="G144" s="18" t="str">
        <f t="shared" si="4"/>
        <v/>
      </c>
    </row>
    <row r="145" spans="1:7">
      <c r="A145" s="17" t="str">
        <f>IF(G144="","",IF(roundOpt,IF(OR(A144&gt;=nper,ROUND(G144,2)&lt;=0),"",A144+1),IF(OR(A144&gt;=nper,G144&lt;=0),"",A144+1)))</f>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IF(A145="","",IF(roundOpt,IF(OR(A145=nper,payment&gt;ROUND((1+rate)*G144,2)),ROUND((1+rate)*G144,2),payment),IF(OR(A145=nper,payment&gt;(1+rate)*G144),(1+rate)*G144,payment)))</f>
        <v/>
      </c>
      <c r="D145" s="59" t="str">
        <f t="shared" si="5"/>
        <v/>
      </c>
      <c r="E145" s="18" t="str">
        <f>IF(A145="","",IF(AND(A145=1,pmtType=1),0,IF(roundOpt,ROUND(rate*G144,2),rate*G144)))</f>
        <v/>
      </c>
      <c r="F145" s="18" t="str">
        <f t="shared" si="3"/>
        <v/>
      </c>
      <c r="G145" s="18" t="str">
        <f t="shared" si="4"/>
        <v/>
      </c>
    </row>
    <row r="146" spans="1:7">
      <c r="A146" s="17" t="str">
        <f>IF(G145="","",IF(roundOpt,IF(OR(A145&gt;=nper,ROUND(G145,2)&lt;=0),"",A145+1),IF(OR(A145&gt;=nper,G145&lt;=0),"",A145+1)))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IF(A146="","",IF(roundOpt,IF(OR(A146=nper,payment&gt;ROUND((1+rate)*G145,2)),ROUND((1+rate)*G145,2),payment),IF(OR(A146=nper,payment&gt;(1+rate)*G145),(1+rate)*G145,payment)))</f>
        <v/>
      </c>
      <c r="D146" s="59" t="str">
        <f t="shared" si="5"/>
        <v/>
      </c>
      <c r="E146" s="18" t="str">
        <f>IF(A146="","",IF(AND(A146=1,pmtType=1),0,IF(roundOpt,ROUND(rate*G145,2),rate*G145)))</f>
        <v/>
      </c>
      <c r="F146" s="18" t="str">
        <f t="shared" si="3"/>
        <v/>
      </c>
      <c r="G146" s="18" t="str">
        <f t="shared" si="4"/>
        <v/>
      </c>
    </row>
    <row r="147" spans="1:7">
      <c r="A147" s="17" t="str">
        <f>IF(G146="","",IF(roundOpt,IF(OR(A146&gt;=nper,ROUND(G146,2)&lt;=0),"",A146+1),IF(OR(A146&gt;=nper,G146&lt;=0),"",A146+1)))</f>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IF(A147="","",IF(roundOpt,IF(OR(A147=nper,payment&gt;ROUND((1+rate)*G146,2)),ROUND((1+rate)*G146,2),payment),IF(OR(A147=nper,payment&gt;(1+rate)*G146),(1+rate)*G146,payment)))</f>
        <v/>
      </c>
      <c r="D147" s="59" t="str">
        <f t="shared" si="5"/>
        <v/>
      </c>
      <c r="E147" s="18" t="str">
        <f>IF(A147="","",IF(AND(A147=1,pmtType=1),0,IF(roundOpt,ROUND(rate*G146,2),rate*G146)))</f>
        <v/>
      </c>
      <c r="F147" s="18" t="str">
        <f t="shared" si="3"/>
        <v/>
      </c>
      <c r="G147" s="18" t="str">
        <f t="shared" si="4"/>
        <v/>
      </c>
    </row>
    <row r="148" spans="1:7">
      <c r="A148" s="17" t="str">
        <f>IF(G147="","",IF(roundOpt,IF(OR(A147&gt;=nper,ROUND(G147,2)&lt;=0),"",A147+1),IF(OR(A147&gt;=nper,G147&lt;=0),"",A147+1)))</f>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IF(A148="","",IF(roundOpt,IF(OR(A148=nper,payment&gt;ROUND((1+rate)*G147,2)),ROUND((1+rate)*G147,2),payment),IF(OR(A148=nper,payment&gt;(1+rate)*G147),(1+rate)*G147,payment)))</f>
        <v/>
      </c>
      <c r="D148" s="59" t="str">
        <f t="shared" si="5"/>
        <v/>
      </c>
      <c r="E148" s="18" t="str">
        <f>IF(A148="","",IF(AND(A148=1,pmtType=1),0,IF(roundOpt,ROUND(rate*G147,2),rate*G147)))</f>
        <v/>
      </c>
      <c r="F148" s="18" t="str">
        <f t="shared" si="3"/>
        <v/>
      </c>
      <c r="G148" s="18" t="str">
        <f t="shared" si="4"/>
        <v/>
      </c>
    </row>
    <row r="149" spans="1:7">
      <c r="A149" s="17" t="str">
        <f>IF(G148="","",IF(roundOpt,IF(OR(A148&gt;=nper,ROUND(G148,2)&lt;=0),"",A148+1),IF(OR(A148&gt;=nper,G148&lt;=0),"",A148+1)))</f>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IF(A149="","",IF(roundOpt,IF(OR(A149=nper,payment&gt;ROUND((1+rate)*G148,2)),ROUND((1+rate)*G148,2),payment),IF(OR(A149=nper,payment&gt;(1+rate)*G148),(1+rate)*G148,payment)))</f>
        <v/>
      </c>
      <c r="D149" s="59" t="str">
        <f t="shared" si="5"/>
        <v/>
      </c>
      <c r="E149" s="18" t="str">
        <f>IF(A149="","",IF(AND(A149=1,pmtType=1),0,IF(roundOpt,ROUND(rate*G148,2),rate*G148)))</f>
        <v/>
      </c>
      <c r="F149" s="18" t="str">
        <f t="shared" si="3"/>
        <v/>
      </c>
      <c r="G149" s="18" t="str">
        <f t="shared" si="4"/>
        <v/>
      </c>
    </row>
    <row r="150" spans="1:7">
      <c r="A150" s="17" t="str">
        <f>IF(G149="","",IF(roundOpt,IF(OR(A149&gt;=nper,ROUND(G149,2)&lt;=0),"",A149+1),IF(OR(A149&gt;=nper,G149&lt;=0),"",A149+1)))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IF(A150="","",IF(roundOpt,IF(OR(A150=nper,payment&gt;ROUND((1+rate)*G149,2)),ROUND((1+rate)*G149,2),payment),IF(OR(A150=nper,payment&gt;(1+rate)*G149),(1+rate)*G149,payment)))</f>
        <v/>
      </c>
      <c r="D150" s="59" t="str">
        <f t="shared" si="5"/>
        <v/>
      </c>
      <c r="E150" s="18" t="str">
        <f>IF(A150="","",IF(AND(A150=1,pmtType=1),0,IF(roundOpt,ROUND(rate*G149,2),rate*G149)))</f>
        <v/>
      </c>
      <c r="F150" s="18" t="str">
        <f t="shared" ref="F150:F213" si="6">IF(A150="","",D150-E150)</f>
        <v/>
      </c>
      <c r="G150" s="18" t="str">
        <f t="shared" ref="G150:G213" si="7">IF(A150="","",G149-F150)</f>
        <v/>
      </c>
    </row>
    <row r="151" spans="1:7">
      <c r="A151" s="17" t="str">
        <f>IF(G150="","",IF(roundOpt,IF(OR(A150&gt;=nper,ROUND(G150,2)&lt;=0),"",A150+1),IF(OR(A150&gt;=nper,G150&lt;=0),"",A150+1)))</f>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IF(A151="","",IF(roundOpt,IF(OR(A151=nper,payment&gt;ROUND((1+rate)*G150,2)),ROUND((1+rate)*G150,2),payment),IF(OR(A151=nper,payment&gt;(1+rate)*G150),(1+rate)*G150,payment)))</f>
        <v/>
      </c>
      <c r="D151" s="59" t="str">
        <f t="shared" si="5"/>
        <v/>
      </c>
      <c r="E151" s="18" t="str">
        <f>IF(A151="","",IF(AND(A151=1,pmtType=1),0,IF(roundOpt,ROUND(rate*G150,2),rate*G150)))</f>
        <v/>
      </c>
      <c r="F151" s="18" t="str">
        <f t="shared" si="6"/>
        <v/>
      </c>
      <c r="G151" s="18" t="str">
        <f t="shared" si="7"/>
        <v/>
      </c>
    </row>
    <row r="152" spans="1:7">
      <c r="A152" s="17" t="str">
        <f>IF(G151="","",IF(roundOpt,IF(OR(A151&gt;=nper,ROUND(G151,2)&lt;=0),"",A151+1),IF(OR(A151&gt;=nper,G151&lt;=0),"",A151+1)))</f>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IF(A152="","",IF(roundOpt,IF(OR(A152=nper,payment&gt;ROUND((1+rate)*G151,2)),ROUND((1+rate)*G151,2),payment),IF(OR(A152=nper,payment&gt;(1+rate)*G151),(1+rate)*G151,payment)))</f>
        <v/>
      </c>
      <c r="D152" s="59" t="str">
        <f t="shared" si="5"/>
        <v/>
      </c>
      <c r="E152" s="18" t="str">
        <f>IF(A152="","",IF(AND(A152=1,pmtType=1),0,IF(roundOpt,ROUND(rate*G151,2),rate*G151)))</f>
        <v/>
      </c>
      <c r="F152" s="18" t="str">
        <f t="shared" si="6"/>
        <v/>
      </c>
      <c r="G152" s="18" t="str">
        <f t="shared" si="7"/>
        <v/>
      </c>
    </row>
    <row r="153" spans="1:7">
      <c r="A153" s="17" t="str">
        <f>IF(G152="","",IF(roundOpt,IF(OR(A152&gt;=nper,ROUND(G152,2)&lt;=0),"",A152+1),IF(OR(A152&gt;=nper,G152&lt;=0),"",A152+1)))</f>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IF(A153="","",IF(roundOpt,IF(OR(A153=nper,payment&gt;ROUND((1+rate)*G152,2)),ROUND((1+rate)*G152,2),payment),IF(OR(A153=nper,payment&gt;(1+rate)*G152),(1+rate)*G152,payment)))</f>
        <v/>
      </c>
      <c r="D153" s="59" t="str">
        <f t="shared" ref="D153:D216" si="8">C153</f>
        <v/>
      </c>
      <c r="E153" s="18" t="str">
        <f>IF(A153="","",IF(AND(A153=1,pmtType=1),0,IF(roundOpt,ROUND(rate*G152,2),rate*G152)))</f>
        <v/>
      </c>
      <c r="F153" s="18" t="str">
        <f t="shared" si="6"/>
        <v/>
      </c>
      <c r="G153" s="18" t="str">
        <f t="shared" si="7"/>
        <v/>
      </c>
    </row>
    <row r="154" spans="1:7">
      <c r="A154" s="17" t="str">
        <f>IF(G153="","",IF(roundOpt,IF(OR(A153&gt;=nper,ROUND(G153,2)&lt;=0),"",A153+1),IF(OR(A153&gt;=nper,G153&lt;=0),"",A153+1)))</f>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IF(A154="","",IF(roundOpt,IF(OR(A154=nper,payment&gt;ROUND((1+rate)*G153,2)),ROUND((1+rate)*G153,2),payment),IF(OR(A154=nper,payment&gt;(1+rate)*G153),(1+rate)*G153,payment)))</f>
        <v/>
      </c>
      <c r="D154" s="59" t="str">
        <f t="shared" si="8"/>
        <v/>
      </c>
      <c r="E154" s="18" t="str">
        <f>IF(A154="","",IF(AND(A154=1,pmtType=1),0,IF(roundOpt,ROUND(rate*G153,2),rate*G153)))</f>
        <v/>
      </c>
      <c r="F154" s="18" t="str">
        <f t="shared" si="6"/>
        <v/>
      </c>
      <c r="G154" s="18" t="str">
        <f t="shared" si="7"/>
        <v/>
      </c>
    </row>
    <row r="155" spans="1:7">
      <c r="A155" s="17" t="str">
        <f>IF(G154="","",IF(roundOpt,IF(OR(A154&gt;=nper,ROUND(G154,2)&lt;=0),"",A154+1),IF(OR(A154&gt;=nper,G154&lt;=0),"",A154+1)))</f>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IF(A155="","",IF(roundOpt,IF(OR(A155=nper,payment&gt;ROUND((1+rate)*G154,2)),ROUND((1+rate)*G154,2),payment),IF(OR(A155=nper,payment&gt;(1+rate)*G154),(1+rate)*G154,payment)))</f>
        <v/>
      </c>
      <c r="D155" s="59" t="str">
        <f t="shared" si="8"/>
        <v/>
      </c>
      <c r="E155" s="18" t="str">
        <f>IF(A155="","",IF(AND(A155=1,pmtType=1),0,IF(roundOpt,ROUND(rate*G154,2),rate*G154)))</f>
        <v/>
      </c>
      <c r="F155" s="18" t="str">
        <f t="shared" si="6"/>
        <v/>
      </c>
      <c r="G155" s="18" t="str">
        <f t="shared" si="7"/>
        <v/>
      </c>
    </row>
    <row r="156" spans="1:7">
      <c r="A156" s="17" t="str">
        <f>IF(G155="","",IF(roundOpt,IF(OR(A155&gt;=nper,ROUND(G155,2)&lt;=0),"",A155+1),IF(OR(A155&gt;=nper,G155&lt;=0),"",A155+1)))</f>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IF(A156="","",IF(roundOpt,IF(OR(A156=nper,payment&gt;ROUND((1+rate)*G155,2)),ROUND((1+rate)*G155,2),payment),IF(OR(A156=nper,payment&gt;(1+rate)*G155),(1+rate)*G155,payment)))</f>
        <v/>
      </c>
      <c r="D156" s="59" t="str">
        <f t="shared" si="8"/>
        <v/>
      </c>
      <c r="E156" s="18" t="str">
        <f>IF(A156="","",IF(AND(A156=1,pmtType=1),0,IF(roundOpt,ROUND(rate*G155,2),rate*G155)))</f>
        <v/>
      </c>
      <c r="F156" s="18" t="str">
        <f t="shared" si="6"/>
        <v/>
      </c>
      <c r="G156" s="18" t="str">
        <f t="shared" si="7"/>
        <v/>
      </c>
    </row>
    <row r="157" spans="1:7">
      <c r="A157" s="17" t="str">
        <f>IF(G156="","",IF(roundOpt,IF(OR(A156&gt;=nper,ROUND(G156,2)&lt;=0),"",A156+1),IF(OR(A156&gt;=nper,G156&lt;=0),"",A156+1)))</f>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IF(A157="","",IF(roundOpt,IF(OR(A157=nper,payment&gt;ROUND((1+rate)*G156,2)),ROUND((1+rate)*G156,2),payment),IF(OR(A157=nper,payment&gt;(1+rate)*G156),(1+rate)*G156,payment)))</f>
        <v/>
      </c>
      <c r="D157" s="59" t="str">
        <f t="shared" si="8"/>
        <v/>
      </c>
      <c r="E157" s="18" t="str">
        <f>IF(A157="","",IF(AND(A157=1,pmtType=1),0,IF(roundOpt,ROUND(rate*G156,2),rate*G156)))</f>
        <v/>
      </c>
      <c r="F157" s="18" t="str">
        <f t="shared" si="6"/>
        <v/>
      </c>
      <c r="G157" s="18" t="str">
        <f t="shared" si="7"/>
        <v/>
      </c>
    </row>
    <row r="158" spans="1:7">
      <c r="A158" s="17" t="str">
        <f>IF(G157="","",IF(roundOpt,IF(OR(A157&gt;=nper,ROUND(G157,2)&lt;=0),"",A157+1),IF(OR(A157&gt;=nper,G157&lt;=0),"",A157+1)))</f>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IF(A158="","",IF(roundOpt,IF(OR(A158=nper,payment&gt;ROUND((1+rate)*G157,2)),ROUND((1+rate)*G157,2),payment),IF(OR(A158=nper,payment&gt;(1+rate)*G157),(1+rate)*G157,payment)))</f>
        <v/>
      </c>
      <c r="D158" s="59" t="str">
        <f t="shared" si="8"/>
        <v/>
      </c>
      <c r="E158" s="18" t="str">
        <f>IF(A158="","",IF(AND(A158=1,pmtType=1),0,IF(roundOpt,ROUND(rate*G157,2),rate*G157)))</f>
        <v/>
      </c>
      <c r="F158" s="18" t="str">
        <f t="shared" si="6"/>
        <v/>
      </c>
      <c r="G158" s="18" t="str">
        <f t="shared" si="7"/>
        <v/>
      </c>
    </row>
    <row r="159" spans="1:7">
      <c r="A159" s="17" t="str">
        <f>IF(G158="","",IF(roundOpt,IF(OR(A158&gt;=nper,ROUND(G158,2)&lt;=0),"",A158+1),IF(OR(A158&gt;=nper,G158&lt;=0),"",A158+1)))</f>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IF(A159="","",IF(roundOpt,IF(OR(A159=nper,payment&gt;ROUND((1+rate)*G158,2)),ROUND((1+rate)*G158,2),payment),IF(OR(A159=nper,payment&gt;(1+rate)*G158),(1+rate)*G158,payment)))</f>
        <v/>
      </c>
      <c r="D159" s="59" t="str">
        <f t="shared" si="8"/>
        <v/>
      </c>
      <c r="E159" s="18" t="str">
        <f>IF(A159="","",IF(AND(A159=1,pmtType=1),0,IF(roundOpt,ROUND(rate*G158,2),rate*G158)))</f>
        <v/>
      </c>
      <c r="F159" s="18" t="str">
        <f t="shared" si="6"/>
        <v/>
      </c>
      <c r="G159" s="18" t="str">
        <f t="shared" si="7"/>
        <v/>
      </c>
    </row>
    <row r="160" spans="1:7">
      <c r="A160" s="17" t="str">
        <f>IF(G159="","",IF(roundOpt,IF(OR(A159&gt;=nper,ROUND(G159,2)&lt;=0),"",A159+1),IF(OR(A159&gt;=nper,G159&lt;=0),"",A159+1)))</f>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IF(A160="","",IF(roundOpt,IF(OR(A160=nper,payment&gt;ROUND((1+rate)*G159,2)),ROUND((1+rate)*G159,2),payment),IF(OR(A160=nper,payment&gt;(1+rate)*G159),(1+rate)*G159,payment)))</f>
        <v/>
      </c>
      <c r="D160" s="59" t="str">
        <f t="shared" si="8"/>
        <v/>
      </c>
      <c r="E160" s="18" t="str">
        <f>IF(A160="","",IF(AND(A160=1,pmtType=1),0,IF(roundOpt,ROUND(rate*G159,2),rate*G159)))</f>
        <v/>
      </c>
      <c r="F160" s="18" t="str">
        <f t="shared" si="6"/>
        <v/>
      </c>
      <c r="G160" s="18" t="str">
        <f t="shared" si="7"/>
        <v/>
      </c>
    </row>
    <row r="161" spans="1:7">
      <c r="A161" s="17" t="str">
        <f>IF(G160="","",IF(roundOpt,IF(OR(A160&gt;=nper,ROUND(G160,2)&lt;=0),"",A160+1),IF(OR(A160&gt;=nper,G160&lt;=0),"",A160+1)))</f>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IF(A161="","",IF(roundOpt,IF(OR(A161=nper,payment&gt;ROUND((1+rate)*G160,2)),ROUND((1+rate)*G160,2),payment),IF(OR(A161=nper,payment&gt;(1+rate)*G160),(1+rate)*G160,payment)))</f>
        <v/>
      </c>
      <c r="D161" s="59" t="str">
        <f t="shared" si="8"/>
        <v/>
      </c>
      <c r="E161" s="18" t="str">
        <f>IF(A161="","",IF(AND(A161=1,pmtType=1),0,IF(roundOpt,ROUND(rate*G160,2),rate*G160)))</f>
        <v/>
      </c>
      <c r="F161" s="18" t="str">
        <f t="shared" si="6"/>
        <v/>
      </c>
      <c r="G161" s="18" t="str">
        <f t="shared" si="7"/>
        <v/>
      </c>
    </row>
    <row r="162" spans="1:7">
      <c r="A162" s="17" t="str">
        <f>IF(G161="","",IF(roundOpt,IF(OR(A161&gt;=nper,ROUND(G161,2)&lt;=0),"",A161+1),IF(OR(A161&gt;=nper,G161&lt;=0),"",A161+1)))</f>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IF(A162="","",IF(roundOpt,IF(OR(A162=nper,payment&gt;ROUND((1+rate)*G161,2)),ROUND((1+rate)*G161,2),payment),IF(OR(A162=nper,payment&gt;(1+rate)*G161),(1+rate)*G161,payment)))</f>
        <v/>
      </c>
      <c r="D162" s="59" t="str">
        <f t="shared" si="8"/>
        <v/>
      </c>
      <c r="E162" s="18" t="str">
        <f>IF(A162="","",IF(AND(A162=1,pmtType=1),0,IF(roundOpt,ROUND(rate*G161,2),rate*G161)))</f>
        <v/>
      </c>
      <c r="F162" s="18" t="str">
        <f t="shared" si="6"/>
        <v/>
      </c>
      <c r="G162" s="18" t="str">
        <f t="shared" si="7"/>
        <v/>
      </c>
    </row>
    <row r="163" spans="1:7">
      <c r="A163" s="17" t="str">
        <f>IF(G162="","",IF(roundOpt,IF(OR(A162&gt;=nper,ROUND(G162,2)&lt;=0),"",A162+1),IF(OR(A162&gt;=nper,G162&lt;=0),"",A162+1)))</f>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IF(A163="","",IF(roundOpt,IF(OR(A163=nper,payment&gt;ROUND((1+rate)*G162,2)),ROUND((1+rate)*G162,2),payment),IF(OR(A163=nper,payment&gt;(1+rate)*G162),(1+rate)*G162,payment)))</f>
        <v/>
      </c>
      <c r="D163" s="59" t="str">
        <f t="shared" si="8"/>
        <v/>
      </c>
      <c r="E163" s="18" t="str">
        <f>IF(A163="","",IF(AND(A163=1,pmtType=1),0,IF(roundOpt,ROUND(rate*G162,2),rate*G162)))</f>
        <v/>
      </c>
      <c r="F163" s="18" t="str">
        <f t="shared" si="6"/>
        <v/>
      </c>
      <c r="G163" s="18" t="str">
        <f t="shared" si="7"/>
        <v/>
      </c>
    </row>
    <row r="164" spans="1:7">
      <c r="A164" s="17" t="str">
        <f>IF(G163="","",IF(roundOpt,IF(OR(A163&gt;=nper,ROUND(G163,2)&lt;=0),"",A163+1),IF(OR(A163&gt;=nper,G163&lt;=0),"",A163+1)))</f>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IF(A164="","",IF(roundOpt,IF(OR(A164=nper,payment&gt;ROUND((1+rate)*G163,2)),ROUND((1+rate)*G163,2),payment),IF(OR(A164=nper,payment&gt;(1+rate)*G163),(1+rate)*G163,payment)))</f>
        <v/>
      </c>
      <c r="D164" s="59" t="str">
        <f t="shared" si="8"/>
        <v/>
      </c>
      <c r="E164" s="18" t="str">
        <f>IF(A164="","",IF(AND(A164=1,pmtType=1),0,IF(roundOpt,ROUND(rate*G163,2),rate*G163)))</f>
        <v/>
      </c>
      <c r="F164" s="18" t="str">
        <f t="shared" si="6"/>
        <v/>
      </c>
      <c r="G164" s="18" t="str">
        <f t="shared" si="7"/>
        <v/>
      </c>
    </row>
    <row r="165" spans="1:7">
      <c r="A165" s="17" t="str">
        <f>IF(G164="","",IF(roundOpt,IF(OR(A164&gt;=nper,ROUND(G164,2)&lt;=0),"",A164+1),IF(OR(A164&gt;=nper,G164&lt;=0),"",A164+1)))</f>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IF(A165="","",IF(roundOpt,IF(OR(A165=nper,payment&gt;ROUND((1+rate)*G164,2)),ROUND((1+rate)*G164,2),payment),IF(OR(A165=nper,payment&gt;(1+rate)*G164),(1+rate)*G164,payment)))</f>
        <v/>
      </c>
      <c r="D165" s="59" t="str">
        <f t="shared" si="8"/>
        <v/>
      </c>
      <c r="E165" s="18" t="str">
        <f>IF(A165="","",IF(AND(A165=1,pmtType=1),0,IF(roundOpt,ROUND(rate*G164,2),rate*G164)))</f>
        <v/>
      </c>
      <c r="F165" s="18" t="str">
        <f t="shared" si="6"/>
        <v/>
      </c>
      <c r="G165" s="18" t="str">
        <f t="shared" si="7"/>
        <v/>
      </c>
    </row>
    <row r="166" spans="1:7">
      <c r="A166" s="17" t="str">
        <f>IF(G165="","",IF(roundOpt,IF(OR(A165&gt;=nper,ROUND(G165,2)&lt;=0),"",A165+1),IF(OR(A165&gt;=nper,G165&lt;=0),"",A165+1)))</f>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IF(A166="","",IF(roundOpt,IF(OR(A166=nper,payment&gt;ROUND((1+rate)*G165,2)),ROUND((1+rate)*G165,2),payment),IF(OR(A166=nper,payment&gt;(1+rate)*G165),(1+rate)*G165,payment)))</f>
        <v/>
      </c>
      <c r="D166" s="59" t="str">
        <f t="shared" si="8"/>
        <v/>
      </c>
      <c r="E166" s="18" t="str">
        <f>IF(A166="","",IF(AND(A166=1,pmtType=1),0,IF(roundOpt,ROUND(rate*G165,2),rate*G165)))</f>
        <v/>
      </c>
      <c r="F166" s="18" t="str">
        <f t="shared" si="6"/>
        <v/>
      </c>
      <c r="G166" s="18" t="str">
        <f t="shared" si="7"/>
        <v/>
      </c>
    </row>
    <row r="167" spans="1:7">
      <c r="A167" s="17" t="str">
        <f>IF(G166="","",IF(roundOpt,IF(OR(A166&gt;=nper,ROUND(G166,2)&lt;=0),"",A166+1),IF(OR(A166&gt;=nper,G166&lt;=0),"",A166+1)))</f>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IF(A167="","",IF(roundOpt,IF(OR(A167=nper,payment&gt;ROUND((1+rate)*G166,2)),ROUND((1+rate)*G166,2),payment),IF(OR(A167=nper,payment&gt;(1+rate)*G166),(1+rate)*G166,payment)))</f>
        <v/>
      </c>
      <c r="D167" s="59" t="str">
        <f t="shared" si="8"/>
        <v/>
      </c>
      <c r="E167" s="18" t="str">
        <f>IF(A167="","",IF(AND(A167=1,pmtType=1),0,IF(roundOpt,ROUND(rate*G166,2),rate*G166)))</f>
        <v/>
      </c>
      <c r="F167" s="18" t="str">
        <f t="shared" si="6"/>
        <v/>
      </c>
      <c r="G167" s="18" t="str">
        <f t="shared" si="7"/>
        <v/>
      </c>
    </row>
    <row r="168" spans="1:7">
      <c r="A168" s="17" t="str">
        <f>IF(G167="","",IF(roundOpt,IF(OR(A167&gt;=nper,ROUND(G167,2)&lt;=0),"",A167+1),IF(OR(A167&gt;=nper,G167&lt;=0),"",A167+1)))</f>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IF(A168="","",IF(roundOpt,IF(OR(A168=nper,payment&gt;ROUND((1+rate)*G167,2)),ROUND((1+rate)*G167,2),payment),IF(OR(A168=nper,payment&gt;(1+rate)*G167),(1+rate)*G167,payment)))</f>
        <v/>
      </c>
      <c r="D168" s="59" t="str">
        <f t="shared" si="8"/>
        <v/>
      </c>
      <c r="E168" s="18" t="str">
        <f>IF(A168="","",IF(AND(A168=1,pmtType=1),0,IF(roundOpt,ROUND(rate*G167,2),rate*G167)))</f>
        <v/>
      </c>
      <c r="F168" s="18" t="str">
        <f t="shared" si="6"/>
        <v/>
      </c>
      <c r="G168" s="18" t="str">
        <f t="shared" si="7"/>
        <v/>
      </c>
    </row>
    <row r="169" spans="1:7">
      <c r="A169" s="17" t="str">
        <f>IF(G168="","",IF(roundOpt,IF(OR(A168&gt;=nper,ROUND(G168,2)&lt;=0),"",A168+1),IF(OR(A168&gt;=nper,G168&lt;=0),"",A168+1)))</f>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IF(A169="","",IF(roundOpt,IF(OR(A169=nper,payment&gt;ROUND((1+rate)*G168,2)),ROUND((1+rate)*G168,2),payment),IF(OR(A169=nper,payment&gt;(1+rate)*G168),(1+rate)*G168,payment)))</f>
        <v/>
      </c>
      <c r="D169" s="59" t="str">
        <f t="shared" si="8"/>
        <v/>
      </c>
      <c r="E169" s="18" t="str">
        <f>IF(A169="","",IF(AND(A169=1,pmtType=1),0,IF(roundOpt,ROUND(rate*G168,2),rate*G168)))</f>
        <v/>
      </c>
      <c r="F169" s="18" t="str">
        <f t="shared" si="6"/>
        <v/>
      </c>
      <c r="G169" s="18" t="str">
        <f t="shared" si="7"/>
        <v/>
      </c>
    </row>
    <row r="170" spans="1:7">
      <c r="A170" s="17" t="str">
        <f>IF(G169="","",IF(roundOpt,IF(OR(A169&gt;=nper,ROUND(G169,2)&lt;=0),"",A169+1),IF(OR(A169&gt;=nper,G169&lt;=0),"",A169+1)))</f>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IF(A170="","",IF(roundOpt,IF(OR(A170=nper,payment&gt;ROUND((1+rate)*G169,2)),ROUND((1+rate)*G169,2),payment),IF(OR(A170=nper,payment&gt;(1+rate)*G169),(1+rate)*G169,payment)))</f>
        <v/>
      </c>
      <c r="D170" s="59" t="str">
        <f t="shared" si="8"/>
        <v/>
      </c>
      <c r="E170" s="18" t="str">
        <f>IF(A170="","",IF(AND(A170=1,pmtType=1),0,IF(roundOpt,ROUND(rate*G169,2),rate*G169)))</f>
        <v/>
      </c>
      <c r="F170" s="18" t="str">
        <f t="shared" si="6"/>
        <v/>
      </c>
      <c r="G170" s="18" t="str">
        <f t="shared" si="7"/>
        <v/>
      </c>
    </row>
    <row r="171" spans="1:7">
      <c r="A171" s="17" t="str">
        <f>IF(G170="","",IF(roundOpt,IF(OR(A170&gt;=nper,ROUND(G170,2)&lt;=0),"",A170+1),IF(OR(A170&gt;=nper,G170&lt;=0),"",A170+1)))</f>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IF(A171="","",IF(roundOpt,IF(OR(A171=nper,payment&gt;ROUND((1+rate)*G170,2)),ROUND((1+rate)*G170,2),payment),IF(OR(A171=nper,payment&gt;(1+rate)*G170),(1+rate)*G170,payment)))</f>
        <v/>
      </c>
      <c r="D171" s="59" t="str">
        <f t="shared" si="8"/>
        <v/>
      </c>
      <c r="E171" s="18" t="str">
        <f>IF(A171="","",IF(AND(A171=1,pmtType=1),0,IF(roundOpt,ROUND(rate*G170,2),rate*G170)))</f>
        <v/>
      </c>
      <c r="F171" s="18" t="str">
        <f t="shared" si="6"/>
        <v/>
      </c>
      <c r="G171" s="18" t="str">
        <f t="shared" si="7"/>
        <v/>
      </c>
    </row>
    <row r="172" spans="1:7">
      <c r="A172" s="17" t="str">
        <f>IF(G171="","",IF(roundOpt,IF(OR(A171&gt;=nper,ROUND(G171,2)&lt;=0),"",A171+1),IF(OR(A171&gt;=nper,G171&lt;=0),"",A171+1)))</f>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IF(A172="","",IF(roundOpt,IF(OR(A172=nper,payment&gt;ROUND((1+rate)*G171,2)),ROUND((1+rate)*G171,2),payment),IF(OR(A172=nper,payment&gt;(1+rate)*G171),(1+rate)*G171,payment)))</f>
        <v/>
      </c>
      <c r="D172" s="59" t="str">
        <f t="shared" si="8"/>
        <v/>
      </c>
      <c r="E172" s="18" t="str">
        <f>IF(A172="","",IF(AND(A172=1,pmtType=1),0,IF(roundOpt,ROUND(rate*G171,2),rate*G171)))</f>
        <v/>
      </c>
      <c r="F172" s="18" t="str">
        <f t="shared" si="6"/>
        <v/>
      </c>
      <c r="G172" s="18" t="str">
        <f t="shared" si="7"/>
        <v/>
      </c>
    </row>
    <row r="173" spans="1:7">
      <c r="A173" s="17" t="str">
        <f>IF(G172="","",IF(roundOpt,IF(OR(A172&gt;=nper,ROUND(G172,2)&lt;=0),"",A172+1),IF(OR(A172&gt;=nper,G172&lt;=0),"",A172+1)))</f>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IF(A173="","",IF(roundOpt,IF(OR(A173=nper,payment&gt;ROUND((1+rate)*G172,2)),ROUND((1+rate)*G172,2),payment),IF(OR(A173=nper,payment&gt;(1+rate)*G172),(1+rate)*G172,payment)))</f>
        <v/>
      </c>
      <c r="D173" s="59" t="str">
        <f t="shared" si="8"/>
        <v/>
      </c>
      <c r="E173" s="18" t="str">
        <f>IF(A173="","",IF(AND(A173=1,pmtType=1),0,IF(roundOpt,ROUND(rate*G172,2),rate*G172)))</f>
        <v/>
      </c>
      <c r="F173" s="18" t="str">
        <f t="shared" si="6"/>
        <v/>
      </c>
      <c r="G173" s="18" t="str">
        <f t="shared" si="7"/>
        <v/>
      </c>
    </row>
    <row r="174" spans="1:7">
      <c r="A174" s="17" t="str">
        <f>IF(G173="","",IF(roundOpt,IF(OR(A173&gt;=nper,ROUND(G173,2)&lt;=0),"",A173+1),IF(OR(A173&gt;=nper,G173&lt;=0),"",A173+1)))</f>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IF(A174="","",IF(roundOpt,IF(OR(A174=nper,payment&gt;ROUND((1+rate)*G173,2)),ROUND((1+rate)*G173,2),payment),IF(OR(A174=nper,payment&gt;(1+rate)*G173),(1+rate)*G173,payment)))</f>
        <v/>
      </c>
      <c r="D174" s="59" t="str">
        <f t="shared" si="8"/>
        <v/>
      </c>
      <c r="E174" s="18" t="str">
        <f>IF(A174="","",IF(AND(A174=1,pmtType=1),0,IF(roundOpt,ROUND(rate*G173,2),rate*G173)))</f>
        <v/>
      </c>
      <c r="F174" s="18" t="str">
        <f t="shared" si="6"/>
        <v/>
      </c>
      <c r="G174" s="18" t="str">
        <f t="shared" si="7"/>
        <v/>
      </c>
    </row>
    <row r="175" spans="1:7">
      <c r="A175" s="17" t="str">
        <f>IF(G174="","",IF(roundOpt,IF(OR(A174&gt;=nper,ROUND(G174,2)&lt;=0),"",A174+1),IF(OR(A174&gt;=nper,G174&lt;=0),"",A174+1)))</f>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IF(A175="","",IF(roundOpt,IF(OR(A175=nper,payment&gt;ROUND((1+rate)*G174,2)),ROUND((1+rate)*G174,2),payment),IF(OR(A175=nper,payment&gt;(1+rate)*G174),(1+rate)*G174,payment)))</f>
        <v/>
      </c>
      <c r="D175" s="59" t="str">
        <f t="shared" si="8"/>
        <v/>
      </c>
      <c r="E175" s="18" t="str">
        <f>IF(A175="","",IF(AND(A175=1,pmtType=1),0,IF(roundOpt,ROUND(rate*G174,2),rate*G174)))</f>
        <v/>
      </c>
      <c r="F175" s="18" t="str">
        <f t="shared" si="6"/>
        <v/>
      </c>
      <c r="G175" s="18" t="str">
        <f t="shared" si="7"/>
        <v/>
      </c>
    </row>
    <row r="176" spans="1:7">
      <c r="A176" s="17" t="str">
        <f>IF(G175="","",IF(roundOpt,IF(OR(A175&gt;=nper,ROUND(G175,2)&lt;=0),"",A175+1),IF(OR(A175&gt;=nper,G175&lt;=0),"",A175+1)))</f>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IF(A176="","",IF(roundOpt,IF(OR(A176=nper,payment&gt;ROUND((1+rate)*G175,2)),ROUND((1+rate)*G175,2),payment),IF(OR(A176=nper,payment&gt;(1+rate)*G175),(1+rate)*G175,payment)))</f>
        <v/>
      </c>
      <c r="D176" s="59" t="str">
        <f t="shared" si="8"/>
        <v/>
      </c>
      <c r="E176" s="18" t="str">
        <f>IF(A176="","",IF(AND(A176=1,pmtType=1),0,IF(roundOpt,ROUND(rate*G175,2),rate*G175)))</f>
        <v/>
      </c>
      <c r="F176" s="18" t="str">
        <f t="shared" si="6"/>
        <v/>
      </c>
      <c r="G176" s="18" t="str">
        <f t="shared" si="7"/>
        <v/>
      </c>
    </row>
    <row r="177" spans="1:7">
      <c r="A177" s="17" t="str">
        <f>IF(G176="","",IF(roundOpt,IF(OR(A176&gt;=nper,ROUND(G176,2)&lt;=0),"",A176+1),IF(OR(A176&gt;=nper,G176&lt;=0),"",A176+1)))</f>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IF(A177="","",IF(roundOpt,IF(OR(A177=nper,payment&gt;ROUND((1+rate)*G176,2)),ROUND((1+rate)*G176,2),payment),IF(OR(A177=nper,payment&gt;(1+rate)*G176),(1+rate)*G176,payment)))</f>
        <v/>
      </c>
      <c r="D177" s="59" t="str">
        <f t="shared" si="8"/>
        <v/>
      </c>
      <c r="E177" s="18" t="str">
        <f>IF(A177="","",IF(AND(A177=1,pmtType=1),0,IF(roundOpt,ROUND(rate*G176,2),rate*G176)))</f>
        <v/>
      </c>
      <c r="F177" s="18" t="str">
        <f t="shared" si="6"/>
        <v/>
      </c>
      <c r="G177" s="18" t="str">
        <f t="shared" si="7"/>
        <v/>
      </c>
    </row>
    <row r="178" spans="1:7">
      <c r="A178" s="17" t="str">
        <f>IF(G177="","",IF(roundOpt,IF(OR(A177&gt;=nper,ROUND(G177,2)&lt;=0),"",A177+1),IF(OR(A177&gt;=nper,G177&lt;=0),"",A177+1)))</f>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IF(A178="","",IF(roundOpt,IF(OR(A178=nper,payment&gt;ROUND((1+rate)*G177,2)),ROUND((1+rate)*G177,2),payment),IF(OR(A178=nper,payment&gt;(1+rate)*G177),(1+rate)*G177,payment)))</f>
        <v/>
      </c>
      <c r="D178" s="59" t="str">
        <f t="shared" si="8"/>
        <v/>
      </c>
      <c r="E178" s="18" t="str">
        <f>IF(A178="","",IF(AND(A178=1,pmtType=1),0,IF(roundOpt,ROUND(rate*G177,2),rate*G177)))</f>
        <v/>
      </c>
      <c r="F178" s="18" t="str">
        <f t="shared" si="6"/>
        <v/>
      </c>
      <c r="G178" s="18" t="str">
        <f t="shared" si="7"/>
        <v/>
      </c>
    </row>
    <row r="179" spans="1:7">
      <c r="A179" s="17" t="str">
        <f>IF(G178="","",IF(roundOpt,IF(OR(A178&gt;=nper,ROUND(G178,2)&lt;=0),"",A178+1),IF(OR(A178&gt;=nper,G178&lt;=0),"",A178+1)))</f>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IF(A179="","",IF(roundOpt,IF(OR(A179=nper,payment&gt;ROUND((1+rate)*G178,2)),ROUND((1+rate)*G178,2),payment),IF(OR(A179=nper,payment&gt;(1+rate)*G178),(1+rate)*G178,payment)))</f>
        <v/>
      </c>
      <c r="D179" s="59" t="str">
        <f t="shared" si="8"/>
        <v/>
      </c>
      <c r="E179" s="18" t="str">
        <f>IF(A179="","",IF(AND(A179=1,pmtType=1),0,IF(roundOpt,ROUND(rate*G178,2),rate*G178)))</f>
        <v/>
      </c>
      <c r="F179" s="18" t="str">
        <f t="shared" si="6"/>
        <v/>
      </c>
      <c r="G179" s="18" t="str">
        <f t="shared" si="7"/>
        <v/>
      </c>
    </row>
    <row r="180" spans="1:7">
      <c r="A180" s="17" t="str">
        <f>IF(G179="","",IF(roundOpt,IF(OR(A179&gt;=nper,ROUND(G179,2)&lt;=0),"",A179+1),IF(OR(A179&gt;=nper,G179&lt;=0),"",A179+1)))</f>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IF(A180="","",IF(roundOpt,IF(OR(A180=nper,payment&gt;ROUND((1+rate)*G179,2)),ROUND((1+rate)*G179,2),payment),IF(OR(A180=nper,payment&gt;(1+rate)*G179),(1+rate)*G179,payment)))</f>
        <v/>
      </c>
      <c r="D180" s="59" t="str">
        <f t="shared" si="8"/>
        <v/>
      </c>
      <c r="E180" s="18" t="str">
        <f>IF(A180="","",IF(AND(A180=1,pmtType=1),0,IF(roundOpt,ROUND(rate*G179,2),rate*G179)))</f>
        <v/>
      </c>
      <c r="F180" s="18" t="str">
        <f t="shared" si="6"/>
        <v/>
      </c>
      <c r="G180" s="18" t="str">
        <f t="shared" si="7"/>
        <v/>
      </c>
    </row>
    <row r="181" spans="1:7">
      <c r="A181" s="17" t="str">
        <f>IF(G180="","",IF(roundOpt,IF(OR(A180&gt;=nper,ROUND(G180,2)&lt;=0),"",A180+1),IF(OR(A180&gt;=nper,G180&lt;=0),"",A180+1)))</f>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IF(A181="","",IF(roundOpt,IF(OR(A181=nper,payment&gt;ROUND((1+rate)*G180,2)),ROUND((1+rate)*G180,2),payment),IF(OR(A181=nper,payment&gt;(1+rate)*G180),(1+rate)*G180,payment)))</f>
        <v/>
      </c>
      <c r="D181" s="59" t="str">
        <f t="shared" si="8"/>
        <v/>
      </c>
      <c r="E181" s="18" t="str">
        <f>IF(A181="","",IF(AND(A181=1,pmtType=1),0,IF(roundOpt,ROUND(rate*G180,2),rate*G180)))</f>
        <v/>
      </c>
      <c r="F181" s="18" t="str">
        <f t="shared" si="6"/>
        <v/>
      </c>
      <c r="G181" s="18" t="str">
        <f t="shared" si="7"/>
        <v/>
      </c>
    </row>
    <row r="182" spans="1:7">
      <c r="A182" s="17" t="str">
        <f>IF(G181="","",IF(roundOpt,IF(OR(A181&gt;=nper,ROUND(G181,2)&lt;=0),"",A181+1),IF(OR(A181&gt;=nper,G181&lt;=0),"",A181+1)))</f>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IF(A182="","",IF(roundOpt,IF(OR(A182=nper,payment&gt;ROUND((1+rate)*G181,2)),ROUND((1+rate)*G181,2),payment),IF(OR(A182=nper,payment&gt;(1+rate)*G181),(1+rate)*G181,payment)))</f>
        <v/>
      </c>
      <c r="D182" s="59" t="str">
        <f t="shared" si="8"/>
        <v/>
      </c>
      <c r="E182" s="18" t="str">
        <f>IF(A182="","",IF(AND(A182=1,pmtType=1),0,IF(roundOpt,ROUND(rate*G181,2),rate*G181)))</f>
        <v/>
      </c>
      <c r="F182" s="18" t="str">
        <f t="shared" si="6"/>
        <v/>
      </c>
      <c r="G182" s="18" t="str">
        <f t="shared" si="7"/>
        <v/>
      </c>
    </row>
    <row r="183" spans="1:7">
      <c r="A183" s="17" t="str">
        <f>IF(G182="","",IF(roundOpt,IF(OR(A182&gt;=nper,ROUND(G182,2)&lt;=0),"",A182+1),IF(OR(A182&gt;=nper,G182&lt;=0),"",A182+1)))</f>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IF(A183="","",IF(roundOpt,IF(OR(A183=nper,payment&gt;ROUND((1+rate)*G182,2)),ROUND((1+rate)*G182,2),payment),IF(OR(A183=nper,payment&gt;(1+rate)*G182),(1+rate)*G182,payment)))</f>
        <v/>
      </c>
      <c r="D183" s="59" t="str">
        <f t="shared" si="8"/>
        <v/>
      </c>
      <c r="E183" s="18" t="str">
        <f>IF(A183="","",IF(AND(A183=1,pmtType=1),0,IF(roundOpt,ROUND(rate*G182,2),rate*G182)))</f>
        <v/>
      </c>
      <c r="F183" s="18" t="str">
        <f t="shared" si="6"/>
        <v/>
      </c>
      <c r="G183" s="18" t="str">
        <f t="shared" si="7"/>
        <v/>
      </c>
    </row>
    <row r="184" spans="1:7">
      <c r="A184" s="17" t="str">
        <f>IF(G183="","",IF(roundOpt,IF(OR(A183&gt;=nper,ROUND(G183,2)&lt;=0),"",A183+1),IF(OR(A183&gt;=nper,G183&lt;=0),"",A183+1)))</f>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IF(A184="","",IF(roundOpt,IF(OR(A184=nper,payment&gt;ROUND((1+rate)*G183,2)),ROUND((1+rate)*G183,2),payment),IF(OR(A184=nper,payment&gt;(1+rate)*G183),(1+rate)*G183,payment)))</f>
        <v/>
      </c>
      <c r="D184" s="59" t="str">
        <f t="shared" si="8"/>
        <v/>
      </c>
      <c r="E184" s="18" t="str">
        <f>IF(A184="","",IF(AND(A184=1,pmtType=1),0,IF(roundOpt,ROUND(rate*G183,2),rate*G183)))</f>
        <v/>
      </c>
      <c r="F184" s="18" t="str">
        <f t="shared" si="6"/>
        <v/>
      </c>
      <c r="G184" s="18" t="str">
        <f t="shared" si="7"/>
        <v/>
      </c>
    </row>
    <row r="185" spans="1:7">
      <c r="A185" s="17" t="str">
        <f>IF(G184="","",IF(roundOpt,IF(OR(A184&gt;=nper,ROUND(G184,2)&lt;=0),"",A184+1),IF(OR(A184&gt;=nper,G184&lt;=0),"",A184+1)))</f>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IF(A185="","",IF(roundOpt,IF(OR(A185=nper,payment&gt;ROUND((1+rate)*G184,2)),ROUND((1+rate)*G184,2),payment),IF(OR(A185=nper,payment&gt;(1+rate)*G184),(1+rate)*G184,payment)))</f>
        <v/>
      </c>
      <c r="D185" s="59" t="str">
        <f t="shared" si="8"/>
        <v/>
      </c>
      <c r="E185" s="18" t="str">
        <f>IF(A185="","",IF(AND(A185=1,pmtType=1),0,IF(roundOpt,ROUND(rate*G184,2),rate*G184)))</f>
        <v/>
      </c>
      <c r="F185" s="18" t="str">
        <f t="shared" si="6"/>
        <v/>
      </c>
      <c r="G185" s="18" t="str">
        <f t="shared" si="7"/>
        <v/>
      </c>
    </row>
    <row r="186" spans="1:7">
      <c r="A186" s="17" t="str">
        <f>IF(G185="","",IF(roundOpt,IF(OR(A185&gt;=nper,ROUND(G185,2)&lt;=0),"",A185+1),IF(OR(A185&gt;=nper,G185&lt;=0),"",A185+1)))</f>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IF(A186="","",IF(roundOpt,IF(OR(A186=nper,payment&gt;ROUND((1+rate)*G185,2)),ROUND((1+rate)*G185,2),payment),IF(OR(A186=nper,payment&gt;(1+rate)*G185),(1+rate)*G185,payment)))</f>
        <v/>
      </c>
      <c r="D186" s="59" t="str">
        <f t="shared" si="8"/>
        <v/>
      </c>
      <c r="E186" s="18" t="str">
        <f>IF(A186="","",IF(AND(A186=1,pmtType=1),0,IF(roundOpt,ROUND(rate*G185,2),rate*G185)))</f>
        <v/>
      </c>
      <c r="F186" s="18" t="str">
        <f t="shared" si="6"/>
        <v/>
      </c>
      <c r="G186" s="18" t="str">
        <f t="shared" si="7"/>
        <v/>
      </c>
    </row>
    <row r="187" spans="1:7">
      <c r="A187" s="17" t="str">
        <f>IF(G186="","",IF(roundOpt,IF(OR(A186&gt;=nper,ROUND(G186,2)&lt;=0),"",A186+1),IF(OR(A186&gt;=nper,G186&lt;=0),"",A186+1)))</f>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IF(A187="","",IF(roundOpt,IF(OR(A187=nper,payment&gt;ROUND((1+rate)*G186,2)),ROUND((1+rate)*G186,2),payment),IF(OR(A187=nper,payment&gt;(1+rate)*G186),(1+rate)*G186,payment)))</f>
        <v/>
      </c>
      <c r="D187" s="59" t="str">
        <f t="shared" si="8"/>
        <v/>
      </c>
      <c r="E187" s="18" t="str">
        <f>IF(A187="","",IF(AND(A187=1,pmtType=1),0,IF(roundOpt,ROUND(rate*G186,2),rate*G186)))</f>
        <v/>
      </c>
      <c r="F187" s="18" t="str">
        <f t="shared" si="6"/>
        <v/>
      </c>
      <c r="G187" s="18" t="str">
        <f t="shared" si="7"/>
        <v/>
      </c>
    </row>
    <row r="188" spans="1:7">
      <c r="A188" s="17" t="str">
        <f>IF(G187="","",IF(roundOpt,IF(OR(A187&gt;=nper,ROUND(G187,2)&lt;=0),"",A187+1),IF(OR(A187&gt;=nper,G187&lt;=0),"",A187+1)))</f>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IF(A188="","",IF(roundOpt,IF(OR(A188=nper,payment&gt;ROUND((1+rate)*G187,2)),ROUND((1+rate)*G187,2),payment),IF(OR(A188=nper,payment&gt;(1+rate)*G187),(1+rate)*G187,payment)))</f>
        <v/>
      </c>
      <c r="D188" s="59" t="str">
        <f t="shared" si="8"/>
        <v/>
      </c>
      <c r="E188" s="18" t="str">
        <f>IF(A188="","",IF(AND(A188=1,pmtType=1),0,IF(roundOpt,ROUND(rate*G187,2),rate*G187)))</f>
        <v/>
      </c>
      <c r="F188" s="18" t="str">
        <f t="shared" si="6"/>
        <v/>
      </c>
      <c r="G188" s="18" t="str">
        <f t="shared" si="7"/>
        <v/>
      </c>
    </row>
    <row r="189" spans="1:7">
      <c r="A189" s="17" t="str">
        <f>IF(G188="","",IF(roundOpt,IF(OR(A188&gt;=nper,ROUND(G188,2)&lt;=0),"",A188+1),IF(OR(A188&gt;=nper,G188&lt;=0),"",A188+1)))</f>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IF(A189="","",IF(roundOpt,IF(OR(A189=nper,payment&gt;ROUND((1+rate)*G188,2)),ROUND((1+rate)*G188,2),payment),IF(OR(A189=nper,payment&gt;(1+rate)*G188),(1+rate)*G188,payment)))</f>
        <v/>
      </c>
      <c r="D189" s="59" t="str">
        <f t="shared" si="8"/>
        <v/>
      </c>
      <c r="E189" s="18" t="str">
        <f>IF(A189="","",IF(AND(A189=1,pmtType=1),0,IF(roundOpt,ROUND(rate*G188,2),rate*G188)))</f>
        <v/>
      </c>
      <c r="F189" s="18" t="str">
        <f t="shared" si="6"/>
        <v/>
      </c>
      <c r="G189" s="18" t="str">
        <f t="shared" si="7"/>
        <v/>
      </c>
    </row>
    <row r="190" spans="1:7">
      <c r="A190" s="17" t="str">
        <f>IF(G189="","",IF(roundOpt,IF(OR(A189&gt;=nper,ROUND(G189,2)&lt;=0),"",A189+1),IF(OR(A189&gt;=nper,G189&lt;=0),"",A189+1)))</f>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IF(A190="","",IF(roundOpt,IF(OR(A190=nper,payment&gt;ROUND((1+rate)*G189,2)),ROUND((1+rate)*G189,2),payment),IF(OR(A190=nper,payment&gt;(1+rate)*G189),(1+rate)*G189,payment)))</f>
        <v/>
      </c>
      <c r="D190" s="59" t="str">
        <f t="shared" si="8"/>
        <v/>
      </c>
      <c r="E190" s="18" t="str">
        <f>IF(A190="","",IF(AND(A190=1,pmtType=1),0,IF(roundOpt,ROUND(rate*G189,2),rate*G189)))</f>
        <v/>
      </c>
      <c r="F190" s="18" t="str">
        <f t="shared" si="6"/>
        <v/>
      </c>
      <c r="G190" s="18" t="str">
        <f t="shared" si="7"/>
        <v/>
      </c>
    </row>
    <row r="191" spans="1:7">
      <c r="A191" s="17" t="str">
        <f>IF(G190="","",IF(roundOpt,IF(OR(A190&gt;=nper,ROUND(G190,2)&lt;=0),"",A190+1),IF(OR(A190&gt;=nper,G190&lt;=0),"",A190+1)))</f>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IF(A191="","",IF(roundOpt,IF(OR(A191=nper,payment&gt;ROUND((1+rate)*G190,2)),ROUND((1+rate)*G190,2),payment),IF(OR(A191=nper,payment&gt;(1+rate)*G190),(1+rate)*G190,payment)))</f>
        <v/>
      </c>
      <c r="D191" s="59" t="str">
        <f t="shared" si="8"/>
        <v/>
      </c>
      <c r="E191" s="18" t="str">
        <f>IF(A191="","",IF(AND(A191=1,pmtType=1),0,IF(roundOpt,ROUND(rate*G190,2),rate*G190)))</f>
        <v/>
      </c>
      <c r="F191" s="18" t="str">
        <f t="shared" si="6"/>
        <v/>
      </c>
      <c r="G191" s="18" t="str">
        <f t="shared" si="7"/>
        <v/>
      </c>
    </row>
    <row r="192" spans="1:7">
      <c r="A192" s="17" t="str">
        <f>IF(G191="","",IF(roundOpt,IF(OR(A191&gt;=nper,ROUND(G191,2)&lt;=0),"",A191+1),IF(OR(A191&gt;=nper,G191&lt;=0),"",A191+1)))</f>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IF(A192="","",IF(roundOpt,IF(OR(A192=nper,payment&gt;ROUND((1+rate)*G191,2)),ROUND((1+rate)*G191,2),payment),IF(OR(A192=nper,payment&gt;(1+rate)*G191),(1+rate)*G191,payment)))</f>
        <v/>
      </c>
      <c r="D192" s="59" t="str">
        <f t="shared" si="8"/>
        <v/>
      </c>
      <c r="E192" s="18" t="str">
        <f>IF(A192="","",IF(AND(A192=1,pmtType=1),0,IF(roundOpt,ROUND(rate*G191,2),rate*G191)))</f>
        <v/>
      </c>
      <c r="F192" s="18" t="str">
        <f t="shared" si="6"/>
        <v/>
      </c>
      <c r="G192" s="18" t="str">
        <f t="shared" si="7"/>
        <v/>
      </c>
    </row>
    <row r="193" spans="1:7">
      <c r="A193" s="17" t="str">
        <f>IF(G192="","",IF(roundOpt,IF(OR(A192&gt;=nper,ROUND(G192,2)&lt;=0),"",A192+1),IF(OR(A192&gt;=nper,G192&lt;=0),"",A192+1)))</f>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IF(A193="","",IF(roundOpt,IF(OR(A193=nper,payment&gt;ROUND((1+rate)*G192,2)),ROUND((1+rate)*G192,2),payment),IF(OR(A193=nper,payment&gt;(1+rate)*G192),(1+rate)*G192,payment)))</f>
        <v/>
      </c>
      <c r="D193" s="59" t="str">
        <f t="shared" si="8"/>
        <v/>
      </c>
      <c r="E193" s="18" t="str">
        <f>IF(A193="","",IF(AND(A193=1,pmtType=1),0,IF(roundOpt,ROUND(rate*G192,2),rate*G192)))</f>
        <v/>
      </c>
      <c r="F193" s="18" t="str">
        <f t="shared" si="6"/>
        <v/>
      </c>
      <c r="G193" s="18" t="str">
        <f t="shared" si="7"/>
        <v/>
      </c>
    </row>
    <row r="194" spans="1:7">
      <c r="A194" s="17" t="str">
        <f>IF(G193="","",IF(roundOpt,IF(OR(A193&gt;=nper,ROUND(G193,2)&lt;=0),"",A193+1),IF(OR(A193&gt;=nper,G193&lt;=0),"",A193+1)))</f>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IF(A194="","",IF(roundOpt,IF(OR(A194=nper,payment&gt;ROUND((1+rate)*G193,2)),ROUND((1+rate)*G193,2),payment),IF(OR(A194=nper,payment&gt;(1+rate)*G193),(1+rate)*G193,payment)))</f>
        <v/>
      </c>
      <c r="D194" s="59" t="str">
        <f t="shared" si="8"/>
        <v/>
      </c>
      <c r="E194" s="18" t="str">
        <f>IF(A194="","",IF(AND(A194=1,pmtType=1),0,IF(roundOpt,ROUND(rate*G193,2),rate*G193)))</f>
        <v/>
      </c>
      <c r="F194" s="18" t="str">
        <f t="shared" si="6"/>
        <v/>
      </c>
      <c r="G194" s="18" t="str">
        <f t="shared" si="7"/>
        <v/>
      </c>
    </row>
    <row r="195" spans="1:7">
      <c r="A195" s="17" t="str">
        <f>IF(G194="","",IF(roundOpt,IF(OR(A194&gt;=nper,ROUND(G194,2)&lt;=0),"",A194+1),IF(OR(A194&gt;=nper,G194&lt;=0),"",A194+1)))</f>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IF(A195="","",IF(roundOpt,IF(OR(A195=nper,payment&gt;ROUND((1+rate)*G194,2)),ROUND((1+rate)*G194,2),payment),IF(OR(A195=nper,payment&gt;(1+rate)*G194),(1+rate)*G194,payment)))</f>
        <v/>
      </c>
      <c r="D195" s="59" t="str">
        <f t="shared" si="8"/>
        <v/>
      </c>
      <c r="E195" s="18" t="str">
        <f>IF(A195="","",IF(AND(A195=1,pmtType=1),0,IF(roundOpt,ROUND(rate*G194,2),rate*G194)))</f>
        <v/>
      </c>
      <c r="F195" s="18" t="str">
        <f t="shared" si="6"/>
        <v/>
      </c>
      <c r="G195" s="18" t="str">
        <f t="shared" si="7"/>
        <v/>
      </c>
    </row>
    <row r="196" spans="1:7">
      <c r="A196" s="17" t="str">
        <f>IF(G195="","",IF(roundOpt,IF(OR(A195&gt;=nper,ROUND(G195,2)&lt;=0),"",A195+1),IF(OR(A195&gt;=nper,G195&lt;=0),"",A195+1)))</f>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IF(A196="","",IF(roundOpt,IF(OR(A196=nper,payment&gt;ROUND((1+rate)*G195,2)),ROUND((1+rate)*G195,2),payment),IF(OR(A196=nper,payment&gt;(1+rate)*G195),(1+rate)*G195,payment)))</f>
        <v/>
      </c>
      <c r="D196" s="59" t="str">
        <f t="shared" si="8"/>
        <v/>
      </c>
      <c r="E196" s="18" t="str">
        <f>IF(A196="","",IF(AND(A196=1,pmtType=1),0,IF(roundOpt,ROUND(rate*G195,2),rate*G195)))</f>
        <v/>
      </c>
      <c r="F196" s="18" t="str">
        <f t="shared" si="6"/>
        <v/>
      </c>
      <c r="G196" s="18" t="str">
        <f t="shared" si="7"/>
        <v/>
      </c>
    </row>
    <row r="197" spans="1:7">
      <c r="A197" s="17" t="str">
        <f>IF(G196="","",IF(roundOpt,IF(OR(A196&gt;=nper,ROUND(G196,2)&lt;=0),"",A196+1),IF(OR(A196&gt;=nper,G196&lt;=0),"",A196+1)))</f>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IF(A197="","",IF(roundOpt,IF(OR(A197=nper,payment&gt;ROUND((1+rate)*G196,2)),ROUND((1+rate)*G196,2),payment),IF(OR(A197=nper,payment&gt;(1+rate)*G196),(1+rate)*G196,payment)))</f>
        <v/>
      </c>
      <c r="D197" s="59" t="str">
        <f t="shared" si="8"/>
        <v/>
      </c>
      <c r="E197" s="18" t="str">
        <f>IF(A197="","",IF(AND(A197=1,pmtType=1),0,IF(roundOpt,ROUND(rate*G196,2),rate*G196)))</f>
        <v/>
      </c>
      <c r="F197" s="18" t="str">
        <f t="shared" si="6"/>
        <v/>
      </c>
      <c r="G197" s="18" t="str">
        <f t="shared" si="7"/>
        <v/>
      </c>
    </row>
    <row r="198" spans="1:7">
      <c r="A198" s="17" t="str">
        <f>IF(G197="","",IF(roundOpt,IF(OR(A197&gt;=nper,ROUND(G197,2)&lt;=0),"",A197+1),IF(OR(A197&gt;=nper,G197&lt;=0),"",A197+1)))</f>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IF(A198="","",IF(roundOpt,IF(OR(A198=nper,payment&gt;ROUND((1+rate)*G197,2)),ROUND((1+rate)*G197,2),payment),IF(OR(A198=nper,payment&gt;(1+rate)*G197),(1+rate)*G197,payment)))</f>
        <v/>
      </c>
      <c r="D198" s="59" t="str">
        <f t="shared" si="8"/>
        <v/>
      </c>
      <c r="E198" s="18" t="str">
        <f>IF(A198="","",IF(AND(A198=1,pmtType=1),0,IF(roundOpt,ROUND(rate*G197,2),rate*G197)))</f>
        <v/>
      </c>
      <c r="F198" s="18" t="str">
        <f t="shared" si="6"/>
        <v/>
      </c>
      <c r="G198" s="18" t="str">
        <f t="shared" si="7"/>
        <v/>
      </c>
    </row>
    <row r="199" spans="1:7">
      <c r="A199" s="17" t="str">
        <f>IF(G198="","",IF(roundOpt,IF(OR(A198&gt;=nper,ROUND(G198,2)&lt;=0),"",A198+1),IF(OR(A198&gt;=nper,G198&lt;=0),"",A198+1)))</f>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IF(A199="","",IF(roundOpt,IF(OR(A199=nper,payment&gt;ROUND((1+rate)*G198,2)),ROUND((1+rate)*G198,2),payment),IF(OR(A199=nper,payment&gt;(1+rate)*G198),(1+rate)*G198,payment)))</f>
        <v/>
      </c>
      <c r="D199" s="59" t="str">
        <f t="shared" si="8"/>
        <v/>
      </c>
      <c r="E199" s="18" t="str">
        <f>IF(A199="","",IF(AND(A199=1,pmtType=1),0,IF(roundOpt,ROUND(rate*G198,2),rate*G198)))</f>
        <v/>
      </c>
      <c r="F199" s="18" t="str">
        <f t="shared" si="6"/>
        <v/>
      </c>
      <c r="G199" s="18" t="str">
        <f t="shared" si="7"/>
        <v/>
      </c>
    </row>
    <row r="200" spans="1:7">
      <c r="A200" s="17" t="str">
        <f>IF(G199="","",IF(roundOpt,IF(OR(A199&gt;=nper,ROUND(G199,2)&lt;=0),"",A199+1),IF(OR(A199&gt;=nper,G199&lt;=0),"",A199+1)))</f>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IF(A200="","",IF(roundOpt,IF(OR(A200=nper,payment&gt;ROUND((1+rate)*G199,2)),ROUND((1+rate)*G199,2),payment),IF(OR(A200=nper,payment&gt;(1+rate)*G199),(1+rate)*G199,payment)))</f>
        <v/>
      </c>
      <c r="D200" s="59" t="str">
        <f t="shared" si="8"/>
        <v/>
      </c>
      <c r="E200" s="18" t="str">
        <f>IF(A200="","",IF(AND(A200=1,pmtType=1),0,IF(roundOpt,ROUND(rate*G199,2),rate*G199)))</f>
        <v/>
      </c>
      <c r="F200" s="18" t="str">
        <f t="shared" si="6"/>
        <v/>
      </c>
      <c r="G200" s="18" t="str">
        <f t="shared" si="7"/>
        <v/>
      </c>
    </row>
    <row r="201" spans="1:7">
      <c r="A201" s="17" t="str">
        <f>IF(G200="","",IF(roundOpt,IF(OR(A200&gt;=nper,ROUND(G200,2)&lt;=0),"",A200+1),IF(OR(A200&gt;=nper,G200&lt;=0),"",A200+1)))</f>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IF(A201="","",IF(roundOpt,IF(OR(A201=nper,payment&gt;ROUND((1+rate)*G200,2)),ROUND((1+rate)*G200,2),payment),IF(OR(A201=nper,payment&gt;(1+rate)*G200),(1+rate)*G200,payment)))</f>
        <v/>
      </c>
      <c r="D201" s="59" t="str">
        <f t="shared" si="8"/>
        <v/>
      </c>
      <c r="E201" s="18" t="str">
        <f>IF(A201="","",IF(AND(A201=1,pmtType=1),0,IF(roundOpt,ROUND(rate*G200,2),rate*G200)))</f>
        <v/>
      </c>
      <c r="F201" s="18" t="str">
        <f t="shared" si="6"/>
        <v/>
      </c>
      <c r="G201" s="18" t="str">
        <f t="shared" si="7"/>
        <v/>
      </c>
    </row>
    <row r="202" spans="1:7">
      <c r="A202" s="17" t="str">
        <f>IF(G201="","",IF(roundOpt,IF(OR(A201&gt;=nper,ROUND(G201,2)&lt;=0),"",A201+1),IF(OR(A201&gt;=nper,G201&lt;=0),"",A201+1)))</f>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IF(A202="","",IF(roundOpt,IF(OR(A202=nper,payment&gt;ROUND((1+rate)*G201,2)),ROUND((1+rate)*G201,2),payment),IF(OR(A202=nper,payment&gt;(1+rate)*G201),(1+rate)*G201,payment)))</f>
        <v/>
      </c>
      <c r="D202" s="59" t="str">
        <f t="shared" si="8"/>
        <v/>
      </c>
      <c r="E202" s="18" t="str">
        <f>IF(A202="","",IF(AND(A202=1,pmtType=1),0,IF(roundOpt,ROUND(rate*G201,2),rate*G201)))</f>
        <v/>
      </c>
      <c r="F202" s="18" t="str">
        <f t="shared" si="6"/>
        <v/>
      </c>
      <c r="G202" s="18" t="str">
        <f t="shared" si="7"/>
        <v/>
      </c>
    </row>
    <row r="203" spans="1:7">
      <c r="A203" s="17" t="str">
        <f>IF(G202="","",IF(roundOpt,IF(OR(A202&gt;=nper,ROUND(G202,2)&lt;=0),"",A202+1),IF(OR(A202&gt;=nper,G202&lt;=0),"",A202+1)))</f>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IF(A203="","",IF(roundOpt,IF(OR(A203=nper,payment&gt;ROUND((1+rate)*G202,2)),ROUND((1+rate)*G202,2),payment),IF(OR(A203=nper,payment&gt;(1+rate)*G202),(1+rate)*G202,payment)))</f>
        <v/>
      </c>
      <c r="D203" s="59" t="str">
        <f t="shared" si="8"/>
        <v/>
      </c>
      <c r="E203" s="18" t="str">
        <f>IF(A203="","",IF(AND(A203=1,pmtType=1),0,IF(roundOpt,ROUND(rate*G202,2),rate*G202)))</f>
        <v/>
      </c>
      <c r="F203" s="18" t="str">
        <f t="shared" si="6"/>
        <v/>
      </c>
      <c r="G203" s="18" t="str">
        <f t="shared" si="7"/>
        <v/>
      </c>
    </row>
    <row r="204" spans="1:7">
      <c r="A204" s="17" t="str">
        <f>IF(G203="","",IF(roundOpt,IF(OR(A203&gt;=nper,ROUND(G203,2)&lt;=0),"",A203+1),IF(OR(A203&gt;=nper,G203&lt;=0),"",A203+1)))</f>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IF(A204="","",IF(roundOpt,IF(OR(A204=nper,payment&gt;ROUND((1+rate)*G203,2)),ROUND((1+rate)*G203,2),payment),IF(OR(A204=nper,payment&gt;(1+rate)*G203),(1+rate)*G203,payment)))</f>
        <v/>
      </c>
      <c r="D204" s="59" t="str">
        <f t="shared" si="8"/>
        <v/>
      </c>
      <c r="E204" s="18" t="str">
        <f>IF(A204="","",IF(AND(A204=1,pmtType=1),0,IF(roundOpt,ROUND(rate*G203,2),rate*G203)))</f>
        <v/>
      </c>
      <c r="F204" s="18" t="str">
        <f t="shared" si="6"/>
        <v/>
      </c>
      <c r="G204" s="18" t="str">
        <f t="shared" si="7"/>
        <v/>
      </c>
    </row>
    <row r="205" spans="1:7">
      <c r="A205" s="17" t="str">
        <f>IF(G204="","",IF(roundOpt,IF(OR(A204&gt;=nper,ROUND(G204,2)&lt;=0),"",A204+1),IF(OR(A204&gt;=nper,G204&lt;=0),"",A204+1)))</f>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IF(A205="","",IF(roundOpt,IF(OR(A205=nper,payment&gt;ROUND((1+rate)*G204,2)),ROUND((1+rate)*G204,2),payment),IF(OR(A205=nper,payment&gt;(1+rate)*G204),(1+rate)*G204,payment)))</f>
        <v/>
      </c>
      <c r="D205" s="59" t="str">
        <f t="shared" si="8"/>
        <v/>
      </c>
      <c r="E205" s="18" t="str">
        <f>IF(A205="","",IF(AND(A205=1,pmtType=1),0,IF(roundOpt,ROUND(rate*G204,2),rate*G204)))</f>
        <v/>
      </c>
      <c r="F205" s="18" t="str">
        <f t="shared" si="6"/>
        <v/>
      </c>
      <c r="G205" s="18" t="str">
        <f t="shared" si="7"/>
        <v/>
      </c>
    </row>
    <row r="206" spans="1:7">
      <c r="A206" s="17" t="str">
        <f>IF(G205="","",IF(roundOpt,IF(OR(A205&gt;=nper,ROUND(G205,2)&lt;=0),"",A205+1),IF(OR(A205&gt;=nper,G205&lt;=0),"",A205+1)))</f>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IF(A206="","",IF(roundOpt,IF(OR(A206=nper,payment&gt;ROUND((1+rate)*G205,2)),ROUND((1+rate)*G205,2),payment),IF(OR(A206=nper,payment&gt;(1+rate)*G205),(1+rate)*G205,payment)))</f>
        <v/>
      </c>
      <c r="D206" s="59" t="str">
        <f t="shared" si="8"/>
        <v/>
      </c>
      <c r="E206" s="18" t="str">
        <f>IF(A206="","",IF(AND(A206=1,pmtType=1),0,IF(roundOpt,ROUND(rate*G205,2),rate*G205)))</f>
        <v/>
      </c>
      <c r="F206" s="18" t="str">
        <f t="shared" si="6"/>
        <v/>
      </c>
      <c r="G206" s="18" t="str">
        <f t="shared" si="7"/>
        <v/>
      </c>
    </row>
    <row r="207" spans="1:7">
      <c r="A207" s="17" t="str">
        <f>IF(G206="","",IF(roundOpt,IF(OR(A206&gt;=nper,ROUND(G206,2)&lt;=0),"",A206+1),IF(OR(A206&gt;=nper,G206&lt;=0),"",A206+1)))</f>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IF(A207="","",IF(roundOpt,IF(OR(A207=nper,payment&gt;ROUND((1+rate)*G206,2)),ROUND((1+rate)*G206,2),payment),IF(OR(A207=nper,payment&gt;(1+rate)*G206),(1+rate)*G206,payment)))</f>
        <v/>
      </c>
      <c r="D207" s="59" t="str">
        <f t="shared" si="8"/>
        <v/>
      </c>
      <c r="E207" s="18" t="str">
        <f>IF(A207="","",IF(AND(A207=1,pmtType=1),0,IF(roundOpt,ROUND(rate*G206,2),rate*G206)))</f>
        <v/>
      </c>
      <c r="F207" s="18" t="str">
        <f t="shared" si="6"/>
        <v/>
      </c>
      <c r="G207" s="18" t="str">
        <f t="shared" si="7"/>
        <v/>
      </c>
    </row>
    <row r="208" spans="1:7">
      <c r="A208" s="17" t="str">
        <f>IF(G207="","",IF(roundOpt,IF(OR(A207&gt;=nper,ROUND(G207,2)&lt;=0),"",A207+1),IF(OR(A207&gt;=nper,G207&lt;=0),"",A207+1)))</f>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IF(A208="","",IF(roundOpt,IF(OR(A208=nper,payment&gt;ROUND((1+rate)*G207,2)),ROUND((1+rate)*G207,2),payment),IF(OR(A208=nper,payment&gt;(1+rate)*G207),(1+rate)*G207,payment)))</f>
        <v/>
      </c>
      <c r="D208" s="59" t="str">
        <f t="shared" si="8"/>
        <v/>
      </c>
      <c r="E208" s="18" t="str">
        <f>IF(A208="","",IF(AND(A208=1,pmtType=1),0,IF(roundOpt,ROUND(rate*G207,2),rate*G207)))</f>
        <v/>
      </c>
      <c r="F208" s="18" t="str">
        <f t="shared" si="6"/>
        <v/>
      </c>
      <c r="G208" s="18" t="str">
        <f t="shared" si="7"/>
        <v/>
      </c>
    </row>
    <row r="209" spans="1:7">
      <c r="A209" s="17" t="str">
        <f>IF(G208="","",IF(roundOpt,IF(OR(A208&gt;=nper,ROUND(G208,2)&lt;=0),"",A208+1),IF(OR(A208&gt;=nper,G208&lt;=0),"",A208+1)))</f>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IF(A209="","",IF(roundOpt,IF(OR(A209=nper,payment&gt;ROUND((1+rate)*G208,2)),ROUND((1+rate)*G208,2),payment),IF(OR(A209=nper,payment&gt;(1+rate)*G208),(1+rate)*G208,payment)))</f>
        <v/>
      </c>
      <c r="D209" s="59" t="str">
        <f t="shared" si="8"/>
        <v/>
      </c>
      <c r="E209" s="18" t="str">
        <f>IF(A209="","",IF(AND(A209=1,pmtType=1),0,IF(roundOpt,ROUND(rate*G208,2),rate*G208)))</f>
        <v/>
      </c>
      <c r="F209" s="18" t="str">
        <f t="shared" si="6"/>
        <v/>
      </c>
      <c r="G209" s="18" t="str">
        <f t="shared" si="7"/>
        <v/>
      </c>
    </row>
    <row r="210" spans="1:7">
      <c r="A210" s="17" t="str">
        <f>IF(G209="","",IF(roundOpt,IF(OR(A209&gt;=nper,ROUND(G209,2)&lt;=0),"",A209+1),IF(OR(A209&gt;=nper,G209&lt;=0),"",A209+1)))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IF(A210="","",IF(roundOpt,IF(OR(A210=nper,payment&gt;ROUND((1+rate)*G209,2)),ROUND((1+rate)*G209,2),payment),IF(OR(A210=nper,payment&gt;(1+rate)*G209),(1+rate)*G209,payment)))</f>
        <v/>
      </c>
      <c r="D210" s="59" t="str">
        <f t="shared" si="8"/>
        <v/>
      </c>
      <c r="E210" s="18" t="str">
        <f>IF(A210="","",IF(AND(A210=1,pmtType=1),0,IF(roundOpt,ROUND(rate*G209,2),rate*G209)))</f>
        <v/>
      </c>
      <c r="F210" s="18" t="str">
        <f t="shared" si="6"/>
        <v/>
      </c>
      <c r="G210" s="18" t="str">
        <f t="shared" si="7"/>
        <v/>
      </c>
    </row>
    <row r="211" spans="1:7">
      <c r="A211" s="17" t="str">
        <f>IF(G210="","",IF(roundOpt,IF(OR(A210&gt;=nper,ROUND(G210,2)&lt;=0),"",A210+1),IF(OR(A210&gt;=nper,G210&lt;=0),"",A210+1)))</f>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IF(A211="","",IF(roundOpt,IF(OR(A211=nper,payment&gt;ROUND((1+rate)*G210,2)),ROUND((1+rate)*G210,2),payment),IF(OR(A211=nper,payment&gt;(1+rate)*G210),(1+rate)*G210,payment)))</f>
        <v/>
      </c>
      <c r="D211" s="59" t="str">
        <f t="shared" si="8"/>
        <v/>
      </c>
      <c r="E211" s="18" t="str">
        <f>IF(A211="","",IF(AND(A211=1,pmtType=1),0,IF(roundOpt,ROUND(rate*G210,2),rate*G210)))</f>
        <v/>
      </c>
      <c r="F211" s="18" t="str">
        <f t="shared" si="6"/>
        <v/>
      </c>
      <c r="G211" s="18" t="str">
        <f t="shared" si="7"/>
        <v/>
      </c>
    </row>
    <row r="212" spans="1:7">
      <c r="A212" s="17" t="str">
        <f>IF(G211="","",IF(roundOpt,IF(OR(A211&gt;=nper,ROUND(G211,2)&lt;=0),"",A211+1),IF(OR(A211&gt;=nper,G211&lt;=0),"",A211+1)))</f>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IF(A212="","",IF(roundOpt,IF(OR(A212=nper,payment&gt;ROUND((1+rate)*G211,2)),ROUND((1+rate)*G211,2),payment),IF(OR(A212=nper,payment&gt;(1+rate)*G211),(1+rate)*G211,payment)))</f>
        <v/>
      </c>
      <c r="D212" s="59" t="str">
        <f t="shared" si="8"/>
        <v/>
      </c>
      <c r="E212" s="18" t="str">
        <f>IF(A212="","",IF(AND(A212=1,pmtType=1),0,IF(roundOpt,ROUND(rate*G211,2),rate*G211)))</f>
        <v/>
      </c>
      <c r="F212" s="18" t="str">
        <f t="shared" si="6"/>
        <v/>
      </c>
      <c r="G212" s="18" t="str">
        <f t="shared" si="7"/>
        <v/>
      </c>
    </row>
    <row r="213" spans="1:7">
      <c r="A213" s="17" t="str">
        <f>IF(G212="","",IF(roundOpt,IF(OR(A212&gt;=nper,ROUND(G212,2)&lt;=0),"",A212+1),IF(OR(A212&gt;=nper,G212&lt;=0),"",A212+1)))</f>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IF(A213="","",IF(roundOpt,IF(OR(A213=nper,payment&gt;ROUND((1+rate)*G212,2)),ROUND((1+rate)*G212,2),payment),IF(OR(A213=nper,payment&gt;(1+rate)*G212),(1+rate)*G212,payment)))</f>
        <v/>
      </c>
      <c r="D213" s="59" t="str">
        <f t="shared" si="8"/>
        <v/>
      </c>
      <c r="E213" s="18" t="str">
        <f>IF(A213="","",IF(AND(A213=1,pmtType=1),0,IF(roundOpt,ROUND(rate*G212,2),rate*G212)))</f>
        <v/>
      </c>
      <c r="F213" s="18" t="str">
        <f t="shared" si="6"/>
        <v/>
      </c>
      <c r="G213" s="18" t="str">
        <f t="shared" si="7"/>
        <v/>
      </c>
    </row>
    <row r="214" spans="1:7">
      <c r="A214" s="17" t="str">
        <f>IF(G213="","",IF(roundOpt,IF(OR(A213&gt;=nper,ROUND(G213,2)&lt;=0),"",A213+1),IF(OR(A213&gt;=nper,G213&lt;=0),"",A213+1)))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IF(A214="","",IF(roundOpt,IF(OR(A214=nper,payment&gt;ROUND((1+rate)*G213,2)),ROUND((1+rate)*G213,2),payment),IF(OR(A214=nper,payment&gt;(1+rate)*G213),(1+rate)*G213,payment)))</f>
        <v/>
      </c>
      <c r="D214" s="59" t="str">
        <f t="shared" si="8"/>
        <v/>
      </c>
      <c r="E214" s="18" t="str">
        <f>IF(A214="","",IF(AND(A214=1,pmtType=1),0,IF(roundOpt,ROUND(rate*G213,2),rate*G213)))</f>
        <v/>
      </c>
      <c r="F214" s="18" t="str">
        <f t="shared" ref="F214:F277" si="9">IF(A214="","",D214-E214)</f>
        <v/>
      </c>
      <c r="G214" s="18" t="str">
        <f t="shared" ref="G214:G277" si="10">IF(A214="","",G213-F214)</f>
        <v/>
      </c>
    </row>
    <row r="215" spans="1:7">
      <c r="A215" s="17" t="str">
        <f>IF(G214="","",IF(roundOpt,IF(OR(A214&gt;=nper,ROUND(G214,2)&lt;=0),"",A214+1),IF(OR(A214&gt;=nper,G214&lt;=0),"",A214+1)))</f>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IF(A215="","",IF(roundOpt,IF(OR(A215=nper,payment&gt;ROUND((1+rate)*G214,2)),ROUND((1+rate)*G214,2),payment),IF(OR(A215=nper,payment&gt;(1+rate)*G214),(1+rate)*G214,payment)))</f>
        <v/>
      </c>
      <c r="D215" s="59" t="str">
        <f t="shared" si="8"/>
        <v/>
      </c>
      <c r="E215" s="18" t="str">
        <f>IF(A215="","",IF(AND(A215=1,pmtType=1),0,IF(roundOpt,ROUND(rate*G214,2),rate*G214)))</f>
        <v/>
      </c>
      <c r="F215" s="18" t="str">
        <f t="shared" si="9"/>
        <v/>
      </c>
      <c r="G215" s="18" t="str">
        <f t="shared" si="10"/>
        <v/>
      </c>
    </row>
    <row r="216" spans="1:7">
      <c r="A216" s="17" t="str">
        <f>IF(G215="","",IF(roundOpt,IF(OR(A215&gt;=nper,ROUND(G215,2)&lt;=0),"",A215+1),IF(OR(A215&gt;=nper,G215&lt;=0),"",A215+1)))</f>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IF(A216="","",IF(roundOpt,IF(OR(A216=nper,payment&gt;ROUND((1+rate)*G215,2)),ROUND((1+rate)*G215,2),payment),IF(OR(A216=nper,payment&gt;(1+rate)*G215),(1+rate)*G215,payment)))</f>
        <v/>
      </c>
      <c r="D216" s="59" t="str">
        <f t="shared" si="8"/>
        <v/>
      </c>
      <c r="E216" s="18" t="str">
        <f>IF(A216="","",IF(AND(A216=1,pmtType=1),0,IF(roundOpt,ROUND(rate*G215,2),rate*G215)))</f>
        <v/>
      </c>
      <c r="F216" s="18" t="str">
        <f t="shared" si="9"/>
        <v/>
      </c>
      <c r="G216" s="18" t="str">
        <f t="shared" si="10"/>
        <v/>
      </c>
    </row>
    <row r="217" spans="1:7">
      <c r="A217" s="17" t="str">
        <f>IF(G216="","",IF(roundOpt,IF(OR(A216&gt;=nper,ROUND(G216,2)&lt;=0),"",A216+1),IF(OR(A216&gt;=nper,G216&lt;=0),"",A216+1)))</f>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IF(A217="","",IF(roundOpt,IF(OR(A217=nper,payment&gt;ROUND((1+rate)*G216,2)),ROUND((1+rate)*G216,2),payment),IF(OR(A217=nper,payment&gt;(1+rate)*G216),(1+rate)*G216,payment)))</f>
        <v/>
      </c>
      <c r="D217" s="59" t="str">
        <f t="shared" ref="D217:D280" si="11">C217</f>
        <v/>
      </c>
      <c r="E217" s="18" t="str">
        <f>IF(A217="","",IF(AND(A217=1,pmtType=1),0,IF(roundOpt,ROUND(rate*G216,2),rate*G216)))</f>
        <v/>
      </c>
      <c r="F217" s="18" t="str">
        <f t="shared" si="9"/>
        <v/>
      </c>
      <c r="G217" s="18" t="str">
        <f t="shared" si="10"/>
        <v/>
      </c>
    </row>
    <row r="218" spans="1:7">
      <c r="A218" s="17" t="str">
        <f>IF(G217="","",IF(roundOpt,IF(OR(A217&gt;=nper,ROUND(G217,2)&lt;=0),"",A217+1),IF(OR(A217&gt;=nper,G217&lt;=0),"",A217+1)))</f>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IF(A218="","",IF(roundOpt,IF(OR(A218=nper,payment&gt;ROUND((1+rate)*G217,2)),ROUND((1+rate)*G217,2),payment),IF(OR(A218=nper,payment&gt;(1+rate)*G217),(1+rate)*G217,payment)))</f>
        <v/>
      </c>
      <c r="D218" s="59" t="str">
        <f t="shared" si="11"/>
        <v/>
      </c>
      <c r="E218" s="18" t="str">
        <f>IF(A218="","",IF(AND(A218=1,pmtType=1),0,IF(roundOpt,ROUND(rate*G217,2),rate*G217)))</f>
        <v/>
      </c>
      <c r="F218" s="18" t="str">
        <f t="shared" si="9"/>
        <v/>
      </c>
      <c r="G218" s="18" t="str">
        <f t="shared" si="10"/>
        <v/>
      </c>
    </row>
    <row r="219" spans="1:7">
      <c r="A219" s="17" t="str">
        <f>IF(G218="","",IF(roundOpt,IF(OR(A218&gt;=nper,ROUND(G218,2)&lt;=0),"",A218+1),IF(OR(A218&gt;=nper,G218&lt;=0),"",A218+1)))</f>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IF(A219="","",IF(roundOpt,IF(OR(A219=nper,payment&gt;ROUND((1+rate)*G218,2)),ROUND((1+rate)*G218,2),payment),IF(OR(A219=nper,payment&gt;(1+rate)*G218),(1+rate)*G218,payment)))</f>
        <v/>
      </c>
      <c r="D219" s="59" t="str">
        <f t="shared" si="11"/>
        <v/>
      </c>
      <c r="E219" s="18" t="str">
        <f>IF(A219="","",IF(AND(A219=1,pmtType=1),0,IF(roundOpt,ROUND(rate*G218,2),rate*G218)))</f>
        <v/>
      </c>
      <c r="F219" s="18" t="str">
        <f t="shared" si="9"/>
        <v/>
      </c>
      <c r="G219" s="18" t="str">
        <f t="shared" si="10"/>
        <v/>
      </c>
    </row>
    <row r="220" spans="1:7">
      <c r="A220" s="17" t="str">
        <f>IF(G219="","",IF(roundOpt,IF(OR(A219&gt;=nper,ROUND(G219,2)&lt;=0),"",A219+1),IF(OR(A219&gt;=nper,G219&lt;=0),"",A219+1)))</f>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IF(A220="","",IF(roundOpt,IF(OR(A220=nper,payment&gt;ROUND((1+rate)*G219,2)),ROUND((1+rate)*G219,2),payment),IF(OR(A220=nper,payment&gt;(1+rate)*G219),(1+rate)*G219,payment)))</f>
        <v/>
      </c>
      <c r="D220" s="59" t="str">
        <f t="shared" si="11"/>
        <v/>
      </c>
      <c r="E220" s="18" t="str">
        <f>IF(A220="","",IF(AND(A220=1,pmtType=1),0,IF(roundOpt,ROUND(rate*G219,2),rate*G219)))</f>
        <v/>
      </c>
      <c r="F220" s="18" t="str">
        <f t="shared" si="9"/>
        <v/>
      </c>
      <c r="G220" s="18" t="str">
        <f t="shared" si="10"/>
        <v/>
      </c>
    </row>
    <row r="221" spans="1:7">
      <c r="A221" s="17" t="str">
        <f>IF(G220="","",IF(roundOpt,IF(OR(A220&gt;=nper,ROUND(G220,2)&lt;=0),"",A220+1),IF(OR(A220&gt;=nper,G220&lt;=0),"",A220+1)))</f>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IF(A221="","",IF(roundOpt,IF(OR(A221=nper,payment&gt;ROUND((1+rate)*G220,2)),ROUND((1+rate)*G220,2),payment),IF(OR(A221=nper,payment&gt;(1+rate)*G220),(1+rate)*G220,payment)))</f>
        <v/>
      </c>
      <c r="D221" s="59" t="str">
        <f t="shared" si="11"/>
        <v/>
      </c>
      <c r="E221" s="18" t="str">
        <f>IF(A221="","",IF(AND(A221=1,pmtType=1),0,IF(roundOpt,ROUND(rate*G220,2),rate*G220)))</f>
        <v/>
      </c>
      <c r="F221" s="18" t="str">
        <f t="shared" si="9"/>
        <v/>
      </c>
      <c r="G221" s="18" t="str">
        <f t="shared" si="10"/>
        <v/>
      </c>
    </row>
    <row r="222" spans="1:7">
      <c r="A222" s="17" t="str">
        <f>IF(G221="","",IF(roundOpt,IF(OR(A221&gt;=nper,ROUND(G221,2)&lt;=0),"",A221+1),IF(OR(A221&gt;=nper,G221&lt;=0),"",A221+1)))</f>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IF(A222="","",IF(roundOpt,IF(OR(A222=nper,payment&gt;ROUND((1+rate)*G221,2)),ROUND((1+rate)*G221,2),payment),IF(OR(A222=nper,payment&gt;(1+rate)*G221),(1+rate)*G221,payment)))</f>
        <v/>
      </c>
      <c r="D222" s="59" t="str">
        <f t="shared" si="11"/>
        <v/>
      </c>
      <c r="E222" s="18" t="str">
        <f>IF(A222="","",IF(AND(A222=1,pmtType=1),0,IF(roundOpt,ROUND(rate*G221,2),rate*G221)))</f>
        <v/>
      </c>
      <c r="F222" s="18" t="str">
        <f t="shared" si="9"/>
        <v/>
      </c>
      <c r="G222" s="18" t="str">
        <f t="shared" si="10"/>
        <v/>
      </c>
    </row>
    <row r="223" spans="1:7">
      <c r="A223" s="17" t="str">
        <f>IF(G222="","",IF(roundOpt,IF(OR(A222&gt;=nper,ROUND(G222,2)&lt;=0),"",A222+1),IF(OR(A222&gt;=nper,G222&lt;=0),"",A222+1)))</f>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IF(A223="","",IF(roundOpt,IF(OR(A223=nper,payment&gt;ROUND((1+rate)*G222,2)),ROUND((1+rate)*G222,2),payment),IF(OR(A223=nper,payment&gt;(1+rate)*G222),(1+rate)*G222,payment)))</f>
        <v/>
      </c>
      <c r="D223" s="59" t="str">
        <f t="shared" si="11"/>
        <v/>
      </c>
      <c r="E223" s="18" t="str">
        <f>IF(A223="","",IF(AND(A223=1,pmtType=1),0,IF(roundOpt,ROUND(rate*G222,2),rate*G222)))</f>
        <v/>
      </c>
      <c r="F223" s="18" t="str">
        <f t="shared" si="9"/>
        <v/>
      </c>
      <c r="G223" s="18" t="str">
        <f t="shared" si="10"/>
        <v/>
      </c>
    </row>
    <row r="224" spans="1:7">
      <c r="A224" s="17" t="str">
        <f>IF(G223="","",IF(roundOpt,IF(OR(A223&gt;=nper,ROUND(G223,2)&lt;=0),"",A223+1),IF(OR(A223&gt;=nper,G223&lt;=0),"",A223+1)))</f>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IF(A224="","",IF(roundOpt,IF(OR(A224=nper,payment&gt;ROUND((1+rate)*G223,2)),ROUND((1+rate)*G223,2),payment),IF(OR(A224=nper,payment&gt;(1+rate)*G223),(1+rate)*G223,payment)))</f>
        <v/>
      </c>
      <c r="D224" s="59" t="str">
        <f t="shared" si="11"/>
        <v/>
      </c>
      <c r="E224" s="18" t="str">
        <f>IF(A224="","",IF(AND(A224=1,pmtType=1),0,IF(roundOpt,ROUND(rate*G223,2),rate*G223)))</f>
        <v/>
      </c>
      <c r="F224" s="18" t="str">
        <f t="shared" si="9"/>
        <v/>
      </c>
      <c r="G224" s="18" t="str">
        <f t="shared" si="10"/>
        <v/>
      </c>
    </row>
    <row r="225" spans="1:7">
      <c r="A225" s="17" t="str">
        <f>IF(G224="","",IF(roundOpt,IF(OR(A224&gt;=nper,ROUND(G224,2)&lt;=0),"",A224+1),IF(OR(A224&gt;=nper,G224&lt;=0),"",A224+1)))</f>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IF(A225="","",IF(roundOpt,IF(OR(A225=nper,payment&gt;ROUND((1+rate)*G224,2)),ROUND((1+rate)*G224,2),payment),IF(OR(A225=nper,payment&gt;(1+rate)*G224),(1+rate)*G224,payment)))</f>
        <v/>
      </c>
      <c r="D225" s="59" t="str">
        <f t="shared" si="11"/>
        <v/>
      </c>
      <c r="E225" s="18" t="str">
        <f>IF(A225="","",IF(AND(A225=1,pmtType=1),0,IF(roundOpt,ROUND(rate*G224,2),rate*G224)))</f>
        <v/>
      </c>
      <c r="F225" s="18" t="str">
        <f t="shared" si="9"/>
        <v/>
      </c>
      <c r="G225" s="18" t="str">
        <f t="shared" si="10"/>
        <v/>
      </c>
    </row>
    <row r="226" spans="1:7">
      <c r="A226" s="17" t="str">
        <f>IF(G225="","",IF(roundOpt,IF(OR(A225&gt;=nper,ROUND(G225,2)&lt;=0),"",A225+1),IF(OR(A225&gt;=nper,G225&lt;=0),"",A225+1)))</f>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IF(A226="","",IF(roundOpt,IF(OR(A226=nper,payment&gt;ROUND((1+rate)*G225,2)),ROUND((1+rate)*G225,2),payment),IF(OR(A226=nper,payment&gt;(1+rate)*G225),(1+rate)*G225,payment)))</f>
        <v/>
      </c>
      <c r="D226" s="59" t="str">
        <f t="shared" si="11"/>
        <v/>
      </c>
      <c r="E226" s="18" t="str">
        <f>IF(A226="","",IF(AND(A226=1,pmtType=1),0,IF(roundOpt,ROUND(rate*G225,2),rate*G225)))</f>
        <v/>
      </c>
      <c r="F226" s="18" t="str">
        <f t="shared" si="9"/>
        <v/>
      </c>
      <c r="G226" s="18" t="str">
        <f t="shared" si="10"/>
        <v/>
      </c>
    </row>
    <row r="227" spans="1:7">
      <c r="A227" s="17" t="str">
        <f>IF(G226="","",IF(roundOpt,IF(OR(A226&gt;=nper,ROUND(G226,2)&lt;=0),"",A226+1),IF(OR(A226&gt;=nper,G226&lt;=0),"",A226+1)))</f>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IF(A227="","",IF(roundOpt,IF(OR(A227=nper,payment&gt;ROUND((1+rate)*G226,2)),ROUND((1+rate)*G226,2),payment),IF(OR(A227=nper,payment&gt;(1+rate)*G226),(1+rate)*G226,payment)))</f>
        <v/>
      </c>
      <c r="D227" s="59" t="str">
        <f t="shared" si="11"/>
        <v/>
      </c>
      <c r="E227" s="18" t="str">
        <f>IF(A227="","",IF(AND(A227=1,pmtType=1),0,IF(roundOpt,ROUND(rate*G226,2),rate*G226)))</f>
        <v/>
      </c>
      <c r="F227" s="18" t="str">
        <f t="shared" si="9"/>
        <v/>
      </c>
      <c r="G227" s="18" t="str">
        <f t="shared" si="10"/>
        <v/>
      </c>
    </row>
    <row r="228" spans="1:7">
      <c r="A228" s="17" t="str">
        <f>IF(G227="","",IF(roundOpt,IF(OR(A227&gt;=nper,ROUND(G227,2)&lt;=0),"",A227+1),IF(OR(A227&gt;=nper,G227&lt;=0),"",A227+1)))</f>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IF(A228="","",IF(roundOpt,IF(OR(A228=nper,payment&gt;ROUND((1+rate)*G227,2)),ROUND((1+rate)*G227,2),payment),IF(OR(A228=nper,payment&gt;(1+rate)*G227),(1+rate)*G227,payment)))</f>
        <v/>
      </c>
      <c r="D228" s="59" t="str">
        <f t="shared" si="11"/>
        <v/>
      </c>
      <c r="E228" s="18" t="str">
        <f>IF(A228="","",IF(AND(A228=1,pmtType=1),0,IF(roundOpt,ROUND(rate*G227,2),rate*G227)))</f>
        <v/>
      </c>
      <c r="F228" s="18" t="str">
        <f t="shared" si="9"/>
        <v/>
      </c>
      <c r="G228" s="18" t="str">
        <f t="shared" si="10"/>
        <v/>
      </c>
    </row>
    <row r="229" spans="1:7">
      <c r="A229" s="17" t="str">
        <f>IF(G228="","",IF(roundOpt,IF(OR(A228&gt;=nper,ROUND(G228,2)&lt;=0),"",A228+1),IF(OR(A228&gt;=nper,G228&lt;=0),"",A228+1)))</f>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IF(A229="","",IF(roundOpt,IF(OR(A229=nper,payment&gt;ROUND((1+rate)*G228,2)),ROUND((1+rate)*G228,2),payment),IF(OR(A229=nper,payment&gt;(1+rate)*G228),(1+rate)*G228,payment)))</f>
        <v/>
      </c>
      <c r="D229" s="59" t="str">
        <f t="shared" si="11"/>
        <v/>
      </c>
      <c r="E229" s="18" t="str">
        <f>IF(A229="","",IF(AND(A229=1,pmtType=1),0,IF(roundOpt,ROUND(rate*G228,2),rate*G228)))</f>
        <v/>
      </c>
      <c r="F229" s="18" t="str">
        <f t="shared" si="9"/>
        <v/>
      </c>
      <c r="G229" s="18" t="str">
        <f t="shared" si="10"/>
        <v/>
      </c>
    </row>
    <row r="230" spans="1:7">
      <c r="A230" s="17" t="str">
        <f>IF(G229="","",IF(roundOpt,IF(OR(A229&gt;=nper,ROUND(G229,2)&lt;=0),"",A229+1),IF(OR(A229&gt;=nper,G229&lt;=0),"",A229+1)))</f>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IF(A230="","",IF(roundOpt,IF(OR(A230=nper,payment&gt;ROUND((1+rate)*G229,2)),ROUND((1+rate)*G229,2),payment),IF(OR(A230=nper,payment&gt;(1+rate)*G229),(1+rate)*G229,payment)))</f>
        <v/>
      </c>
      <c r="D230" s="59" t="str">
        <f t="shared" si="11"/>
        <v/>
      </c>
      <c r="E230" s="18" t="str">
        <f>IF(A230="","",IF(AND(A230=1,pmtType=1),0,IF(roundOpt,ROUND(rate*G229,2),rate*G229)))</f>
        <v/>
      </c>
      <c r="F230" s="18" t="str">
        <f t="shared" si="9"/>
        <v/>
      </c>
      <c r="G230" s="18" t="str">
        <f t="shared" si="10"/>
        <v/>
      </c>
    </row>
    <row r="231" spans="1:7">
      <c r="A231" s="17" t="str">
        <f>IF(G230="","",IF(roundOpt,IF(OR(A230&gt;=nper,ROUND(G230,2)&lt;=0),"",A230+1),IF(OR(A230&gt;=nper,G230&lt;=0),"",A230+1)))</f>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IF(A231="","",IF(roundOpt,IF(OR(A231=nper,payment&gt;ROUND((1+rate)*G230,2)),ROUND((1+rate)*G230,2),payment),IF(OR(A231=nper,payment&gt;(1+rate)*G230),(1+rate)*G230,payment)))</f>
        <v/>
      </c>
      <c r="D231" s="59" t="str">
        <f t="shared" si="11"/>
        <v/>
      </c>
      <c r="E231" s="18" t="str">
        <f>IF(A231="","",IF(AND(A231=1,pmtType=1),0,IF(roundOpt,ROUND(rate*G230,2),rate*G230)))</f>
        <v/>
      </c>
      <c r="F231" s="18" t="str">
        <f t="shared" si="9"/>
        <v/>
      </c>
      <c r="G231" s="18" t="str">
        <f t="shared" si="10"/>
        <v/>
      </c>
    </row>
    <row r="232" spans="1:7">
      <c r="A232" s="17" t="str">
        <f>IF(G231="","",IF(roundOpt,IF(OR(A231&gt;=nper,ROUND(G231,2)&lt;=0),"",A231+1),IF(OR(A231&gt;=nper,G231&lt;=0),"",A231+1)))</f>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IF(A232="","",IF(roundOpt,IF(OR(A232=nper,payment&gt;ROUND((1+rate)*G231,2)),ROUND((1+rate)*G231,2),payment),IF(OR(A232=nper,payment&gt;(1+rate)*G231),(1+rate)*G231,payment)))</f>
        <v/>
      </c>
      <c r="D232" s="59" t="str">
        <f t="shared" si="11"/>
        <v/>
      </c>
      <c r="E232" s="18" t="str">
        <f>IF(A232="","",IF(AND(A232=1,pmtType=1),0,IF(roundOpt,ROUND(rate*G231,2),rate*G231)))</f>
        <v/>
      </c>
      <c r="F232" s="18" t="str">
        <f t="shared" si="9"/>
        <v/>
      </c>
      <c r="G232" s="18" t="str">
        <f t="shared" si="10"/>
        <v/>
      </c>
    </row>
    <row r="233" spans="1:7">
      <c r="A233" s="17" t="str">
        <f>IF(G232="","",IF(roundOpt,IF(OR(A232&gt;=nper,ROUND(G232,2)&lt;=0),"",A232+1),IF(OR(A232&gt;=nper,G232&lt;=0),"",A232+1)))</f>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IF(A233="","",IF(roundOpt,IF(OR(A233=nper,payment&gt;ROUND((1+rate)*G232,2)),ROUND((1+rate)*G232,2),payment),IF(OR(A233=nper,payment&gt;(1+rate)*G232),(1+rate)*G232,payment)))</f>
        <v/>
      </c>
      <c r="D233" s="59" t="str">
        <f t="shared" si="11"/>
        <v/>
      </c>
      <c r="E233" s="18" t="str">
        <f>IF(A233="","",IF(AND(A233=1,pmtType=1),0,IF(roundOpt,ROUND(rate*G232,2),rate*G232)))</f>
        <v/>
      </c>
      <c r="F233" s="18" t="str">
        <f t="shared" si="9"/>
        <v/>
      </c>
      <c r="G233" s="18" t="str">
        <f t="shared" si="10"/>
        <v/>
      </c>
    </row>
    <row r="234" spans="1:7">
      <c r="A234" s="17" t="str">
        <f>IF(G233="","",IF(roundOpt,IF(OR(A233&gt;=nper,ROUND(G233,2)&lt;=0),"",A233+1),IF(OR(A233&gt;=nper,G233&lt;=0),"",A233+1)))</f>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IF(A234="","",IF(roundOpt,IF(OR(A234=nper,payment&gt;ROUND((1+rate)*G233,2)),ROUND((1+rate)*G233,2),payment),IF(OR(A234=nper,payment&gt;(1+rate)*G233),(1+rate)*G233,payment)))</f>
        <v/>
      </c>
      <c r="D234" s="59" t="str">
        <f t="shared" si="11"/>
        <v/>
      </c>
      <c r="E234" s="18" t="str">
        <f>IF(A234="","",IF(AND(A234=1,pmtType=1),0,IF(roundOpt,ROUND(rate*G233,2),rate*G233)))</f>
        <v/>
      </c>
      <c r="F234" s="18" t="str">
        <f t="shared" si="9"/>
        <v/>
      </c>
      <c r="G234" s="18" t="str">
        <f t="shared" si="10"/>
        <v/>
      </c>
    </row>
    <row r="235" spans="1:7">
      <c r="A235" s="17" t="str">
        <f>IF(G234="","",IF(roundOpt,IF(OR(A234&gt;=nper,ROUND(G234,2)&lt;=0),"",A234+1),IF(OR(A234&gt;=nper,G234&lt;=0),"",A234+1)))</f>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IF(A235="","",IF(roundOpt,IF(OR(A235=nper,payment&gt;ROUND((1+rate)*G234,2)),ROUND((1+rate)*G234,2),payment),IF(OR(A235=nper,payment&gt;(1+rate)*G234),(1+rate)*G234,payment)))</f>
        <v/>
      </c>
      <c r="D235" s="59" t="str">
        <f t="shared" si="11"/>
        <v/>
      </c>
      <c r="E235" s="18" t="str">
        <f>IF(A235="","",IF(AND(A235=1,pmtType=1),0,IF(roundOpt,ROUND(rate*G234,2),rate*G234)))</f>
        <v/>
      </c>
      <c r="F235" s="18" t="str">
        <f t="shared" si="9"/>
        <v/>
      </c>
      <c r="G235" s="18" t="str">
        <f t="shared" si="10"/>
        <v/>
      </c>
    </row>
    <row r="236" spans="1:7">
      <c r="A236" s="17" t="str">
        <f>IF(G235="","",IF(roundOpt,IF(OR(A235&gt;=nper,ROUND(G235,2)&lt;=0),"",A235+1),IF(OR(A235&gt;=nper,G235&lt;=0),"",A235+1)))</f>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IF(A236="","",IF(roundOpt,IF(OR(A236=nper,payment&gt;ROUND((1+rate)*G235,2)),ROUND((1+rate)*G235,2),payment),IF(OR(A236=nper,payment&gt;(1+rate)*G235),(1+rate)*G235,payment)))</f>
        <v/>
      </c>
      <c r="D236" s="59" t="str">
        <f t="shared" si="11"/>
        <v/>
      </c>
      <c r="E236" s="18" t="str">
        <f>IF(A236="","",IF(AND(A236=1,pmtType=1),0,IF(roundOpt,ROUND(rate*G235,2),rate*G235)))</f>
        <v/>
      </c>
      <c r="F236" s="18" t="str">
        <f t="shared" si="9"/>
        <v/>
      </c>
      <c r="G236" s="18" t="str">
        <f t="shared" si="10"/>
        <v/>
      </c>
    </row>
    <row r="237" spans="1:7">
      <c r="A237" s="17" t="str">
        <f>IF(G236="","",IF(roundOpt,IF(OR(A236&gt;=nper,ROUND(G236,2)&lt;=0),"",A236+1),IF(OR(A236&gt;=nper,G236&lt;=0),"",A236+1)))</f>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IF(A237="","",IF(roundOpt,IF(OR(A237=nper,payment&gt;ROUND((1+rate)*G236,2)),ROUND((1+rate)*G236,2),payment),IF(OR(A237=nper,payment&gt;(1+rate)*G236),(1+rate)*G236,payment)))</f>
        <v/>
      </c>
      <c r="D237" s="59" t="str">
        <f t="shared" si="11"/>
        <v/>
      </c>
      <c r="E237" s="18" t="str">
        <f>IF(A237="","",IF(AND(A237=1,pmtType=1),0,IF(roundOpt,ROUND(rate*G236,2),rate*G236)))</f>
        <v/>
      </c>
      <c r="F237" s="18" t="str">
        <f t="shared" si="9"/>
        <v/>
      </c>
      <c r="G237" s="18" t="str">
        <f t="shared" si="10"/>
        <v/>
      </c>
    </row>
    <row r="238" spans="1:7">
      <c r="A238" s="17" t="str">
        <f>IF(G237="","",IF(roundOpt,IF(OR(A237&gt;=nper,ROUND(G237,2)&lt;=0),"",A237+1),IF(OR(A237&gt;=nper,G237&lt;=0),"",A237+1)))</f>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IF(A238="","",IF(roundOpt,IF(OR(A238=nper,payment&gt;ROUND((1+rate)*G237,2)),ROUND((1+rate)*G237,2),payment),IF(OR(A238=nper,payment&gt;(1+rate)*G237),(1+rate)*G237,payment)))</f>
        <v/>
      </c>
      <c r="D238" s="59" t="str">
        <f t="shared" si="11"/>
        <v/>
      </c>
      <c r="E238" s="18" t="str">
        <f>IF(A238="","",IF(AND(A238=1,pmtType=1),0,IF(roundOpt,ROUND(rate*G237,2),rate*G237)))</f>
        <v/>
      </c>
      <c r="F238" s="18" t="str">
        <f t="shared" si="9"/>
        <v/>
      </c>
      <c r="G238" s="18" t="str">
        <f t="shared" si="10"/>
        <v/>
      </c>
    </row>
    <row r="239" spans="1:7">
      <c r="A239" s="17" t="str">
        <f>IF(G238="","",IF(roundOpt,IF(OR(A238&gt;=nper,ROUND(G238,2)&lt;=0),"",A238+1),IF(OR(A238&gt;=nper,G238&lt;=0),"",A238+1)))</f>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IF(A239="","",IF(roundOpt,IF(OR(A239=nper,payment&gt;ROUND((1+rate)*G238,2)),ROUND((1+rate)*G238,2),payment),IF(OR(A239=nper,payment&gt;(1+rate)*G238),(1+rate)*G238,payment)))</f>
        <v/>
      </c>
      <c r="D239" s="59" t="str">
        <f t="shared" si="11"/>
        <v/>
      </c>
      <c r="E239" s="18" t="str">
        <f>IF(A239="","",IF(AND(A239=1,pmtType=1),0,IF(roundOpt,ROUND(rate*G238,2),rate*G238)))</f>
        <v/>
      </c>
      <c r="F239" s="18" t="str">
        <f t="shared" si="9"/>
        <v/>
      </c>
      <c r="G239" s="18" t="str">
        <f t="shared" si="10"/>
        <v/>
      </c>
    </row>
    <row r="240" spans="1:7">
      <c r="A240" s="17" t="str">
        <f>IF(G239="","",IF(roundOpt,IF(OR(A239&gt;=nper,ROUND(G239,2)&lt;=0),"",A239+1),IF(OR(A239&gt;=nper,G239&lt;=0),"",A239+1)))</f>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IF(A240="","",IF(roundOpt,IF(OR(A240=nper,payment&gt;ROUND((1+rate)*G239,2)),ROUND((1+rate)*G239,2),payment),IF(OR(A240=nper,payment&gt;(1+rate)*G239),(1+rate)*G239,payment)))</f>
        <v/>
      </c>
      <c r="D240" s="59" t="str">
        <f t="shared" si="11"/>
        <v/>
      </c>
      <c r="E240" s="18" t="str">
        <f>IF(A240="","",IF(AND(A240=1,pmtType=1),0,IF(roundOpt,ROUND(rate*G239,2),rate*G239)))</f>
        <v/>
      </c>
      <c r="F240" s="18" t="str">
        <f t="shared" si="9"/>
        <v/>
      </c>
      <c r="G240" s="18" t="str">
        <f t="shared" si="10"/>
        <v/>
      </c>
    </row>
    <row r="241" spans="1:7">
      <c r="A241" s="17" t="str">
        <f>IF(G240="","",IF(roundOpt,IF(OR(A240&gt;=nper,ROUND(G240,2)&lt;=0),"",A240+1),IF(OR(A240&gt;=nper,G240&lt;=0),"",A240+1)))</f>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IF(A241="","",IF(roundOpt,IF(OR(A241=nper,payment&gt;ROUND((1+rate)*G240,2)),ROUND((1+rate)*G240,2),payment),IF(OR(A241=nper,payment&gt;(1+rate)*G240),(1+rate)*G240,payment)))</f>
        <v/>
      </c>
      <c r="D241" s="59" t="str">
        <f t="shared" si="11"/>
        <v/>
      </c>
      <c r="E241" s="18" t="str">
        <f>IF(A241="","",IF(AND(A241=1,pmtType=1),0,IF(roundOpt,ROUND(rate*G240,2),rate*G240)))</f>
        <v/>
      </c>
      <c r="F241" s="18" t="str">
        <f t="shared" si="9"/>
        <v/>
      </c>
      <c r="G241" s="18" t="str">
        <f t="shared" si="10"/>
        <v/>
      </c>
    </row>
    <row r="242" spans="1:7">
      <c r="A242" s="17" t="str">
        <f>IF(G241="","",IF(roundOpt,IF(OR(A241&gt;=nper,ROUND(G241,2)&lt;=0),"",A241+1),IF(OR(A241&gt;=nper,G241&lt;=0),"",A241+1)))</f>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IF(A242="","",IF(roundOpt,IF(OR(A242=nper,payment&gt;ROUND((1+rate)*G241,2)),ROUND((1+rate)*G241,2),payment),IF(OR(A242=nper,payment&gt;(1+rate)*G241),(1+rate)*G241,payment)))</f>
        <v/>
      </c>
      <c r="D242" s="59" t="str">
        <f t="shared" si="11"/>
        <v/>
      </c>
      <c r="E242" s="18" t="str">
        <f>IF(A242="","",IF(AND(A242=1,pmtType=1),0,IF(roundOpt,ROUND(rate*G241,2),rate*G241)))</f>
        <v/>
      </c>
      <c r="F242" s="18" t="str">
        <f t="shared" si="9"/>
        <v/>
      </c>
      <c r="G242" s="18" t="str">
        <f t="shared" si="10"/>
        <v/>
      </c>
    </row>
    <row r="243" spans="1:7">
      <c r="A243" s="17" t="str">
        <f>IF(G242="","",IF(roundOpt,IF(OR(A242&gt;=nper,ROUND(G242,2)&lt;=0),"",A242+1),IF(OR(A242&gt;=nper,G242&lt;=0),"",A242+1)))</f>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IF(A243="","",IF(roundOpt,IF(OR(A243=nper,payment&gt;ROUND((1+rate)*G242,2)),ROUND((1+rate)*G242,2),payment),IF(OR(A243=nper,payment&gt;(1+rate)*G242),(1+rate)*G242,payment)))</f>
        <v/>
      </c>
      <c r="D243" s="59" t="str">
        <f t="shared" si="11"/>
        <v/>
      </c>
      <c r="E243" s="18" t="str">
        <f>IF(A243="","",IF(AND(A243=1,pmtType=1),0,IF(roundOpt,ROUND(rate*G242,2),rate*G242)))</f>
        <v/>
      </c>
      <c r="F243" s="18" t="str">
        <f t="shared" si="9"/>
        <v/>
      </c>
      <c r="G243" s="18" t="str">
        <f t="shared" si="10"/>
        <v/>
      </c>
    </row>
    <row r="244" spans="1:7">
      <c r="A244" s="17" t="str">
        <f>IF(G243="","",IF(roundOpt,IF(OR(A243&gt;=nper,ROUND(G243,2)&lt;=0),"",A243+1),IF(OR(A243&gt;=nper,G243&lt;=0),"",A243+1)))</f>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IF(A244="","",IF(roundOpt,IF(OR(A244=nper,payment&gt;ROUND((1+rate)*G243,2)),ROUND((1+rate)*G243,2),payment),IF(OR(A244=nper,payment&gt;(1+rate)*G243),(1+rate)*G243,payment)))</f>
        <v/>
      </c>
      <c r="D244" s="59" t="str">
        <f t="shared" si="11"/>
        <v/>
      </c>
      <c r="E244" s="18" t="str">
        <f>IF(A244="","",IF(AND(A244=1,pmtType=1),0,IF(roundOpt,ROUND(rate*G243,2),rate*G243)))</f>
        <v/>
      </c>
      <c r="F244" s="18" t="str">
        <f t="shared" si="9"/>
        <v/>
      </c>
      <c r="G244" s="18" t="str">
        <f t="shared" si="10"/>
        <v/>
      </c>
    </row>
    <row r="245" spans="1:7">
      <c r="A245" s="17" t="str">
        <f>IF(G244="","",IF(roundOpt,IF(OR(A244&gt;=nper,ROUND(G244,2)&lt;=0),"",A244+1),IF(OR(A244&gt;=nper,G244&lt;=0),"",A244+1)))</f>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IF(A245="","",IF(roundOpt,IF(OR(A245=nper,payment&gt;ROUND((1+rate)*G244,2)),ROUND((1+rate)*G244,2),payment),IF(OR(A245=nper,payment&gt;(1+rate)*G244),(1+rate)*G244,payment)))</f>
        <v/>
      </c>
      <c r="D245" s="59" t="str">
        <f t="shared" si="11"/>
        <v/>
      </c>
      <c r="E245" s="18" t="str">
        <f>IF(A245="","",IF(AND(A245=1,pmtType=1),0,IF(roundOpt,ROUND(rate*G244,2),rate*G244)))</f>
        <v/>
      </c>
      <c r="F245" s="18" t="str">
        <f t="shared" si="9"/>
        <v/>
      </c>
      <c r="G245" s="18" t="str">
        <f t="shared" si="10"/>
        <v/>
      </c>
    </row>
    <row r="246" spans="1:7">
      <c r="A246" s="17" t="str">
        <f>IF(G245="","",IF(roundOpt,IF(OR(A245&gt;=nper,ROUND(G245,2)&lt;=0),"",A245+1),IF(OR(A245&gt;=nper,G245&lt;=0),"",A245+1)))</f>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IF(A246="","",IF(roundOpt,IF(OR(A246=nper,payment&gt;ROUND((1+rate)*G245,2)),ROUND((1+rate)*G245,2),payment),IF(OR(A246=nper,payment&gt;(1+rate)*G245),(1+rate)*G245,payment)))</f>
        <v/>
      </c>
      <c r="D246" s="59" t="str">
        <f t="shared" si="11"/>
        <v/>
      </c>
      <c r="E246" s="18" t="str">
        <f>IF(A246="","",IF(AND(A246=1,pmtType=1),0,IF(roundOpt,ROUND(rate*G245,2),rate*G245)))</f>
        <v/>
      </c>
      <c r="F246" s="18" t="str">
        <f t="shared" si="9"/>
        <v/>
      </c>
      <c r="G246" s="18" t="str">
        <f t="shared" si="10"/>
        <v/>
      </c>
    </row>
    <row r="247" spans="1:7">
      <c r="A247" s="17" t="str">
        <f>IF(G246="","",IF(roundOpt,IF(OR(A246&gt;=nper,ROUND(G246,2)&lt;=0),"",A246+1),IF(OR(A246&gt;=nper,G246&lt;=0),"",A246+1)))</f>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IF(A247="","",IF(roundOpt,IF(OR(A247=nper,payment&gt;ROUND((1+rate)*G246,2)),ROUND((1+rate)*G246,2),payment),IF(OR(A247=nper,payment&gt;(1+rate)*G246),(1+rate)*G246,payment)))</f>
        <v/>
      </c>
      <c r="D247" s="59" t="str">
        <f t="shared" si="11"/>
        <v/>
      </c>
      <c r="E247" s="18" t="str">
        <f>IF(A247="","",IF(AND(A247=1,pmtType=1),0,IF(roundOpt,ROUND(rate*G246,2),rate*G246)))</f>
        <v/>
      </c>
      <c r="F247" s="18" t="str">
        <f t="shared" si="9"/>
        <v/>
      </c>
      <c r="G247" s="18" t="str">
        <f t="shared" si="10"/>
        <v/>
      </c>
    </row>
    <row r="248" spans="1:7">
      <c r="A248" s="17" t="str">
        <f>IF(G247="","",IF(roundOpt,IF(OR(A247&gt;=nper,ROUND(G247,2)&lt;=0),"",A247+1),IF(OR(A247&gt;=nper,G247&lt;=0),"",A247+1)))</f>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IF(A248="","",IF(roundOpt,IF(OR(A248=nper,payment&gt;ROUND((1+rate)*G247,2)),ROUND((1+rate)*G247,2),payment),IF(OR(A248=nper,payment&gt;(1+rate)*G247),(1+rate)*G247,payment)))</f>
        <v/>
      </c>
      <c r="D248" s="59" t="str">
        <f t="shared" si="11"/>
        <v/>
      </c>
      <c r="E248" s="18" t="str">
        <f>IF(A248="","",IF(AND(A248=1,pmtType=1),0,IF(roundOpt,ROUND(rate*G247,2),rate*G247)))</f>
        <v/>
      </c>
      <c r="F248" s="18" t="str">
        <f t="shared" si="9"/>
        <v/>
      </c>
      <c r="G248" s="18" t="str">
        <f t="shared" si="10"/>
        <v/>
      </c>
    </row>
    <row r="249" spans="1:7">
      <c r="A249" s="17" t="str">
        <f>IF(G248="","",IF(roundOpt,IF(OR(A248&gt;=nper,ROUND(G248,2)&lt;=0),"",A248+1),IF(OR(A248&gt;=nper,G248&lt;=0),"",A248+1)))</f>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IF(A249="","",IF(roundOpt,IF(OR(A249=nper,payment&gt;ROUND((1+rate)*G248,2)),ROUND((1+rate)*G248,2),payment),IF(OR(A249=nper,payment&gt;(1+rate)*G248),(1+rate)*G248,payment)))</f>
        <v/>
      </c>
      <c r="D249" s="59" t="str">
        <f t="shared" si="11"/>
        <v/>
      </c>
      <c r="E249" s="18" t="str">
        <f>IF(A249="","",IF(AND(A249=1,pmtType=1),0,IF(roundOpt,ROUND(rate*G248,2),rate*G248)))</f>
        <v/>
      </c>
      <c r="F249" s="18" t="str">
        <f t="shared" si="9"/>
        <v/>
      </c>
      <c r="G249" s="18" t="str">
        <f t="shared" si="10"/>
        <v/>
      </c>
    </row>
    <row r="250" spans="1:7">
      <c r="A250" s="17" t="str">
        <f>IF(G249="","",IF(roundOpt,IF(OR(A249&gt;=nper,ROUND(G249,2)&lt;=0),"",A249+1),IF(OR(A249&gt;=nper,G249&lt;=0),"",A249+1)))</f>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IF(A250="","",IF(roundOpt,IF(OR(A250=nper,payment&gt;ROUND((1+rate)*G249,2)),ROUND((1+rate)*G249,2),payment),IF(OR(A250=nper,payment&gt;(1+rate)*G249),(1+rate)*G249,payment)))</f>
        <v/>
      </c>
      <c r="D250" s="59" t="str">
        <f t="shared" si="11"/>
        <v/>
      </c>
      <c r="E250" s="18" t="str">
        <f>IF(A250="","",IF(AND(A250=1,pmtType=1),0,IF(roundOpt,ROUND(rate*G249,2),rate*G249)))</f>
        <v/>
      </c>
      <c r="F250" s="18" t="str">
        <f t="shared" si="9"/>
        <v/>
      </c>
      <c r="G250" s="18" t="str">
        <f t="shared" si="10"/>
        <v/>
      </c>
    </row>
    <row r="251" spans="1:7">
      <c r="A251" s="17" t="str">
        <f>IF(G250="","",IF(roundOpt,IF(OR(A250&gt;=nper,ROUND(G250,2)&lt;=0),"",A250+1),IF(OR(A250&gt;=nper,G250&lt;=0),"",A250+1)))</f>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IF(A251="","",IF(roundOpt,IF(OR(A251=nper,payment&gt;ROUND((1+rate)*G250,2)),ROUND((1+rate)*G250,2),payment),IF(OR(A251=nper,payment&gt;(1+rate)*G250),(1+rate)*G250,payment)))</f>
        <v/>
      </c>
      <c r="D251" s="59" t="str">
        <f t="shared" si="11"/>
        <v/>
      </c>
      <c r="E251" s="18" t="str">
        <f>IF(A251="","",IF(AND(A251=1,pmtType=1),0,IF(roundOpt,ROUND(rate*G250,2),rate*G250)))</f>
        <v/>
      </c>
      <c r="F251" s="18" t="str">
        <f t="shared" si="9"/>
        <v/>
      </c>
      <c r="G251" s="18" t="str">
        <f t="shared" si="10"/>
        <v/>
      </c>
    </row>
    <row r="252" spans="1:7">
      <c r="A252" s="17" t="str">
        <f>IF(G251="","",IF(roundOpt,IF(OR(A251&gt;=nper,ROUND(G251,2)&lt;=0),"",A251+1),IF(OR(A251&gt;=nper,G251&lt;=0),"",A251+1)))</f>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IF(A252="","",IF(roundOpt,IF(OR(A252=nper,payment&gt;ROUND((1+rate)*G251,2)),ROUND((1+rate)*G251,2),payment),IF(OR(A252=nper,payment&gt;(1+rate)*G251),(1+rate)*G251,payment)))</f>
        <v/>
      </c>
      <c r="D252" s="59" t="str">
        <f t="shared" si="11"/>
        <v/>
      </c>
      <c r="E252" s="18" t="str">
        <f>IF(A252="","",IF(AND(A252=1,pmtType=1),0,IF(roundOpt,ROUND(rate*G251,2),rate*G251)))</f>
        <v/>
      </c>
      <c r="F252" s="18" t="str">
        <f t="shared" si="9"/>
        <v/>
      </c>
      <c r="G252" s="18" t="str">
        <f t="shared" si="10"/>
        <v/>
      </c>
    </row>
    <row r="253" spans="1:7">
      <c r="A253" s="17" t="str">
        <f>IF(G252="","",IF(roundOpt,IF(OR(A252&gt;=nper,ROUND(G252,2)&lt;=0),"",A252+1),IF(OR(A252&gt;=nper,G252&lt;=0),"",A252+1)))</f>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IF(A253="","",IF(roundOpt,IF(OR(A253=nper,payment&gt;ROUND((1+rate)*G252,2)),ROUND((1+rate)*G252,2),payment),IF(OR(A253=nper,payment&gt;(1+rate)*G252),(1+rate)*G252,payment)))</f>
        <v/>
      </c>
      <c r="D253" s="59" t="str">
        <f t="shared" si="11"/>
        <v/>
      </c>
      <c r="E253" s="18" t="str">
        <f>IF(A253="","",IF(AND(A253=1,pmtType=1),0,IF(roundOpt,ROUND(rate*G252,2),rate*G252)))</f>
        <v/>
      </c>
      <c r="F253" s="18" t="str">
        <f t="shared" si="9"/>
        <v/>
      </c>
      <c r="G253" s="18" t="str">
        <f t="shared" si="10"/>
        <v/>
      </c>
    </row>
    <row r="254" spans="1:7">
      <c r="A254" s="17" t="str">
        <f>IF(G253="","",IF(roundOpt,IF(OR(A253&gt;=nper,ROUND(G253,2)&lt;=0),"",A253+1),IF(OR(A253&gt;=nper,G253&lt;=0),"",A253+1)))</f>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IF(A254="","",IF(roundOpt,IF(OR(A254=nper,payment&gt;ROUND((1+rate)*G253,2)),ROUND((1+rate)*G253,2),payment),IF(OR(A254=nper,payment&gt;(1+rate)*G253),(1+rate)*G253,payment)))</f>
        <v/>
      </c>
      <c r="D254" s="59" t="str">
        <f t="shared" si="11"/>
        <v/>
      </c>
      <c r="E254" s="18" t="str">
        <f>IF(A254="","",IF(AND(A254=1,pmtType=1),0,IF(roundOpt,ROUND(rate*G253,2),rate*G253)))</f>
        <v/>
      </c>
      <c r="F254" s="18" t="str">
        <f t="shared" si="9"/>
        <v/>
      </c>
      <c r="G254" s="18" t="str">
        <f t="shared" si="10"/>
        <v/>
      </c>
    </row>
    <row r="255" spans="1:7">
      <c r="A255" s="17" t="str">
        <f>IF(G254="","",IF(roundOpt,IF(OR(A254&gt;=nper,ROUND(G254,2)&lt;=0),"",A254+1),IF(OR(A254&gt;=nper,G254&lt;=0),"",A254+1)))</f>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IF(A255="","",IF(roundOpt,IF(OR(A255=nper,payment&gt;ROUND((1+rate)*G254,2)),ROUND((1+rate)*G254,2),payment),IF(OR(A255=nper,payment&gt;(1+rate)*G254),(1+rate)*G254,payment)))</f>
        <v/>
      </c>
      <c r="D255" s="59" t="str">
        <f t="shared" si="11"/>
        <v/>
      </c>
      <c r="E255" s="18" t="str">
        <f>IF(A255="","",IF(AND(A255=1,pmtType=1),0,IF(roundOpt,ROUND(rate*G254,2),rate*G254)))</f>
        <v/>
      </c>
      <c r="F255" s="18" t="str">
        <f t="shared" si="9"/>
        <v/>
      </c>
      <c r="G255" s="18" t="str">
        <f t="shared" si="10"/>
        <v/>
      </c>
    </row>
    <row r="256" spans="1:7">
      <c r="A256" s="17" t="str">
        <f>IF(G255="","",IF(roundOpt,IF(OR(A255&gt;=nper,ROUND(G255,2)&lt;=0),"",A255+1),IF(OR(A255&gt;=nper,G255&lt;=0),"",A255+1)))</f>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IF(A256="","",IF(roundOpt,IF(OR(A256=nper,payment&gt;ROUND((1+rate)*G255,2)),ROUND((1+rate)*G255,2),payment),IF(OR(A256=nper,payment&gt;(1+rate)*G255),(1+rate)*G255,payment)))</f>
        <v/>
      </c>
      <c r="D256" s="59" t="str">
        <f t="shared" si="11"/>
        <v/>
      </c>
      <c r="E256" s="18" t="str">
        <f>IF(A256="","",IF(AND(A256=1,pmtType=1),0,IF(roundOpt,ROUND(rate*G255,2),rate*G255)))</f>
        <v/>
      </c>
      <c r="F256" s="18" t="str">
        <f t="shared" si="9"/>
        <v/>
      </c>
      <c r="G256" s="18" t="str">
        <f t="shared" si="10"/>
        <v/>
      </c>
    </row>
    <row r="257" spans="1:7">
      <c r="A257" s="17" t="str">
        <f>IF(G256="","",IF(roundOpt,IF(OR(A256&gt;=nper,ROUND(G256,2)&lt;=0),"",A256+1),IF(OR(A256&gt;=nper,G256&lt;=0),"",A256+1)))</f>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IF(A257="","",IF(roundOpt,IF(OR(A257=nper,payment&gt;ROUND((1+rate)*G256,2)),ROUND((1+rate)*G256,2),payment),IF(OR(A257=nper,payment&gt;(1+rate)*G256),(1+rate)*G256,payment)))</f>
        <v/>
      </c>
      <c r="D257" s="59" t="str">
        <f t="shared" si="11"/>
        <v/>
      </c>
      <c r="E257" s="18" t="str">
        <f>IF(A257="","",IF(AND(A257=1,pmtType=1),0,IF(roundOpt,ROUND(rate*G256,2),rate*G256)))</f>
        <v/>
      </c>
      <c r="F257" s="18" t="str">
        <f t="shared" si="9"/>
        <v/>
      </c>
      <c r="G257" s="18" t="str">
        <f t="shared" si="10"/>
        <v/>
      </c>
    </row>
    <row r="258" spans="1:7">
      <c r="A258" s="17" t="str">
        <f>IF(G257="","",IF(roundOpt,IF(OR(A257&gt;=nper,ROUND(G257,2)&lt;=0),"",A257+1),IF(OR(A257&gt;=nper,G257&lt;=0),"",A257+1)))</f>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IF(A258="","",IF(roundOpt,IF(OR(A258=nper,payment&gt;ROUND((1+rate)*G257,2)),ROUND((1+rate)*G257,2),payment),IF(OR(A258=nper,payment&gt;(1+rate)*G257),(1+rate)*G257,payment)))</f>
        <v/>
      </c>
      <c r="D258" s="59" t="str">
        <f t="shared" si="11"/>
        <v/>
      </c>
      <c r="E258" s="18" t="str">
        <f>IF(A258="","",IF(AND(A258=1,pmtType=1),0,IF(roundOpt,ROUND(rate*G257,2),rate*G257)))</f>
        <v/>
      </c>
      <c r="F258" s="18" t="str">
        <f t="shared" si="9"/>
        <v/>
      </c>
      <c r="G258" s="18" t="str">
        <f t="shared" si="10"/>
        <v/>
      </c>
    </row>
    <row r="259" spans="1:7">
      <c r="A259" s="17" t="str">
        <f>IF(G258="","",IF(roundOpt,IF(OR(A258&gt;=nper,ROUND(G258,2)&lt;=0),"",A258+1),IF(OR(A258&gt;=nper,G258&lt;=0),"",A258+1)))</f>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IF(A259="","",IF(roundOpt,IF(OR(A259=nper,payment&gt;ROUND((1+rate)*G258,2)),ROUND((1+rate)*G258,2),payment),IF(OR(A259=nper,payment&gt;(1+rate)*G258),(1+rate)*G258,payment)))</f>
        <v/>
      </c>
      <c r="D259" s="59" t="str">
        <f t="shared" si="11"/>
        <v/>
      </c>
      <c r="E259" s="18" t="str">
        <f>IF(A259="","",IF(AND(A259=1,pmtType=1),0,IF(roundOpt,ROUND(rate*G258,2),rate*G258)))</f>
        <v/>
      </c>
      <c r="F259" s="18" t="str">
        <f t="shared" si="9"/>
        <v/>
      </c>
      <c r="G259" s="18" t="str">
        <f t="shared" si="10"/>
        <v/>
      </c>
    </row>
    <row r="260" spans="1:7">
      <c r="A260" s="17" t="str">
        <f>IF(G259="","",IF(roundOpt,IF(OR(A259&gt;=nper,ROUND(G259,2)&lt;=0),"",A259+1),IF(OR(A259&gt;=nper,G259&lt;=0),"",A259+1)))</f>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IF(A260="","",IF(roundOpt,IF(OR(A260=nper,payment&gt;ROUND((1+rate)*G259,2)),ROUND((1+rate)*G259,2),payment),IF(OR(A260=nper,payment&gt;(1+rate)*G259),(1+rate)*G259,payment)))</f>
        <v/>
      </c>
      <c r="D260" s="59" t="str">
        <f t="shared" si="11"/>
        <v/>
      </c>
      <c r="E260" s="18" t="str">
        <f>IF(A260="","",IF(AND(A260=1,pmtType=1),0,IF(roundOpt,ROUND(rate*G259,2),rate*G259)))</f>
        <v/>
      </c>
      <c r="F260" s="18" t="str">
        <f t="shared" si="9"/>
        <v/>
      </c>
      <c r="G260" s="18" t="str">
        <f t="shared" si="10"/>
        <v/>
      </c>
    </row>
    <row r="261" spans="1:7">
      <c r="A261" s="17" t="str">
        <f>IF(G260="","",IF(roundOpt,IF(OR(A260&gt;=nper,ROUND(G260,2)&lt;=0),"",A260+1),IF(OR(A260&gt;=nper,G260&lt;=0),"",A260+1)))</f>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IF(A261="","",IF(roundOpt,IF(OR(A261=nper,payment&gt;ROUND((1+rate)*G260,2)),ROUND((1+rate)*G260,2),payment),IF(OR(A261=nper,payment&gt;(1+rate)*G260),(1+rate)*G260,payment)))</f>
        <v/>
      </c>
      <c r="D261" s="59" t="str">
        <f t="shared" si="11"/>
        <v/>
      </c>
      <c r="E261" s="18" t="str">
        <f>IF(A261="","",IF(AND(A261=1,pmtType=1),0,IF(roundOpt,ROUND(rate*G260,2),rate*G260)))</f>
        <v/>
      </c>
      <c r="F261" s="18" t="str">
        <f t="shared" si="9"/>
        <v/>
      </c>
      <c r="G261" s="18" t="str">
        <f t="shared" si="10"/>
        <v/>
      </c>
    </row>
    <row r="262" spans="1:7">
      <c r="A262" s="17" t="str">
        <f>IF(G261="","",IF(roundOpt,IF(OR(A261&gt;=nper,ROUND(G261,2)&lt;=0),"",A261+1),IF(OR(A261&gt;=nper,G261&lt;=0),"",A261+1)))</f>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IF(A262="","",IF(roundOpt,IF(OR(A262=nper,payment&gt;ROUND((1+rate)*G261,2)),ROUND((1+rate)*G261,2),payment),IF(OR(A262=nper,payment&gt;(1+rate)*G261),(1+rate)*G261,payment)))</f>
        <v/>
      </c>
      <c r="D262" s="59" t="str">
        <f t="shared" si="11"/>
        <v/>
      </c>
      <c r="E262" s="18" t="str">
        <f>IF(A262="","",IF(AND(A262=1,pmtType=1),0,IF(roundOpt,ROUND(rate*G261,2),rate*G261)))</f>
        <v/>
      </c>
      <c r="F262" s="18" t="str">
        <f t="shared" si="9"/>
        <v/>
      </c>
      <c r="G262" s="18" t="str">
        <f t="shared" si="10"/>
        <v/>
      </c>
    </row>
    <row r="263" spans="1:7">
      <c r="A263" s="17" t="str">
        <f>IF(G262="","",IF(roundOpt,IF(OR(A262&gt;=nper,ROUND(G262,2)&lt;=0),"",A262+1),IF(OR(A262&gt;=nper,G262&lt;=0),"",A262+1)))</f>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IF(A263="","",IF(roundOpt,IF(OR(A263=nper,payment&gt;ROUND((1+rate)*G262,2)),ROUND((1+rate)*G262,2),payment),IF(OR(A263=nper,payment&gt;(1+rate)*G262),(1+rate)*G262,payment)))</f>
        <v/>
      </c>
      <c r="D263" s="59" t="str">
        <f t="shared" si="11"/>
        <v/>
      </c>
      <c r="E263" s="18" t="str">
        <f>IF(A263="","",IF(AND(A263=1,pmtType=1),0,IF(roundOpt,ROUND(rate*G262,2),rate*G262)))</f>
        <v/>
      </c>
      <c r="F263" s="18" t="str">
        <f t="shared" si="9"/>
        <v/>
      </c>
      <c r="G263" s="18" t="str">
        <f t="shared" si="10"/>
        <v/>
      </c>
    </row>
    <row r="264" spans="1:7">
      <c r="A264" s="17" t="str">
        <f>IF(G263="","",IF(roundOpt,IF(OR(A263&gt;=nper,ROUND(G263,2)&lt;=0),"",A263+1),IF(OR(A263&gt;=nper,G263&lt;=0),"",A263+1)))</f>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IF(A264="","",IF(roundOpt,IF(OR(A264=nper,payment&gt;ROUND((1+rate)*G263,2)),ROUND((1+rate)*G263,2),payment),IF(OR(A264=nper,payment&gt;(1+rate)*G263),(1+rate)*G263,payment)))</f>
        <v/>
      </c>
      <c r="D264" s="59" t="str">
        <f t="shared" si="11"/>
        <v/>
      </c>
      <c r="E264" s="18" t="str">
        <f>IF(A264="","",IF(AND(A264=1,pmtType=1),0,IF(roundOpt,ROUND(rate*G263,2),rate*G263)))</f>
        <v/>
      </c>
      <c r="F264" s="18" t="str">
        <f t="shared" si="9"/>
        <v/>
      </c>
      <c r="G264" s="18" t="str">
        <f t="shared" si="10"/>
        <v/>
      </c>
    </row>
    <row r="265" spans="1:7">
      <c r="A265" s="17" t="str">
        <f>IF(G264="","",IF(roundOpt,IF(OR(A264&gt;=nper,ROUND(G264,2)&lt;=0),"",A264+1),IF(OR(A264&gt;=nper,G264&lt;=0),"",A264+1)))</f>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IF(A265="","",IF(roundOpt,IF(OR(A265=nper,payment&gt;ROUND((1+rate)*G264,2)),ROUND((1+rate)*G264,2),payment),IF(OR(A265=nper,payment&gt;(1+rate)*G264),(1+rate)*G264,payment)))</f>
        <v/>
      </c>
      <c r="D265" s="59" t="str">
        <f t="shared" si="11"/>
        <v/>
      </c>
      <c r="E265" s="18" t="str">
        <f>IF(A265="","",IF(AND(A265=1,pmtType=1),0,IF(roundOpt,ROUND(rate*G264,2),rate*G264)))</f>
        <v/>
      </c>
      <c r="F265" s="18" t="str">
        <f t="shared" si="9"/>
        <v/>
      </c>
      <c r="G265" s="18" t="str">
        <f t="shared" si="10"/>
        <v/>
      </c>
    </row>
    <row r="266" spans="1:7">
      <c r="A266" s="17" t="str">
        <f>IF(G265="","",IF(roundOpt,IF(OR(A265&gt;=nper,ROUND(G265,2)&lt;=0),"",A265+1),IF(OR(A265&gt;=nper,G265&lt;=0),"",A265+1)))</f>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IF(A266="","",IF(roundOpt,IF(OR(A266=nper,payment&gt;ROUND((1+rate)*G265,2)),ROUND((1+rate)*G265,2),payment),IF(OR(A266=nper,payment&gt;(1+rate)*G265),(1+rate)*G265,payment)))</f>
        <v/>
      </c>
      <c r="D266" s="59" t="str">
        <f t="shared" si="11"/>
        <v/>
      </c>
      <c r="E266" s="18" t="str">
        <f>IF(A266="","",IF(AND(A266=1,pmtType=1),0,IF(roundOpt,ROUND(rate*G265,2),rate*G265)))</f>
        <v/>
      </c>
      <c r="F266" s="18" t="str">
        <f t="shared" si="9"/>
        <v/>
      </c>
      <c r="G266" s="18" t="str">
        <f t="shared" si="10"/>
        <v/>
      </c>
    </row>
    <row r="267" spans="1:7">
      <c r="A267" s="17" t="str">
        <f>IF(G266="","",IF(roundOpt,IF(OR(A266&gt;=nper,ROUND(G266,2)&lt;=0),"",A266+1),IF(OR(A266&gt;=nper,G266&lt;=0),"",A266+1)))</f>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IF(A267="","",IF(roundOpt,IF(OR(A267=nper,payment&gt;ROUND((1+rate)*G266,2)),ROUND((1+rate)*G266,2),payment),IF(OR(A267=nper,payment&gt;(1+rate)*G266),(1+rate)*G266,payment)))</f>
        <v/>
      </c>
      <c r="D267" s="59" t="str">
        <f t="shared" si="11"/>
        <v/>
      </c>
      <c r="E267" s="18" t="str">
        <f>IF(A267="","",IF(AND(A267=1,pmtType=1),0,IF(roundOpt,ROUND(rate*G266,2),rate*G266)))</f>
        <v/>
      </c>
      <c r="F267" s="18" t="str">
        <f t="shared" si="9"/>
        <v/>
      </c>
      <c r="G267" s="18" t="str">
        <f t="shared" si="10"/>
        <v/>
      </c>
    </row>
    <row r="268" spans="1:7">
      <c r="A268" s="17" t="str">
        <f>IF(G267="","",IF(roundOpt,IF(OR(A267&gt;=nper,ROUND(G267,2)&lt;=0),"",A267+1),IF(OR(A267&gt;=nper,G267&lt;=0),"",A267+1)))</f>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IF(A268="","",IF(roundOpt,IF(OR(A268=nper,payment&gt;ROUND((1+rate)*G267,2)),ROUND((1+rate)*G267,2),payment),IF(OR(A268=nper,payment&gt;(1+rate)*G267),(1+rate)*G267,payment)))</f>
        <v/>
      </c>
      <c r="D268" s="59" t="str">
        <f t="shared" si="11"/>
        <v/>
      </c>
      <c r="E268" s="18" t="str">
        <f>IF(A268="","",IF(AND(A268=1,pmtType=1),0,IF(roundOpt,ROUND(rate*G267,2),rate*G267)))</f>
        <v/>
      </c>
      <c r="F268" s="18" t="str">
        <f t="shared" si="9"/>
        <v/>
      </c>
      <c r="G268" s="18" t="str">
        <f t="shared" si="10"/>
        <v/>
      </c>
    </row>
    <row r="269" spans="1:7">
      <c r="A269" s="17" t="str">
        <f>IF(G268="","",IF(roundOpt,IF(OR(A268&gt;=nper,ROUND(G268,2)&lt;=0),"",A268+1),IF(OR(A268&gt;=nper,G268&lt;=0),"",A268+1)))</f>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IF(A269="","",IF(roundOpt,IF(OR(A269=nper,payment&gt;ROUND((1+rate)*G268,2)),ROUND((1+rate)*G268,2),payment),IF(OR(A269=nper,payment&gt;(1+rate)*G268),(1+rate)*G268,payment)))</f>
        <v/>
      </c>
      <c r="D269" s="59" t="str">
        <f t="shared" si="11"/>
        <v/>
      </c>
      <c r="E269" s="18" t="str">
        <f>IF(A269="","",IF(AND(A269=1,pmtType=1),0,IF(roundOpt,ROUND(rate*G268,2),rate*G268)))</f>
        <v/>
      </c>
      <c r="F269" s="18" t="str">
        <f t="shared" si="9"/>
        <v/>
      </c>
      <c r="G269" s="18" t="str">
        <f t="shared" si="10"/>
        <v/>
      </c>
    </row>
    <row r="270" spans="1:7">
      <c r="A270" s="17" t="str">
        <f>IF(G269="","",IF(roundOpt,IF(OR(A269&gt;=nper,ROUND(G269,2)&lt;=0),"",A269+1),IF(OR(A269&gt;=nper,G269&lt;=0),"",A269+1)))</f>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IF(A270="","",IF(roundOpt,IF(OR(A270=nper,payment&gt;ROUND((1+rate)*G269,2)),ROUND((1+rate)*G269,2),payment),IF(OR(A270=nper,payment&gt;(1+rate)*G269),(1+rate)*G269,payment)))</f>
        <v/>
      </c>
      <c r="D270" s="59" t="str">
        <f t="shared" si="11"/>
        <v/>
      </c>
      <c r="E270" s="18" t="str">
        <f>IF(A270="","",IF(AND(A270=1,pmtType=1),0,IF(roundOpt,ROUND(rate*G269,2),rate*G269)))</f>
        <v/>
      </c>
      <c r="F270" s="18" t="str">
        <f t="shared" si="9"/>
        <v/>
      </c>
      <c r="G270" s="18" t="str">
        <f t="shared" si="10"/>
        <v/>
      </c>
    </row>
    <row r="271" spans="1:7">
      <c r="A271" s="17" t="str">
        <f>IF(G270="","",IF(roundOpt,IF(OR(A270&gt;=nper,ROUND(G270,2)&lt;=0),"",A270+1),IF(OR(A270&gt;=nper,G270&lt;=0),"",A270+1)))</f>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IF(A271="","",IF(roundOpt,IF(OR(A271=nper,payment&gt;ROUND((1+rate)*G270,2)),ROUND((1+rate)*G270,2),payment),IF(OR(A271=nper,payment&gt;(1+rate)*G270),(1+rate)*G270,payment)))</f>
        <v/>
      </c>
      <c r="D271" s="59" t="str">
        <f t="shared" si="11"/>
        <v/>
      </c>
      <c r="E271" s="18" t="str">
        <f>IF(A271="","",IF(AND(A271=1,pmtType=1),0,IF(roundOpt,ROUND(rate*G270,2),rate*G270)))</f>
        <v/>
      </c>
      <c r="F271" s="18" t="str">
        <f t="shared" si="9"/>
        <v/>
      </c>
      <c r="G271" s="18" t="str">
        <f t="shared" si="10"/>
        <v/>
      </c>
    </row>
    <row r="272" spans="1:7">
      <c r="A272" s="17" t="str">
        <f>IF(G271="","",IF(roundOpt,IF(OR(A271&gt;=nper,ROUND(G271,2)&lt;=0),"",A271+1),IF(OR(A271&gt;=nper,G271&lt;=0),"",A271+1)))</f>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IF(A272="","",IF(roundOpt,IF(OR(A272=nper,payment&gt;ROUND((1+rate)*G271,2)),ROUND((1+rate)*G271,2),payment),IF(OR(A272=nper,payment&gt;(1+rate)*G271),(1+rate)*G271,payment)))</f>
        <v/>
      </c>
      <c r="D272" s="59" t="str">
        <f t="shared" si="11"/>
        <v/>
      </c>
      <c r="E272" s="18" t="str">
        <f>IF(A272="","",IF(AND(A272=1,pmtType=1),0,IF(roundOpt,ROUND(rate*G271,2),rate*G271)))</f>
        <v/>
      </c>
      <c r="F272" s="18" t="str">
        <f t="shared" si="9"/>
        <v/>
      </c>
      <c r="G272" s="18" t="str">
        <f t="shared" si="10"/>
        <v/>
      </c>
    </row>
    <row r="273" spans="1:7">
      <c r="A273" s="17" t="str">
        <f>IF(G272="","",IF(roundOpt,IF(OR(A272&gt;=nper,ROUND(G272,2)&lt;=0),"",A272+1),IF(OR(A272&gt;=nper,G272&lt;=0),"",A272+1)))</f>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IF(A273="","",IF(roundOpt,IF(OR(A273=nper,payment&gt;ROUND((1+rate)*G272,2)),ROUND((1+rate)*G272,2),payment),IF(OR(A273=nper,payment&gt;(1+rate)*G272),(1+rate)*G272,payment)))</f>
        <v/>
      </c>
      <c r="D273" s="59" t="str">
        <f t="shared" si="11"/>
        <v/>
      </c>
      <c r="E273" s="18" t="str">
        <f>IF(A273="","",IF(AND(A273=1,pmtType=1),0,IF(roundOpt,ROUND(rate*G272,2),rate*G272)))</f>
        <v/>
      </c>
      <c r="F273" s="18" t="str">
        <f t="shared" si="9"/>
        <v/>
      </c>
      <c r="G273" s="18" t="str">
        <f t="shared" si="10"/>
        <v/>
      </c>
    </row>
    <row r="274" spans="1:7">
      <c r="A274" s="17" t="str">
        <f>IF(G273="","",IF(roundOpt,IF(OR(A273&gt;=nper,ROUND(G273,2)&lt;=0),"",A273+1),IF(OR(A273&gt;=nper,G273&lt;=0),"",A273+1)))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IF(A274="","",IF(roundOpt,IF(OR(A274=nper,payment&gt;ROUND((1+rate)*G273,2)),ROUND((1+rate)*G273,2),payment),IF(OR(A274=nper,payment&gt;(1+rate)*G273),(1+rate)*G273,payment)))</f>
        <v/>
      </c>
      <c r="D274" s="59" t="str">
        <f t="shared" si="11"/>
        <v/>
      </c>
      <c r="E274" s="18" t="str">
        <f>IF(A274="","",IF(AND(A274=1,pmtType=1),0,IF(roundOpt,ROUND(rate*G273,2),rate*G273)))</f>
        <v/>
      </c>
      <c r="F274" s="18" t="str">
        <f t="shared" si="9"/>
        <v/>
      </c>
      <c r="G274" s="18" t="str">
        <f t="shared" si="10"/>
        <v/>
      </c>
    </row>
    <row r="275" spans="1:7">
      <c r="A275" s="17" t="str">
        <f>IF(G274="","",IF(roundOpt,IF(OR(A274&gt;=nper,ROUND(G274,2)&lt;=0),"",A274+1),IF(OR(A274&gt;=nper,G274&lt;=0),"",A274+1)))</f>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IF(A275="","",IF(roundOpt,IF(OR(A275=nper,payment&gt;ROUND((1+rate)*G274,2)),ROUND((1+rate)*G274,2),payment),IF(OR(A275=nper,payment&gt;(1+rate)*G274),(1+rate)*G274,payment)))</f>
        <v/>
      </c>
      <c r="D275" s="59" t="str">
        <f t="shared" si="11"/>
        <v/>
      </c>
      <c r="E275" s="18" t="str">
        <f>IF(A275="","",IF(AND(A275=1,pmtType=1),0,IF(roundOpt,ROUND(rate*G274,2),rate*G274)))</f>
        <v/>
      </c>
      <c r="F275" s="18" t="str">
        <f t="shared" si="9"/>
        <v/>
      </c>
      <c r="G275" s="18" t="str">
        <f t="shared" si="10"/>
        <v/>
      </c>
    </row>
    <row r="276" spans="1:7">
      <c r="A276" s="17" t="str">
        <f>IF(G275="","",IF(roundOpt,IF(OR(A275&gt;=nper,ROUND(G275,2)&lt;=0),"",A275+1),IF(OR(A275&gt;=nper,G275&lt;=0),"",A275+1)))</f>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IF(A276="","",IF(roundOpt,IF(OR(A276=nper,payment&gt;ROUND((1+rate)*G275,2)),ROUND((1+rate)*G275,2),payment),IF(OR(A276=nper,payment&gt;(1+rate)*G275),(1+rate)*G275,payment)))</f>
        <v/>
      </c>
      <c r="D276" s="59" t="str">
        <f t="shared" si="11"/>
        <v/>
      </c>
      <c r="E276" s="18" t="str">
        <f>IF(A276="","",IF(AND(A276=1,pmtType=1),0,IF(roundOpt,ROUND(rate*G275,2),rate*G275)))</f>
        <v/>
      </c>
      <c r="F276" s="18" t="str">
        <f t="shared" si="9"/>
        <v/>
      </c>
      <c r="G276" s="18" t="str">
        <f t="shared" si="10"/>
        <v/>
      </c>
    </row>
    <row r="277" spans="1:7">
      <c r="A277" s="17" t="str">
        <f>IF(G276="","",IF(roundOpt,IF(OR(A276&gt;=nper,ROUND(G276,2)&lt;=0),"",A276+1),IF(OR(A276&gt;=nper,G276&lt;=0),"",A276+1)))</f>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IF(A277="","",IF(roundOpt,IF(OR(A277=nper,payment&gt;ROUND((1+rate)*G276,2)),ROUND((1+rate)*G276,2),payment),IF(OR(A277=nper,payment&gt;(1+rate)*G276),(1+rate)*G276,payment)))</f>
        <v/>
      </c>
      <c r="D277" s="59" t="str">
        <f t="shared" si="11"/>
        <v/>
      </c>
      <c r="E277" s="18" t="str">
        <f>IF(A277="","",IF(AND(A277=1,pmtType=1),0,IF(roundOpt,ROUND(rate*G276,2),rate*G276)))</f>
        <v/>
      </c>
      <c r="F277" s="18" t="str">
        <f t="shared" si="9"/>
        <v/>
      </c>
      <c r="G277" s="18" t="str">
        <f t="shared" si="10"/>
        <v/>
      </c>
    </row>
    <row r="278" spans="1:7">
      <c r="A278" s="17" t="str">
        <f>IF(G277="","",IF(roundOpt,IF(OR(A277&gt;=nper,ROUND(G277,2)&lt;=0),"",A277+1),IF(OR(A277&gt;=nper,G277&lt;=0),"",A277+1)))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IF(A278="","",IF(roundOpt,IF(OR(A278=nper,payment&gt;ROUND((1+rate)*G277,2)),ROUND((1+rate)*G277,2),payment),IF(OR(A278=nper,payment&gt;(1+rate)*G277),(1+rate)*G277,payment)))</f>
        <v/>
      </c>
      <c r="D278" s="59" t="str">
        <f t="shared" si="11"/>
        <v/>
      </c>
      <c r="E278" s="18" t="str">
        <f>IF(A278="","",IF(AND(A278=1,pmtType=1),0,IF(roundOpt,ROUND(rate*G277,2),rate*G277)))</f>
        <v/>
      </c>
      <c r="F278" s="18" t="str">
        <f t="shared" ref="F278:F341" si="12">IF(A278="","",D278-E278)</f>
        <v/>
      </c>
      <c r="G278" s="18" t="str">
        <f t="shared" ref="G278:G341" si="13">IF(A278="","",G277-F278)</f>
        <v/>
      </c>
    </row>
    <row r="279" spans="1:7">
      <c r="A279" s="17" t="str">
        <f>IF(G278="","",IF(roundOpt,IF(OR(A278&gt;=nper,ROUND(G278,2)&lt;=0),"",A278+1),IF(OR(A278&gt;=nper,G278&lt;=0),"",A278+1)))</f>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IF(A279="","",IF(roundOpt,IF(OR(A279=nper,payment&gt;ROUND((1+rate)*G278,2)),ROUND((1+rate)*G278,2),payment),IF(OR(A279=nper,payment&gt;(1+rate)*G278),(1+rate)*G278,payment)))</f>
        <v/>
      </c>
      <c r="D279" s="59" t="str">
        <f t="shared" si="11"/>
        <v/>
      </c>
      <c r="E279" s="18" t="str">
        <f>IF(A279="","",IF(AND(A279=1,pmtType=1),0,IF(roundOpt,ROUND(rate*G278,2),rate*G278)))</f>
        <v/>
      </c>
      <c r="F279" s="18" t="str">
        <f t="shared" si="12"/>
        <v/>
      </c>
      <c r="G279" s="18" t="str">
        <f t="shared" si="13"/>
        <v/>
      </c>
    </row>
    <row r="280" spans="1:7">
      <c r="A280" s="17" t="str">
        <f>IF(G279="","",IF(roundOpt,IF(OR(A279&gt;=nper,ROUND(G279,2)&lt;=0),"",A279+1),IF(OR(A279&gt;=nper,G279&lt;=0),"",A279+1)))</f>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IF(A280="","",IF(roundOpt,IF(OR(A280=nper,payment&gt;ROUND((1+rate)*G279,2)),ROUND((1+rate)*G279,2),payment),IF(OR(A280=nper,payment&gt;(1+rate)*G279),(1+rate)*G279,payment)))</f>
        <v/>
      </c>
      <c r="D280" s="59" t="str">
        <f t="shared" si="11"/>
        <v/>
      </c>
      <c r="E280" s="18" t="str">
        <f>IF(A280="","",IF(AND(A280=1,pmtType=1),0,IF(roundOpt,ROUND(rate*G279,2),rate*G279)))</f>
        <v/>
      </c>
      <c r="F280" s="18" t="str">
        <f t="shared" si="12"/>
        <v/>
      </c>
      <c r="G280" s="18" t="str">
        <f t="shared" si="13"/>
        <v/>
      </c>
    </row>
    <row r="281" spans="1:7">
      <c r="A281" s="17" t="str">
        <f>IF(G280="","",IF(roundOpt,IF(OR(A280&gt;=nper,ROUND(G280,2)&lt;=0),"",A280+1),IF(OR(A280&gt;=nper,G280&lt;=0),"",A280+1)))</f>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IF(A281="","",IF(roundOpt,IF(OR(A281=nper,payment&gt;ROUND((1+rate)*G280,2)),ROUND((1+rate)*G280,2),payment),IF(OR(A281=nper,payment&gt;(1+rate)*G280),(1+rate)*G280,payment)))</f>
        <v/>
      </c>
      <c r="D281" s="59" t="str">
        <f t="shared" ref="D281:D344" si="14">C281</f>
        <v/>
      </c>
      <c r="E281" s="18" t="str">
        <f>IF(A281="","",IF(AND(A281=1,pmtType=1),0,IF(roundOpt,ROUND(rate*G280,2),rate*G280)))</f>
        <v/>
      </c>
      <c r="F281" s="18" t="str">
        <f t="shared" si="12"/>
        <v/>
      </c>
      <c r="G281" s="18" t="str">
        <f t="shared" si="13"/>
        <v/>
      </c>
    </row>
    <row r="282" spans="1:7">
      <c r="A282" s="17" t="str">
        <f>IF(G281="","",IF(roundOpt,IF(OR(A281&gt;=nper,ROUND(G281,2)&lt;=0),"",A281+1),IF(OR(A281&gt;=nper,G281&lt;=0),"",A281+1)))</f>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IF(A282="","",IF(roundOpt,IF(OR(A282=nper,payment&gt;ROUND((1+rate)*G281,2)),ROUND((1+rate)*G281,2),payment),IF(OR(A282=nper,payment&gt;(1+rate)*G281),(1+rate)*G281,payment)))</f>
        <v/>
      </c>
      <c r="D282" s="59" t="str">
        <f t="shared" si="14"/>
        <v/>
      </c>
      <c r="E282" s="18" t="str">
        <f>IF(A282="","",IF(AND(A282=1,pmtType=1),0,IF(roundOpt,ROUND(rate*G281,2),rate*G281)))</f>
        <v/>
      </c>
      <c r="F282" s="18" t="str">
        <f t="shared" si="12"/>
        <v/>
      </c>
      <c r="G282" s="18" t="str">
        <f t="shared" si="13"/>
        <v/>
      </c>
    </row>
    <row r="283" spans="1:7">
      <c r="A283" s="17" t="str">
        <f>IF(G282="","",IF(roundOpt,IF(OR(A282&gt;=nper,ROUND(G282,2)&lt;=0),"",A282+1),IF(OR(A282&gt;=nper,G282&lt;=0),"",A282+1)))</f>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IF(A283="","",IF(roundOpt,IF(OR(A283=nper,payment&gt;ROUND((1+rate)*G282,2)),ROUND((1+rate)*G282,2),payment),IF(OR(A283=nper,payment&gt;(1+rate)*G282),(1+rate)*G282,payment)))</f>
        <v/>
      </c>
      <c r="D283" s="59" t="str">
        <f t="shared" si="14"/>
        <v/>
      </c>
      <c r="E283" s="18" t="str">
        <f>IF(A283="","",IF(AND(A283=1,pmtType=1),0,IF(roundOpt,ROUND(rate*G282,2),rate*G282)))</f>
        <v/>
      </c>
      <c r="F283" s="18" t="str">
        <f t="shared" si="12"/>
        <v/>
      </c>
      <c r="G283" s="18" t="str">
        <f t="shared" si="13"/>
        <v/>
      </c>
    </row>
    <row r="284" spans="1:7">
      <c r="A284" s="17" t="str">
        <f>IF(G283="","",IF(roundOpt,IF(OR(A283&gt;=nper,ROUND(G283,2)&lt;=0),"",A283+1),IF(OR(A283&gt;=nper,G283&lt;=0),"",A283+1)))</f>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IF(A284="","",IF(roundOpt,IF(OR(A284=nper,payment&gt;ROUND((1+rate)*G283,2)),ROUND((1+rate)*G283,2),payment),IF(OR(A284=nper,payment&gt;(1+rate)*G283),(1+rate)*G283,payment)))</f>
        <v/>
      </c>
      <c r="D284" s="59" t="str">
        <f t="shared" si="14"/>
        <v/>
      </c>
      <c r="E284" s="18" t="str">
        <f>IF(A284="","",IF(AND(A284=1,pmtType=1),0,IF(roundOpt,ROUND(rate*G283,2),rate*G283)))</f>
        <v/>
      </c>
      <c r="F284" s="18" t="str">
        <f t="shared" si="12"/>
        <v/>
      </c>
      <c r="G284" s="18" t="str">
        <f t="shared" si="13"/>
        <v/>
      </c>
    </row>
    <row r="285" spans="1:7">
      <c r="A285" s="17" t="str">
        <f>IF(G284="","",IF(roundOpt,IF(OR(A284&gt;=nper,ROUND(G284,2)&lt;=0),"",A284+1),IF(OR(A284&gt;=nper,G284&lt;=0),"",A284+1)))</f>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IF(A285="","",IF(roundOpt,IF(OR(A285=nper,payment&gt;ROUND((1+rate)*G284,2)),ROUND((1+rate)*G284,2),payment),IF(OR(A285=nper,payment&gt;(1+rate)*G284),(1+rate)*G284,payment)))</f>
        <v/>
      </c>
      <c r="D285" s="59" t="str">
        <f t="shared" si="14"/>
        <v/>
      </c>
      <c r="E285" s="18" t="str">
        <f>IF(A285="","",IF(AND(A285=1,pmtType=1),0,IF(roundOpt,ROUND(rate*G284,2),rate*G284)))</f>
        <v/>
      </c>
      <c r="F285" s="18" t="str">
        <f t="shared" si="12"/>
        <v/>
      </c>
      <c r="G285" s="18" t="str">
        <f t="shared" si="13"/>
        <v/>
      </c>
    </row>
    <row r="286" spans="1:7">
      <c r="A286" s="17" t="str">
        <f>IF(G285="","",IF(roundOpt,IF(OR(A285&gt;=nper,ROUND(G285,2)&lt;=0),"",A285+1),IF(OR(A285&gt;=nper,G285&lt;=0),"",A285+1)))</f>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IF(A286="","",IF(roundOpt,IF(OR(A286=nper,payment&gt;ROUND((1+rate)*G285,2)),ROUND((1+rate)*G285,2),payment),IF(OR(A286=nper,payment&gt;(1+rate)*G285),(1+rate)*G285,payment)))</f>
        <v/>
      </c>
      <c r="D286" s="59" t="str">
        <f t="shared" si="14"/>
        <v/>
      </c>
      <c r="E286" s="18" t="str">
        <f>IF(A286="","",IF(AND(A286=1,pmtType=1),0,IF(roundOpt,ROUND(rate*G285,2),rate*G285)))</f>
        <v/>
      </c>
      <c r="F286" s="18" t="str">
        <f t="shared" si="12"/>
        <v/>
      </c>
      <c r="G286" s="18" t="str">
        <f t="shared" si="13"/>
        <v/>
      </c>
    </row>
    <row r="287" spans="1:7">
      <c r="A287" s="17" t="str">
        <f>IF(G286="","",IF(roundOpt,IF(OR(A286&gt;=nper,ROUND(G286,2)&lt;=0),"",A286+1),IF(OR(A286&gt;=nper,G286&lt;=0),"",A286+1)))</f>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IF(A287="","",IF(roundOpt,IF(OR(A287=nper,payment&gt;ROUND((1+rate)*G286,2)),ROUND((1+rate)*G286,2),payment),IF(OR(A287=nper,payment&gt;(1+rate)*G286),(1+rate)*G286,payment)))</f>
        <v/>
      </c>
      <c r="D287" s="59" t="str">
        <f t="shared" si="14"/>
        <v/>
      </c>
      <c r="E287" s="18" t="str">
        <f>IF(A287="","",IF(AND(A287=1,pmtType=1),0,IF(roundOpt,ROUND(rate*G286,2),rate*G286)))</f>
        <v/>
      </c>
      <c r="F287" s="18" t="str">
        <f t="shared" si="12"/>
        <v/>
      </c>
      <c r="G287" s="18" t="str">
        <f t="shared" si="13"/>
        <v/>
      </c>
    </row>
    <row r="288" spans="1:7">
      <c r="A288" s="17" t="str">
        <f>IF(G287="","",IF(roundOpt,IF(OR(A287&gt;=nper,ROUND(G287,2)&lt;=0),"",A287+1),IF(OR(A287&gt;=nper,G287&lt;=0),"",A287+1)))</f>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IF(A288="","",IF(roundOpt,IF(OR(A288=nper,payment&gt;ROUND((1+rate)*G287,2)),ROUND((1+rate)*G287,2),payment),IF(OR(A288=nper,payment&gt;(1+rate)*G287),(1+rate)*G287,payment)))</f>
        <v/>
      </c>
      <c r="D288" s="59" t="str">
        <f t="shared" si="14"/>
        <v/>
      </c>
      <c r="E288" s="18" t="str">
        <f>IF(A288="","",IF(AND(A288=1,pmtType=1),0,IF(roundOpt,ROUND(rate*G287,2),rate*G287)))</f>
        <v/>
      </c>
      <c r="F288" s="18" t="str">
        <f t="shared" si="12"/>
        <v/>
      </c>
      <c r="G288" s="18" t="str">
        <f t="shared" si="13"/>
        <v/>
      </c>
    </row>
    <row r="289" spans="1:7">
      <c r="A289" s="17" t="str">
        <f>IF(G288="","",IF(roundOpt,IF(OR(A288&gt;=nper,ROUND(G288,2)&lt;=0),"",A288+1),IF(OR(A288&gt;=nper,G288&lt;=0),"",A288+1)))</f>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IF(A289="","",IF(roundOpt,IF(OR(A289=nper,payment&gt;ROUND((1+rate)*G288,2)),ROUND((1+rate)*G288,2),payment),IF(OR(A289=nper,payment&gt;(1+rate)*G288),(1+rate)*G288,payment)))</f>
        <v/>
      </c>
      <c r="D289" s="59" t="str">
        <f t="shared" si="14"/>
        <v/>
      </c>
      <c r="E289" s="18" t="str">
        <f>IF(A289="","",IF(AND(A289=1,pmtType=1),0,IF(roundOpt,ROUND(rate*G288,2),rate*G288)))</f>
        <v/>
      </c>
      <c r="F289" s="18" t="str">
        <f t="shared" si="12"/>
        <v/>
      </c>
      <c r="G289" s="18" t="str">
        <f t="shared" si="13"/>
        <v/>
      </c>
    </row>
    <row r="290" spans="1:7">
      <c r="A290" s="17" t="str">
        <f>IF(G289="","",IF(roundOpt,IF(OR(A289&gt;=nper,ROUND(G289,2)&lt;=0),"",A289+1),IF(OR(A289&gt;=nper,G289&lt;=0),"",A289+1)))</f>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IF(A290="","",IF(roundOpt,IF(OR(A290=nper,payment&gt;ROUND((1+rate)*G289,2)),ROUND((1+rate)*G289,2),payment),IF(OR(A290=nper,payment&gt;(1+rate)*G289),(1+rate)*G289,payment)))</f>
        <v/>
      </c>
      <c r="D290" s="59" t="str">
        <f t="shared" si="14"/>
        <v/>
      </c>
      <c r="E290" s="18" t="str">
        <f>IF(A290="","",IF(AND(A290=1,pmtType=1),0,IF(roundOpt,ROUND(rate*G289,2),rate*G289)))</f>
        <v/>
      </c>
      <c r="F290" s="18" t="str">
        <f t="shared" si="12"/>
        <v/>
      </c>
      <c r="G290" s="18" t="str">
        <f t="shared" si="13"/>
        <v/>
      </c>
    </row>
    <row r="291" spans="1:7">
      <c r="A291" s="17" t="str">
        <f>IF(G290="","",IF(roundOpt,IF(OR(A290&gt;=nper,ROUND(G290,2)&lt;=0),"",A290+1),IF(OR(A290&gt;=nper,G290&lt;=0),"",A290+1)))</f>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IF(A291="","",IF(roundOpt,IF(OR(A291=nper,payment&gt;ROUND((1+rate)*G290,2)),ROUND((1+rate)*G290,2),payment),IF(OR(A291=nper,payment&gt;(1+rate)*G290),(1+rate)*G290,payment)))</f>
        <v/>
      </c>
      <c r="D291" s="59" t="str">
        <f t="shared" si="14"/>
        <v/>
      </c>
      <c r="E291" s="18" t="str">
        <f>IF(A291="","",IF(AND(A291=1,pmtType=1),0,IF(roundOpt,ROUND(rate*G290,2),rate*G290)))</f>
        <v/>
      </c>
      <c r="F291" s="18" t="str">
        <f t="shared" si="12"/>
        <v/>
      </c>
      <c r="G291" s="18" t="str">
        <f t="shared" si="13"/>
        <v/>
      </c>
    </row>
    <row r="292" spans="1:7">
      <c r="A292" s="17" t="str">
        <f>IF(G291="","",IF(roundOpt,IF(OR(A291&gt;=nper,ROUND(G291,2)&lt;=0),"",A291+1),IF(OR(A291&gt;=nper,G291&lt;=0),"",A291+1)))</f>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IF(A292="","",IF(roundOpt,IF(OR(A292=nper,payment&gt;ROUND((1+rate)*G291,2)),ROUND((1+rate)*G291,2),payment),IF(OR(A292=nper,payment&gt;(1+rate)*G291),(1+rate)*G291,payment)))</f>
        <v/>
      </c>
      <c r="D292" s="59" t="str">
        <f t="shared" si="14"/>
        <v/>
      </c>
      <c r="E292" s="18" t="str">
        <f>IF(A292="","",IF(AND(A292=1,pmtType=1),0,IF(roundOpt,ROUND(rate*G291,2),rate*G291)))</f>
        <v/>
      </c>
      <c r="F292" s="18" t="str">
        <f t="shared" si="12"/>
        <v/>
      </c>
      <c r="G292" s="18" t="str">
        <f t="shared" si="13"/>
        <v/>
      </c>
    </row>
    <row r="293" spans="1:7">
      <c r="A293" s="17" t="str">
        <f>IF(G292="","",IF(roundOpt,IF(OR(A292&gt;=nper,ROUND(G292,2)&lt;=0),"",A292+1),IF(OR(A292&gt;=nper,G292&lt;=0),"",A292+1)))</f>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IF(A293="","",IF(roundOpt,IF(OR(A293=nper,payment&gt;ROUND((1+rate)*G292,2)),ROUND((1+rate)*G292,2),payment),IF(OR(A293=nper,payment&gt;(1+rate)*G292),(1+rate)*G292,payment)))</f>
        <v/>
      </c>
      <c r="D293" s="59" t="str">
        <f t="shared" si="14"/>
        <v/>
      </c>
      <c r="E293" s="18" t="str">
        <f>IF(A293="","",IF(AND(A293=1,pmtType=1),0,IF(roundOpt,ROUND(rate*G292,2),rate*G292)))</f>
        <v/>
      </c>
      <c r="F293" s="18" t="str">
        <f t="shared" si="12"/>
        <v/>
      </c>
      <c r="G293" s="18" t="str">
        <f t="shared" si="13"/>
        <v/>
      </c>
    </row>
    <row r="294" spans="1:7">
      <c r="A294" s="17" t="str">
        <f>IF(G293="","",IF(roundOpt,IF(OR(A293&gt;=nper,ROUND(G293,2)&lt;=0),"",A293+1),IF(OR(A293&gt;=nper,G293&lt;=0),"",A293+1)))</f>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IF(A294="","",IF(roundOpt,IF(OR(A294=nper,payment&gt;ROUND((1+rate)*G293,2)),ROUND((1+rate)*G293,2),payment),IF(OR(A294=nper,payment&gt;(1+rate)*G293),(1+rate)*G293,payment)))</f>
        <v/>
      </c>
      <c r="D294" s="59" t="str">
        <f t="shared" si="14"/>
        <v/>
      </c>
      <c r="E294" s="18" t="str">
        <f>IF(A294="","",IF(AND(A294=1,pmtType=1),0,IF(roundOpt,ROUND(rate*G293,2),rate*G293)))</f>
        <v/>
      </c>
      <c r="F294" s="18" t="str">
        <f t="shared" si="12"/>
        <v/>
      </c>
      <c r="G294" s="18" t="str">
        <f t="shared" si="13"/>
        <v/>
      </c>
    </row>
    <row r="295" spans="1:7">
      <c r="A295" s="17" t="str">
        <f>IF(G294="","",IF(roundOpt,IF(OR(A294&gt;=nper,ROUND(G294,2)&lt;=0),"",A294+1),IF(OR(A294&gt;=nper,G294&lt;=0),"",A294+1)))</f>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IF(A295="","",IF(roundOpt,IF(OR(A295=nper,payment&gt;ROUND((1+rate)*G294,2)),ROUND((1+rate)*G294,2),payment),IF(OR(A295=nper,payment&gt;(1+rate)*G294),(1+rate)*G294,payment)))</f>
        <v/>
      </c>
      <c r="D295" s="59" t="str">
        <f t="shared" si="14"/>
        <v/>
      </c>
      <c r="E295" s="18" t="str">
        <f>IF(A295="","",IF(AND(A295=1,pmtType=1),0,IF(roundOpt,ROUND(rate*G294,2),rate*G294)))</f>
        <v/>
      </c>
      <c r="F295" s="18" t="str">
        <f t="shared" si="12"/>
        <v/>
      </c>
      <c r="G295" s="18" t="str">
        <f t="shared" si="13"/>
        <v/>
      </c>
    </row>
    <row r="296" spans="1:7">
      <c r="A296" s="17" t="str">
        <f>IF(G295="","",IF(roundOpt,IF(OR(A295&gt;=nper,ROUND(G295,2)&lt;=0),"",A295+1),IF(OR(A295&gt;=nper,G295&lt;=0),"",A295+1)))</f>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IF(A296="","",IF(roundOpt,IF(OR(A296=nper,payment&gt;ROUND((1+rate)*G295,2)),ROUND((1+rate)*G295,2),payment),IF(OR(A296=nper,payment&gt;(1+rate)*G295),(1+rate)*G295,payment)))</f>
        <v/>
      </c>
      <c r="D296" s="59" t="str">
        <f t="shared" si="14"/>
        <v/>
      </c>
      <c r="E296" s="18" t="str">
        <f>IF(A296="","",IF(AND(A296=1,pmtType=1),0,IF(roundOpt,ROUND(rate*G295,2),rate*G295)))</f>
        <v/>
      </c>
      <c r="F296" s="18" t="str">
        <f t="shared" si="12"/>
        <v/>
      </c>
      <c r="G296" s="18" t="str">
        <f t="shared" si="13"/>
        <v/>
      </c>
    </row>
    <row r="297" spans="1:7">
      <c r="A297" s="17" t="str">
        <f>IF(G296="","",IF(roundOpt,IF(OR(A296&gt;=nper,ROUND(G296,2)&lt;=0),"",A296+1),IF(OR(A296&gt;=nper,G296&lt;=0),"",A296+1)))</f>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IF(A297="","",IF(roundOpt,IF(OR(A297=nper,payment&gt;ROUND((1+rate)*G296,2)),ROUND((1+rate)*G296,2),payment),IF(OR(A297=nper,payment&gt;(1+rate)*G296),(1+rate)*G296,payment)))</f>
        <v/>
      </c>
      <c r="D297" s="59" t="str">
        <f t="shared" si="14"/>
        <v/>
      </c>
      <c r="E297" s="18" t="str">
        <f>IF(A297="","",IF(AND(A297=1,pmtType=1),0,IF(roundOpt,ROUND(rate*G296,2),rate*G296)))</f>
        <v/>
      </c>
      <c r="F297" s="18" t="str">
        <f t="shared" si="12"/>
        <v/>
      </c>
      <c r="G297" s="18" t="str">
        <f t="shared" si="13"/>
        <v/>
      </c>
    </row>
    <row r="298" spans="1:7">
      <c r="A298" s="17" t="str">
        <f>IF(G297="","",IF(roundOpt,IF(OR(A297&gt;=nper,ROUND(G297,2)&lt;=0),"",A297+1),IF(OR(A297&gt;=nper,G297&lt;=0),"",A297+1)))</f>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IF(A298="","",IF(roundOpt,IF(OR(A298=nper,payment&gt;ROUND((1+rate)*G297,2)),ROUND((1+rate)*G297,2),payment),IF(OR(A298=nper,payment&gt;(1+rate)*G297),(1+rate)*G297,payment)))</f>
        <v/>
      </c>
      <c r="D298" s="59" t="str">
        <f t="shared" si="14"/>
        <v/>
      </c>
      <c r="E298" s="18" t="str">
        <f>IF(A298="","",IF(AND(A298=1,pmtType=1),0,IF(roundOpt,ROUND(rate*G297,2),rate*G297)))</f>
        <v/>
      </c>
      <c r="F298" s="18" t="str">
        <f t="shared" si="12"/>
        <v/>
      </c>
      <c r="G298" s="18" t="str">
        <f t="shared" si="13"/>
        <v/>
      </c>
    </row>
    <row r="299" spans="1:7">
      <c r="A299" s="17" t="str">
        <f>IF(G298="","",IF(roundOpt,IF(OR(A298&gt;=nper,ROUND(G298,2)&lt;=0),"",A298+1),IF(OR(A298&gt;=nper,G298&lt;=0),"",A298+1)))</f>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IF(A299="","",IF(roundOpt,IF(OR(A299=nper,payment&gt;ROUND((1+rate)*G298,2)),ROUND((1+rate)*G298,2),payment),IF(OR(A299=nper,payment&gt;(1+rate)*G298),(1+rate)*G298,payment)))</f>
        <v/>
      </c>
      <c r="D299" s="59" t="str">
        <f t="shared" si="14"/>
        <v/>
      </c>
      <c r="E299" s="18" t="str">
        <f>IF(A299="","",IF(AND(A299=1,pmtType=1),0,IF(roundOpt,ROUND(rate*G298,2),rate*G298)))</f>
        <v/>
      </c>
      <c r="F299" s="18" t="str">
        <f t="shared" si="12"/>
        <v/>
      </c>
      <c r="G299" s="18" t="str">
        <f t="shared" si="13"/>
        <v/>
      </c>
    </row>
    <row r="300" spans="1:7">
      <c r="A300" s="17" t="str">
        <f>IF(G299="","",IF(roundOpt,IF(OR(A299&gt;=nper,ROUND(G299,2)&lt;=0),"",A299+1),IF(OR(A299&gt;=nper,G299&lt;=0),"",A299+1)))</f>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IF(A300="","",IF(roundOpt,IF(OR(A300=nper,payment&gt;ROUND((1+rate)*G299,2)),ROUND((1+rate)*G299,2),payment),IF(OR(A300=nper,payment&gt;(1+rate)*G299),(1+rate)*G299,payment)))</f>
        <v/>
      </c>
      <c r="D300" s="59" t="str">
        <f t="shared" si="14"/>
        <v/>
      </c>
      <c r="E300" s="18" t="str">
        <f>IF(A300="","",IF(AND(A300=1,pmtType=1),0,IF(roundOpt,ROUND(rate*G299,2),rate*G299)))</f>
        <v/>
      </c>
      <c r="F300" s="18" t="str">
        <f t="shared" si="12"/>
        <v/>
      </c>
      <c r="G300" s="18" t="str">
        <f t="shared" si="13"/>
        <v/>
      </c>
    </row>
    <row r="301" spans="1:7">
      <c r="A301" s="17" t="str">
        <f>IF(G300="","",IF(roundOpt,IF(OR(A300&gt;=nper,ROUND(G300,2)&lt;=0),"",A300+1),IF(OR(A300&gt;=nper,G300&lt;=0),"",A300+1)))</f>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IF(A301="","",IF(roundOpt,IF(OR(A301=nper,payment&gt;ROUND((1+rate)*G300,2)),ROUND((1+rate)*G300,2),payment),IF(OR(A301=nper,payment&gt;(1+rate)*G300),(1+rate)*G300,payment)))</f>
        <v/>
      </c>
      <c r="D301" s="59" t="str">
        <f t="shared" si="14"/>
        <v/>
      </c>
      <c r="E301" s="18" t="str">
        <f>IF(A301="","",IF(AND(A301=1,pmtType=1),0,IF(roundOpt,ROUND(rate*G300,2),rate*G300)))</f>
        <v/>
      </c>
      <c r="F301" s="18" t="str">
        <f t="shared" si="12"/>
        <v/>
      </c>
      <c r="G301" s="18" t="str">
        <f t="shared" si="13"/>
        <v/>
      </c>
    </row>
    <row r="302" spans="1:7">
      <c r="A302" s="17" t="str">
        <f>IF(G301="","",IF(roundOpt,IF(OR(A301&gt;=nper,ROUND(G301,2)&lt;=0),"",A301+1),IF(OR(A301&gt;=nper,G301&lt;=0),"",A301+1)))</f>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IF(A302="","",IF(roundOpt,IF(OR(A302=nper,payment&gt;ROUND((1+rate)*G301,2)),ROUND((1+rate)*G301,2),payment),IF(OR(A302=nper,payment&gt;(1+rate)*G301),(1+rate)*G301,payment)))</f>
        <v/>
      </c>
      <c r="D302" s="59" t="str">
        <f t="shared" si="14"/>
        <v/>
      </c>
      <c r="E302" s="18" t="str">
        <f>IF(A302="","",IF(AND(A302=1,pmtType=1),0,IF(roundOpt,ROUND(rate*G301,2),rate*G301)))</f>
        <v/>
      </c>
      <c r="F302" s="18" t="str">
        <f t="shared" si="12"/>
        <v/>
      </c>
      <c r="G302" s="18" t="str">
        <f t="shared" si="13"/>
        <v/>
      </c>
    </row>
    <row r="303" spans="1:7">
      <c r="A303" s="17" t="str">
        <f>IF(G302="","",IF(roundOpt,IF(OR(A302&gt;=nper,ROUND(G302,2)&lt;=0),"",A302+1),IF(OR(A302&gt;=nper,G302&lt;=0),"",A302+1)))</f>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IF(A303="","",IF(roundOpt,IF(OR(A303=nper,payment&gt;ROUND((1+rate)*G302,2)),ROUND((1+rate)*G302,2),payment),IF(OR(A303=nper,payment&gt;(1+rate)*G302),(1+rate)*G302,payment)))</f>
        <v/>
      </c>
      <c r="D303" s="59" t="str">
        <f t="shared" si="14"/>
        <v/>
      </c>
      <c r="E303" s="18" t="str">
        <f>IF(A303="","",IF(AND(A303=1,pmtType=1),0,IF(roundOpt,ROUND(rate*G302,2),rate*G302)))</f>
        <v/>
      </c>
      <c r="F303" s="18" t="str">
        <f t="shared" si="12"/>
        <v/>
      </c>
      <c r="G303" s="18" t="str">
        <f t="shared" si="13"/>
        <v/>
      </c>
    </row>
    <row r="304" spans="1:7">
      <c r="A304" s="17" t="str">
        <f>IF(G303="","",IF(roundOpt,IF(OR(A303&gt;=nper,ROUND(G303,2)&lt;=0),"",A303+1),IF(OR(A303&gt;=nper,G303&lt;=0),"",A303+1)))</f>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IF(A304="","",IF(roundOpt,IF(OR(A304=nper,payment&gt;ROUND((1+rate)*G303,2)),ROUND((1+rate)*G303,2),payment),IF(OR(A304=nper,payment&gt;(1+rate)*G303),(1+rate)*G303,payment)))</f>
        <v/>
      </c>
      <c r="D304" s="59" t="str">
        <f t="shared" si="14"/>
        <v/>
      </c>
      <c r="E304" s="18" t="str">
        <f>IF(A304="","",IF(AND(A304=1,pmtType=1),0,IF(roundOpt,ROUND(rate*G303,2),rate*G303)))</f>
        <v/>
      </c>
      <c r="F304" s="18" t="str">
        <f t="shared" si="12"/>
        <v/>
      </c>
      <c r="G304" s="18" t="str">
        <f t="shared" si="13"/>
        <v/>
      </c>
    </row>
    <row r="305" spans="1:7">
      <c r="A305" s="17" t="str">
        <f>IF(G304="","",IF(roundOpt,IF(OR(A304&gt;=nper,ROUND(G304,2)&lt;=0),"",A304+1),IF(OR(A304&gt;=nper,G304&lt;=0),"",A304+1)))</f>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IF(A305="","",IF(roundOpt,IF(OR(A305=nper,payment&gt;ROUND((1+rate)*G304,2)),ROUND((1+rate)*G304,2),payment),IF(OR(A305=nper,payment&gt;(1+rate)*G304),(1+rate)*G304,payment)))</f>
        <v/>
      </c>
      <c r="D305" s="59" t="str">
        <f t="shared" si="14"/>
        <v/>
      </c>
      <c r="E305" s="18" t="str">
        <f>IF(A305="","",IF(AND(A305=1,pmtType=1),0,IF(roundOpt,ROUND(rate*G304,2),rate*G304)))</f>
        <v/>
      </c>
      <c r="F305" s="18" t="str">
        <f t="shared" si="12"/>
        <v/>
      </c>
      <c r="G305" s="18" t="str">
        <f t="shared" si="13"/>
        <v/>
      </c>
    </row>
    <row r="306" spans="1:7">
      <c r="A306" s="17" t="str">
        <f>IF(G305="","",IF(roundOpt,IF(OR(A305&gt;=nper,ROUND(G305,2)&lt;=0),"",A305+1),IF(OR(A305&gt;=nper,G305&lt;=0),"",A305+1)))</f>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IF(A306="","",IF(roundOpt,IF(OR(A306=nper,payment&gt;ROUND((1+rate)*G305,2)),ROUND((1+rate)*G305,2),payment),IF(OR(A306=nper,payment&gt;(1+rate)*G305),(1+rate)*G305,payment)))</f>
        <v/>
      </c>
      <c r="D306" s="59" t="str">
        <f t="shared" si="14"/>
        <v/>
      </c>
      <c r="E306" s="18" t="str">
        <f>IF(A306="","",IF(AND(A306=1,pmtType=1),0,IF(roundOpt,ROUND(rate*G305,2),rate*G305)))</f>
        <v/>
      </c>
      <c r="F306" s="18" t="str">
        <f t="shared" si="12"/>
        <v/>
      </c>
      <c r="G306" s="18" t="str">
        <f t="shared" si="13"/>
        <v/>
      </c>
    </row>
    <row r="307" spans="1:7">
      <c r="A307" s="17" t="str">
        <f>IF(G306="","",IF(roundOpt,IF(OR(A306&gt;=nper,ROUND(G306,2)&lt;=0),"",A306+1),IF(OR(A306&gt;=nper,G306&lt;=0),"",A306+1)))</f>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IF(A307="","",IF(roundOpt,IF(OR(A307=nper,payment&gt;ROUND((1+rate)*G306,2)),ROUND((1+rate)*G306,2),payment),IF(OR(A307=nper,payment&gt;(1+rate)*G306),(1+rate)*G306,payment)))</f>
        <v/>
      </c>
      <c r="D307" s="59" t="str">
        <f t="shared" si="14"/>
        <v/>
      </c>
      <c r="E307" s="18" t="str">
        <f>IF(A307="","",IF(AND(A307=1,pmtType=1),0,IF(roundOpt,ROUND(rate*G306,2),rate*G306)))</f>
        <v/>
      </c>
      <c r="F307" s="18" t="str">
        <f t="shared" si="12"/>
        <v/>
      </c>
      <c r="G307" s="18" t="str">
        <f t="shared" si="13"/>
        <v/>
      </c>
    </row>
    <row r="308" spans="1:7">
      <c r="A308" s="17" t="str">
        <f>IF(G307="","",IF(roundOpt,IF(OR(A307&gt;=nper,ROUND(G307,2)&lt;=0),"",A307+1),IF(OR(A307&gt;=nper,G307&lt;=0),"",A307+1)))</f>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IF(A308="","",IF(roundOpt,IF(OR(A308=nper,payment&gt;ROUND((1+rate)*G307,2)),ROUND((1+rate)*G307,2),payment),IF(OR(A308=nper,payment&gt;(1+rate)*G307),(1+rate)*G307,payment)))</f>
        <v/>
      </c>
      <c r="D308" s="59" t="str">
        <f t="shared" si="14"/>
        <v/>
      </c>
      <c r="E308" s="18" t="str">
        <f>IF(A308="","",IF(AND(A308=1,pmtType=1),0,IF(roundOpt,ROUND(rate*G307,2),rate*G307)))</f>
        <v/>
      </c>
      <c r="F308" s="18" t="str">
        <f t="shared" si="12"/>
        <v/>
      </c>
      <c r="G308" s="18" t="str">
        <f t="shared" si="13"/>
        <v/>
      </c>
    </row>
    <row r="309" spans="1:7">
      <c r="A309" s="17" t="str">
        <f>IF(G308="","",IF(roundOpt,IF(OR(A308&gt;=nper,ROUND(G308,2)&lt;=0),"",A308+1),IF(OR(A308&gt;=nper,G308&lt;=0),"",A308+1)))</f>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IF(A309="","",IF(roundOpt,IF(OR(A309=nper,payment&gt;ROUND((1+rate)*G308,2)),ROUND((1+rate)*G308,2),payment),IF(OR(A309=nper,payment&gt;(1+rate)*G308),(1+rate)*G308,payment)))</f>
        <v/>
      </c>
      <c r="D309" s="59" t="str">
        <f t="shared" si="14"/>
        <v/>
      </c>
      <c r="E309" s="18" t="str">
        <f>IF(A309="","",IF(AND(A309=1,pmtType=1),0,IF(roundOpt,ROUND(rate*G308,2),rate*G308)))</f>
        <v/>
      </c>
      <c r="F309" s="18" t="str">
        <f t="shared" si="12"/>
        <v/>
      </c>
      <c r="G309" s="18" t="str">
        <f t="shared" si="13"/>
        <v/>
      </c>
    </row>
    <row r="310" spans="1:7">
      <c r="A310" s="17" t="str">
        <f>IF(G309="","",IF(roundOpt,IF(OR(A309&gt;=nper,ROUND(G309,2)&lt;=0),"",A309+1),IF(OR(A309&gt;=nper,G309&lt;=0),"",A309+1)))</f>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IF(A310="","",IF(roundOpt,IF(OR(A310=nper,payment&gt;ROUND((1+rate)*G309,2)),ROUND((1+rate)*G309,2),payment),IF(OR(A310=nper,payment&gt;(1+rate)*G309),(1+rate)*G309,payment)))</f>
        <v/>
      </c>
      <c r="D310" s="59" t="str">
        <f t="shared" si="14"/>
        <v/>
      </c>
      <c r="E310" s="18" t="str">
        <f>IF(A310="","",IF(AND(A310=1,pmtType=1),0,IF(roundOpt,ROUND(rate*G309,2),rate*G309)))</f>
        <v/>
      </c>
      <c r="F310" s="18" t="str">
        <f t="shared" si="12"/>
        <v/>
      </c>
      <c r="G310" s="18" t="str">
        <f t="shared" si="13"/>
        <v/>
      </c>
    </row>
    <row r="311" spans="1:7">
      <c r="A311" s="17" t="str">
        <f>IF(G310="","",IF(roundOpt,IF(OR(A310&gt;=nper,ROUND(G310,2)&lt;=0),"",A310+1),IF(OR(A310&gt;=nper,G310&lt;=0),"",A310+1)))</f>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IF(A311="","",IF(roundOpt,IF(OR(A311=nper,payment&gt;ROUND((1+rate)*G310,2)),ROUND((1+rate)*G310,2),payment),IF(OR(A311=nper,payment&gt;(1+rate)*G310),(1+rate)*G310,payment)))</f>
        <v/>
      </c>
      <c r="D311" s="59" t="str">
        <f t="shared" si="14"/>
        <v/>
      </c>
      <c r="E311" s="18" t="str">
        <f>IF(A311="","",IF(AND(A311=1,pmtType=1),0,IF(roundOpt,ROUND(rate*G310,2),rate*G310)))</f>
        <v/>
      </c>
      <c r="F311" s="18" t="str">
        <f t="shared" si="12"/>
        <v/>
      </c>
      <c r="G311" s="18" t="str">
        <f t="shared" si="13"/>
        <v/>
      </c>
    </row>
    <row r="312" spans="1:7">
      <c r="A312" s="17" t="str">
        <f>IF(G311="","",IF(roundOpt,IF(OR(A311&gt;=nper,ROUND(G311,2)&lt;=0),"",A311+1),IF(OR(A311&gt;=nper,G311&lt;=0),"",A311+1)))</f>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IF(A312="","",IF(roundOpt,IF(OR(A312=nper,payment&gt;ROUND((1+rate)*G311,2)),ROUND((1+rate)*G311,2),payment),IF(OR(A312=nper,payment&gt;(1+rate)*G311),(1+rate)*G311,payment)))</f>
        <v/>
      </c>
      <c r="D312" s="59" t="str">
        <f t="shared" si="14"/>
        <v/>
      </c>
      <c r="E312" s="18" t="str">
        <f>IF(A312="","",IF(AND(A312=1,pmtType=1),0,IF(roundOpt,ROUND(rate*G311,2),rate*G311)))</f>
        <v/>
      </c>
      <c r="F312" s="18" t="str">
        <f t="shared" si="12"/>
        <v/>
      </c>
      <c r="G312" s="18" t="str">
        <f t="shared" si="13"/>
        <v/>
      </c>
    </row>
    <row r="313" spans="1:7">
      <c r="A313" s="17" t="str">
        <f>IF(G312="","",IF(roundOpt,IF(OR(A312&gt;=nper,ROUND(G312,2)&lt;=0),"",A312+1),IF(OR(A312&gt;=nper,G312&lt;=0),"",A312+1)))</f>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IF(A313="","",IF(roundOpt,IF(OR(A313=nper,payment&gt;ROUND((1+rate)*G312,2)),ROUND((1+rate)*G312,2),payment),IF(OR(A313=nper,payment&gt;(1+rate)*G312),(1+rate)*G312,payment)))</f>
        <v/>
      </c>
      <c r="D313" s="59" t="str">
        <f t="shared" si="14"/>
        <v/>
      </c>
      <c r="E313" s="18" t="str">
        <f>IF(A313="","",IF(AND(A313=1,pmtType=1),0,IF(roundOpt,ROUND(rate*G312,2),rate*G312)))</f>
        <v/>
      </c>
      <c r="F313" s="18" t="str">
        <f t="shared" si="12"/>
        <v/>
      </c>
      <c r="G313" s="18" t="str">
        <f t="shared" si="13"/>
        <v/>
      </c>
    </row>
    <row r="314" spans="1:7">
      <c r="A314" s="17" t="str">
        <f>IF(G313="","",IF(roundOpt,IF(OR(A313&gt;=nper,ROUND(G313,2)&lt;=0),"",A313+1),IF(OR(A313&gt;=nper,G313&lt;=0),"",A313+1)))</f>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IF(A314="","",IF(roundOpt,IF(OR(A314=nper,payment&gt;ROUND((1+rate)*G313,2)),ROUND((1+rate)*G313,2),payment),IF(OR(A314=nper,payment&gt;(1+rate)*G313),(1+rate)*G313,payment)))</f>
        <v/>
      </c>
      <c r="D314" s="59" t="str">
        <f t="shared" si="14"/>
        <v/>
      </c>
      <c r="E314" s="18" t="str">
        <f>IF(A314="","",IF(AND(A314=1,pmtType=1),0,IF(roundOpt,ROUND(rate*G313,2),rate*G313)))</f>
        <v/>
      </c>
      <c r="F314" s="18" t="str">
        <f t="shared" si="12"/>
        <v/>
      </c>
      <c r="G314" s="18" t="str">
        <f t="shared" si="13"/>
        <v/>
      </c>
    </row>
    <row r="315" spans="1:7">
      <c r="A315" s="17" t="str">
        <f>IF(G314="","",IF(roundOpt,IF(OR(A314&gt;=nper,ROUND(G314,2)&lt;=0),"",A314+1),IF(OR(A314&gt;=nper,G314&lt;=0),"",A314+1)))</f>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IF(A315="","",IF(roundOpt,IF(OR(A315=nper,payment&gt;ROUND((1+rate)*G314,2)),ROUND((1+rate)*G314,2),payment),IF(OR(A315=nper,payment&gt;(1+rate)*G314),(1+rate)*G314,payment)))</f>
        <v/>
      </c>
      <c r="D315" s="59" t="str">
        <f t="shared" si="14"/>
        <v/>
      </c>
      <c r="E315" s="18" t="str">
        <f>IF(A315="","",IF(AND(A315=1,pmtType=1),0,IF(roundOpt,ROUND(rate*G314,2),rate*G314)))</f>
        <v/>
      </c>
      <c r="F315" s="18" t="str">
        <f t="shared" si="12"/>
        <v/>
      </c>
      <c r="G315" s="18" t="str">
        <f t="shared" si="13"/>
        <v/>
      </c>
    </row>
    <row r="316" spans="1:7">
      <c r="A316" s="17" t="str">
        <f>IF(G315="","",IF(roundOpt,IF(OR(A315&gt;=nper,ROUND(G315,2)&lt;=0),"",A315+1),IF(OR(A315&gt;=nper,G315&lt;=0),"",A315+1)))</f>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IF(A316="","",IF(roundOpt,IF(OR(A316=nper,payment&gt;ROUND((1+rate)*G315,2)),ROUND((1+rate)*G315,2),payment),IF(OR(A316=nper,payment&gt;(1+rate)*G315),(1+rate)*G315,payment)))</f>
        <v/>
      </c>
      <c r="D316" s="59" t="str">
        <f t="shared" si="14"/>
        <v/>
      </c>
      <c r="E316" s="18" t="str">
        <f>IF(A316="","",IF(AND(A316=1,pmtType=1),0,IF(roundOpt,ROUND(rate*G315,2),rate*G315)))</f>
        <v/>
      </c>
      <c r="F316" s="18" t="str">
        <f t="shared" si="12"/>
        <v/>
      </c>
      <c r="G316" s="18" t="str">
        <f t="shared" si="13"/>
        <v/>
      </c>
    </row>
    <row r="317" spans="1:7">
      <c r="A317" s="17" t="str">
        <f>IF(G316="","",IF(roundOpt,IF(OR(A316&gt;=nper,ROUND(G316,2)&lt;=0),"",A316+1),IF(OR(A316&gt;=nper,G316&lt;=0),"",A316+1)))</f>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IF(A317="","",IF(roundOpt,IF(OR(A317=nper,payment&gt;ROUND((1+rate)*G316,2)),ROUND((1+rate)*G316,2),payment),IF(OR(A317=nper,payment&gt;(1+rate)*G316),(1+rate)*G316,payment)))</f>
        <v/>
      </c>
      <c r="D317" s="59" t="str">
        <f t="shared" si="14"/>
        <v/>
      </c>
      <c r="E317" s="18" t="str">
        <f>IF(A317="","",IF(AND(A317=1,pmtType=1),0,IF(roundOpt,ROUND(rate*G316,2),rate*G316)))</f>
        <v/>
      </c>
      <c r="F317" s="18" t="str">
        <f t="shared" si="12"/>
        <v/>
      </c>
      <c r="G317" s="18" t="str">
        <f t="shared" si="13"/>
        <v/>
      </c>
    </row>
    <row r="318" spans="1:7">
      <c r="A318" s="17" t="str">
        <f>IF(G317="","",IF(roundOpt,IF(OR(A317&gt;=nper,ROUND(G317,2)&lt;=0),"",A317+1),IF(OR(A317&gt;=nper,G317&lt;=0),"",A317+1)))</f>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IF(A318="","",IF(roundOpt,IF(OR(A318=nper,payment&gt;ROUND((1+rate)*G317,2)),ROUND((1+rate)*G317,2),payment),IF(OR(A318=nper,payment&gt;(1+rate)*G317),(1+rate)*G317,payment)))</f>
        <v/>
      </c>
      <c r="D318" s="59" t="str">
        <f t="shared" si="14"/>
        <v/>
      </c>
      <c r="E318" s="18" t="str">
        <f>IF(A318="","",IF(AND(A318=1,pmtType=1),0,IF(roundOpt,ROUND(rate*G317,2),rate*G317)))</f>
        <v/>
      </c>
      <c r="F318" s="18" t="str">
        <f t="shared" si="12"/>
        <v/>
      </c>
      <c r="G318" s="18" t="str">
        <f t="shared" si="13"/>
        <v/>
      </c>
    </row>
    <row r="319" spans="1:7">
      <c r="A319" s="17" t="str">
        <f>IF(G318="","",IF(roundOpt,IF(OR(A318&gt;=nper,ROUND(G318,2)&lt;=0),"",A318+1),IF(OR(A318&gt;=nper,G318&lt;=0),"",A318+1)))</f>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IF(A319="","",IF(roundOpt,IF(OR(A319=nper,payment&gt;ROUND((1+rate)*G318,2)),ROUND((1+rate)*G318,2),payment),IF(OR(A319=nper,payment&gt;(1+rate)*G318),(1+rate)*G318,payment)))</f>
        <v/>
      </c>
      <c r="D319" s="59" t="str">
        <f t="shared" si="14"/>
        <v/>
      </c>
      <c r="E319" s="18" t="str">
        <f>IF(A319="","",IF(AND(A319=1,pmtType=1),0,IF(roundOpt,ROUND(rate*G318,2),rate*G318)))</f>
        <v/>
      </c>
      <c r="F319" s="18" t="str">
        <f t="shared" si="12"/>
        <v/>
      </c>
      <c r="G319" s="18" t="str">
        <f t="shared" si="13"/>
        <v/>
      </c>
    </row>
    <row r="320" spans="1:7">
      <c r="A320" s="17" t="str">
        <f>IF(G319="","",IF(roundOpt,IF(OR(A319&gt;=nper,ROUND(G319,2)&lt;=0),"",A319+1),IF(OR(A319&gt;=nper,G319&lt;=0),"",A319+1)))</f>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IF(A320="","",IF(roundOpt,IF(OR(A320=nper,payment&gt;ROUND((1+rate)*G319,2)),ROUND((1+rate)*G319,2),payment),IF(OR(A320=nper,payment&gt;(1+rate)*G319),(1+rate)*G319,payment)))</f>
        <v/>
      </c>
      <c r="D320" s="59" t="str">
        <f t="shared" si="14"/>
        <v/>
      </c>
      <c r="E320" s="18" t="str">
        <f>IF(A320="","",IF(AND(A320=1,pmtType=1),0,IF(roundOpt,ROUND(rate*G319,2),rate*G319)))</f>
        <v/>
      </c>
      <c r="F320" s="18" t="str">
        <f t="shared" si="12"/>
        <v/>
      </c>
      <c r="G320" s="18" t="str">
        <f t="shared" si="13"/>
        <v/>
      </c>
    </row>
    <row r="321" spans="1:7">
      <c r="A321" s="17" t="str">
        <f>IF(G320="","",IF(roundOpt,IF(OR(A320&gt;=nper,ROUND(G320,2)&lt;=0),"",A320+1),IF(OR(A320&gt;=nper,G320&lt;=0),"",A320+1)))</f>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IF(A321="","",IF(roundOpt,IF(OR(A321=nper,payment&gt;ROUND((1+rate)*G320,2)),ROUND((1+rate)*G320,2),payment),IF(OR(A321=nper,payment&gt;(1+rate)*G320),(1+rate)*G320,payment)))</f>
        <v/>
      </c>
      <c r="D321" s="59" t="str">
        <f t="shared" si="14"/>
        <v/>
      </c>
      <c r="E321" s="18" t="str">
        <f>IF(A321="","",IF(AND(A321=1,pmtType=1),0,IF(roundOpt,ROUND(rate*G320,2),rate*G320)))</f>
        <v/>
      </c>
      <c r="F321" s="18" t="str">
        <f t="shared" si="12"/>
        <v/>
      </c>
      <c r="G321" s="18" t="str">
        <f t="shared" si="13"/>
        <v/>
      </c>
    </row>
    <row r="322" spans="1:7">
      <c r="A322" s="17" t="str">
        <f>IF(G321="","",IF(roundOpt,IF(OR(A321&gt;=nper,ROUND(G321,2)&lt;=0),"",A321+1),IF(OR(A321&gt;=nper,G321&lt;=0),"",A321+1)))</f>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IF(A322="","",IF(roundOpt,IF(OR(A322=nper,payment&gt;ROUND((1+rate)*G321,2)),ROUND((1+rate)*G321,2),payment),IF(OR(A322=nper,payment&gt;(1+rate)*G321),(1+rate)*G321,payment)))</f>
        <v/>
      </c>
      <c r="D322" s="59" t="str">
        <f t="shared" si="14"/>
        <v/>
      </c>
      <c r="E322" s="18" t="str">
        <f>IF(A322="","",IF(AND(A322=1,pmtType=1),0,IF(roundOpt,ROUND(rate*G321,2),rate*G321)))</f>
        <v/>
      </c>
      <c r="F322" s="18" t="str">
        <f t="shared" si="12"/>
        <v/>
      </c>
      <c r="G322" s="18" t="str">
        <f t="shared" si="13"/>
        <v/>
      </c>
    </row>
    <row r="323" spans="1:7">
      <c r="A323" s="17" t="str">
        <f>IF(G322="","",IF(roundOpt,IF(OR(A322&gt;=nper,ROUND(G322,2)&lt;=0),"",A322+1),IF(OR(A322&gt;=nper,G322&lt;=0),"",A322+1)))</f>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IF(A323="","",IF(roundOpt,IF(OR(A323=nper,payment&gt;ROUND((1+rate)*G322,2)),ROUND((1+rate)*G322,2),payment),IF(OR(A323=nper,payment&gt;(1+rate)*G322),(1+rate)*G322,payment)))</f>
        <v/>
      </c>
      <c r="D323" s="59" t="str">
        <f t="shared" si="14"/>
        <v/>
      </c>
      <c r="E323" s="18" t="str">
        <f>IF(A323="","",IF(AND(A323=1,pmtType=1),0,IF(roundOpt,ROUND(rate*G322,2),rate*G322)))</f>
        <v/>
      </c>
      <c r="F323" s="18" t="str">
        <f t="shared" si="12"/>
        <v/>
      </c>
      <c r="G323" s="18" t="str">
        <f t="shared" si="13"/>
        <v/>
      </c>
    </row>
    <row r="324" spans="1:7">
      <c r="A324" s="17" t="str">
        <f>IF(G323="","",IF(roundOpt,IF(OR(A323&gt;=nper,ROUND(G323,2)&lt;=0),"",A323+1),IF(OR(A323&gt;=nper,G323&lt;=0),"",A323+1)))</f>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IF(A324="","",IF(roundOpt,IF(OR(A324=nper,payment&gt;ROUND((1+rate)*G323,2)),ROUND((1+rate)*G323,2),payment),IF(OR(A324=nper,payment&gt;(1+rate)*G323),(1+rate)*G323,payment)))</f>
        <v/>
      </c>
      <c r="D324" s="59" t="str">
        <f t="shared" si="14"/>
        <v/>
      </c>
      <c r="E324" s="18" t="str">
        <f>IF(A324="","",IF(AND(A324=1,pmtType=1),0,IF(roundOpt,ROUND(rate*G323,2),rate*G323)))</f>
        <v/>
      </c>
      <c r="F324" s="18" t="str">
        <f t="shared" si="12"/>
        <v/>
      </c>
      <c r="G324" s="18" t="str">
        <f t="shared" si="13"/>
        <v/>
      </c>
    </row>
    <row r="325" spans="1:7">
      <c r="A325" s="17" t="str">
        <f>IF(G324="","",IF(roundOpt,IF(OR(A324&gt;=nper,ROUND(G324,2)&lt;=0),"",A324+1),IF(OR(A324&gt;=nper,G324&lt;=0),"",A324+1)))</f>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IF(A325="","",IF(roundOpt,IF(OR(A325=nper,payment&gt;ROUND((1+rate)*G324,2)),ROUND((1+rate)*G324,2),payment),IF(OR(A325=nper,payment&gt;(1+rate)*G324),(1+rate)*G324,payment)))</f>
        <v/>
      </c>
      <c r="D325" s="59" t="str">
        <f t="shared" si="14"/>
        <v/>
      </c>
      <c r="E325" s="18" t="str">
        <f>IF(A325="","",IF(AND(A325=1,pmtType=1),0,IF(roundOpt,ROUND(rate*G324,2),rate*G324)))</f>
        <v/>
      </c>
      <c r="F325" s="18" t="str">
        <f t="shared" si="12"/>
        <v/>
      </c>
      <c r="G325" s="18" t="str">
        <f t="shared" si="13"/>
        <v/>
      </c>
    </row>
    <row r="326" spans="1:7">
      <c r="A326" s="17" t="str">
        <f>IF(G325="","",IF(roundOpt,IF(OR(A325&gt;=nper,ROUND(G325,2)&lt;=0),"",A325+1),IF(OR(A325&gt;=nper,G325&lt;=0),"",A325+1)))</f>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IF(A326="","",IF(roundOpt,IF(OR(A326=nper,payment&gt;ROUND((1+rate)*G325,2)),ROUND((1+rate)*G325,2),payment),IF(OR(A326=nper,payment&gt;(1+rate)*G325),(1+rate)*G325,payment)))</f>
        <v/>
      </c>
      <c r="D326" s="59" t="str">
        <f t="shared" si="14"/>
        <v/>
      </c>
      <c r="E326" s="18" t="str">
        <f>IF(A326="","",IF(AND(A326=1,pmtType=1),0,IF(roundOpt,ROUND(rate*G325,2),rate*G325)))</f>
        <v/>
      </c>
      <c r="F326" s="18" t="str">
        <f t="shared" si="12"/>
        <v/>
      </c>
      <c r="G326" s="18" t="str">
        <f t="shared" si="13"/>
        <v/>
      </c>
    </row>
    <row r="327" spans="1:7">
      <c r="A327" s="17" t="str">
        <f>IF(G326="","",IF(roundOpt,IF(OR(A326&gt;=nper,ROUND(G326,2)&lt;=0),"",A326+1),IF(OR(A326&gt;=nper,G326&lt;=0),"",A326+1)))</f>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IF(A327="","",IF(roundOpt,IF(OR(A327=nper,payment&gt;ROUND((1+rate)*G326,2)),ROUND((1+rate)*G326,2),payment),IF(OR(A327=nper,payment&gt;(1+rate)*G326),(1+rate)*G326,payment)))</f>
        <v/>
      </c>
      <c r="D327" s="59" t="str">
        <f t="shared" si="14"/>
        <v/>
      </c>
      <c r="E327" s="18" t="str">
        <f>IF(A327="","",IF(AND(A327=1,pmtType=1),0,IF(roundOpt,ROUND(rate*G326,2),rate*G326)))</f>
        <v/>
      </c>
      <c r="F327" s="18" t="str">
        <f t="shared" si="12"/>
        <v/>
      </c>
      <c r="G327" s="18" t="str">
        <f t="shared" si="13"/>
        <v/>
      </c>
    </row>
    <row r="328" spans="1:7">
      <c r="A328" s="17" t="str">
        <f>IF(G327="","",IF(roundOpt,IF(OR(A327&gt;=nper,ROUND(G327,2)&lt;=0),"",A327+1),IF(OR(A327&gt;=nper,G327&lt;=0),"",A327+1)))</f>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IF(A328="","",IF(roundOpt,IF(OR(A328=nper,payment&gt;ROUND((1+rate)*G327,2)),ROUND((1+rate)*G327,2),payment),IF(OR(A328=nper,payment&gt;(1+rate)*G327),(1+rate)*G327,payment)))</f>
        <v/>
      </c>
      <c r="D328" s="59" t="str">
        <f t="shared" si="14"/>
        <v/>
      </c>
      <c r="E328" s="18" t="str">
        <f>IF(A328="","",IF(AND(A328=1,pmtType=1),0,IF(roundOpt,ROUND(rate*G327,2),rate*G327)))</f>
        <v/>
      </c>
      <c r="F328" s="18" t="str">
        <f t="shared" si="12"/>
        <v/>
      </c>
      <c r="G328" s="18" t="str">
        <f t="shared" si="13"/>
        <v/>
      </c>
    </row>
    <row r="329" spans="1:7">
      <c r="A329" s="17" t="str">
        <f>IF(G328="","",IF(roundOpt,IF(OR(A328&gt;=nper,ROUND(G328,2)&lt;=0),"",A328+1),IF(OR(A328&gt;=nper,G328&lt;=0),"",A328+1)))</f>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IF(A329="","",IF(roundOpt,IF(OR(A329=nper,payment&gt;ROUND((1+rate)*G328,2)),ROUND((1+rate)*G328,2),payment),IF(OR(A329=nper,payment&gt;(1+rate)*G328),(1+rate)*G328,payment)))</f>
        <v/>
      </c>
      <c r="D329" s="59" t="str">
        <f t="shared" si="14"/>
        <v/>
      </c>
      <c r="E329" s="18" t="str">
        <f>IF(A329="","",IF(AND(A329=1,pmtType=1),0,IF(roundOpt,ROUND(rate*G328,2),rate*G328)))</f>
        <v/>
      </c>
      <c r="F329" s="18" t="str">
        <f t="shared" si="12"/>
        <v/>
      </c>
      <c r="G329" s="18" t="str">
        <f t="shared" si="13"/>
        <v/>
      </c>
    </row>
    <row r="330" spans="1:7">
      <c r="A330" s="17" t="str">
        <f>IF(G329="","",IF(roundOpt,IF(OR(A329&gt;=nper,ROUND(G329,2)&lt;=0),"",A329+1),IF(OR(A329&gt;=nper,G329&lt;=0),"",A329+1)))</f>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IF(A330="","",IF(roundOpt,IF(OR(A330=nper,payment&gt;ROUND((1+rate)*G329,2)),ROUND((1+rate)*G329,2),payment),IF(OR(A330=nper,payment&gt;(1+rate)*G329),(1+rate)*G329,payment)))</f>
        <v/>
      </c>
      <c r="D330" s="59" t="str">
        <f t="shared" si="14"/>
        <v/>
      </c>
      <c r="E330" s="18" t="str">
        <f>IF(A330="","",IF(AND(A330=1,pmtType=1),0,IF(roundOpt,ROUND(rate*G329,2),rate*G329)))</f>
        <v/>
      </c>
      <c r="F330" s="18" t="str">
        <f t="shared" si="12"/>
        <v/>
      </c>
      <c r="G330" s="18" t="str">
        <f t="shared" si="13"/>
        <v/>
      </c>
    </row>
    <row r="331" spans="1:7">
      <c r="A331" s="17" t="str">
        <f>IF(G330="","",IF(roundOpt,IF(OR(A330&gt;=nper,ROUND(G330,2)&lt;=0),"",A330+1),IF(OR(A330&gt;=nper,G330&lt;=0),"",A330+1)))</f>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IF(A331="","",IF(roundOpt,IF(OR(A331=nper,payment&gt;ROUND((1+rate)*G330,2)),ROUND((1+rate)*G330,2),payment),IF(OR(A331=nper,payment&gt;(1+rate)*G330),(1+rate)*G330,payment)))</f>
        <v/>
      </c>
      <c r="D331" s="59" t="str">
        <f t="shared" si="14"/>
        <v/>
      </c>
      <c r="E331" s="18" t="str">
        <f>IF(A331="","",IF(AND(A331=1,pmtType=1),0,IF(roundOpt,ROUND(rate*G330,2),rate*G330)))</f>
        <v/>
      </c>
      <c r="F331" s="18" t="str">
        <f t="shared" si="12"/>
        <v/>
      </c>
      <c r="G331" s="18" t="str">
        <f t="shared" si="13"/>
        <v/>
      </c>
    </row>
    <row r="332" spans="1:7">
      <c r="A332" s="17" t="str">
        <f>IF(G331="","",IF(roundOpt,IF(OR(A331&gt;=nper,ROUND(G331,2)&lt;=0),"",A331+1),IF(OR(A331&gt;=nper,G331&lt;=0),"",A331+1)))</f>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IF(A332="","",IF(roundOpt,IF(OR(A332=nper,payment&gt;ROUND((1+rate)*G331,2)),ROUND((1+rate)*G331,2),payment),IF(OR(A332=nper,payment&gt;(1+rate)*G331),(1+rate)*G331,payment)))</f>
        <v/>
      </c>
      <c r="D332" s="59" t="str">
        <f t="shared" si="14"/>
        <v/>
      </c>
      <c r="E332" s="18" t="str">
        <f>IF(A332="","",IF(AND(A332=1,pmtType=1),0,IF(roundOpt,ROUND(rate*G331,2),rate*G331)))</f>
        <v/>
      </c>
      <c r="F332" s="18" t="str">
        <f t="shared" si="12"/>
        <v/>
      </c>
      <c r="G332" s="18" t="str">
        <f t="shared" si="13"/>
        <v/>
      </c>
    </row>
    <row r="333" spans="1:7">
      <c r="A333" s="17" t="str">
        <f>IF(G332="","",IF(roundOpt,IF(OR(A332&gt;=nper,ROUND(G332,2)&lt;=0),"",A332+1),IF(OR(A332&gt;=nper,G332&lt;=0),"",A332+1)))</f>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IF(A333="","",IF(roundOpt,IF(OR(A333=nper,payment&gt;ROUND((1+rate)*G332,2)),ROUND((1+rate)*G332,2),payment),IF(OR(A333=nper,payment&gt;(1+rate)*G332),(1+rate)*G332,payment)))</f>
        <v/>
      </c>
      <c r="D333" s="59" t="str">
        <f t="shared" si="14"/>
        <v/>
      </c>
      <c r="E333" s="18" t="str">
        <f>IF(A333="","",IF(AND(A333=1,pmtType=1),0,IF(roundOpt,ROUND(rate*G332,2),rate*G332)))</f>
        <v/>
      </c>
      <c r="F333" s="18" t="str">
        <f t="shared" si="12"/>
        <v/>
      </c>
      <c r="G333" s="18" t="str">
        <f t="shared" si="13"/>
        <v/>
      </c>
    </row>
    <row r="334" spans="1:7">
      <c r="A334" s="17" t="str">
        <f>IF(G333="","",IF(roundOpt,IF(OR(A333&gt;=nper,ROUND(G333,2)&lt;=0),"",A333+1),IF(OR(A333&gt;=nper,G333&lt;=0),"",A333+1)))</f>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IF(A334="","",IF(roundOpt,IF(OR(A334=nper,payment&gt;ROUND((1+rate)*G333,2)),ROUND((1+rate)*G333,2),payment),IF(OR(A334=nper,payment&gt;(1+rate)*G333),(1+rate)*G333,payment)))</f>
        <v/>
      </c>
      <c r="D334" s="59" t="str">
        <f t="shared" si="14"/>
        <v/>
      </c>
      <c r="E334" s="18" t="str">
        <f>IF(A334="","",IF(AND(A334=1,pmtType=1),0,IF(roundOpt,ROUND(rate*G333,2),rate*G333)))</f>
        <v/>
      </c>
      <c r="F334" s="18" t="str">
        <f t="shared" si="12"/>
        <v/>
      </c>
      <c r="G334" s="18" t="str">
        <f t="shared" si="13"/>
        <v/>
      </c>
    </row>
    <row r="335" spans="1:7">
      <c r="A335" s="17" t="str">
        <f>IF(G334="","",IF(roundOpt,IF(OR(A334&gt;=nper,ROUND(G334,2)&lt;=0),"",A334+1),IF(OR(A334&gt;=nper,G334&lt;=0),"",A334+1)))</f>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IF(A335="","",IF(roundOpt,IF(OR(A335=nper,payment&gt;ROUND((1+rate)*G334,2)),ROUND((1+rate)*G334,2),payment),IF(OR(A335=nper,payment&gt;(1+rate)*G334),(1+rate)*G334,payment)))</f>
        <v/>
      </c>
      <c r="D335" s="59" t="str">
        <f t="shared" si="14"/>
        <v/>
      </c>
      <c r="E335" s="18" t="str">
        <f>IF(A335="","",IF(AND(A335=1,pmtType=1),0,IF(roundOpt,ROUND(rate*G334,2),rate*G334)))</f>
        <v/>
      </c>
      <c r="F335" s="18" t="str">
        <f t="shared" si="12"/>
        <v/>
      </c>
      <c r="G335" s="18" t="str">
        <f t="shared" si="13"/>
        <v/>
      </c>
    </row>
    <row r="336" spans="1:7">
      <c r="A336" s="17" t="str">
        <f>IF(G335="","",IF(roundOpt,IF(OR(A335&gt;=nper,ROUND(G335,2)&lt;=0),"",A335+1),IF(OR(A335&gt;=nper,G335&lt;=0),"",A335+1)))</f>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IF(A336="","",IF(roundOpt,IF(OR(A336=nper,payment&gt;ROUND((1+rate)*G335,2)),ROUND((1+rate)*G335,2),payment),IF(OR(A336=nper,payment&gt;(1+rate)*G335),(1+rate)*G335,payment)))</f>
        <v/>
      </c>
      <c r="D336" s="59" t="str">
        <f t="shared" si="14"/>
        <v/>
      </c>
      <c r="E336" s="18" t="str">
        <f>IF(A336="","",IF(AND(A336=1,pmtType=1),0,IF(roundOpt,ROUND(rate*G335,2),rate*G335)))</f>
        <v/>
      </c>
      <c r="F336" s="18" t="str">
        <f t="shared" si="12"/>
        <v/>
      </c>
      <c r="G336" s="18" t="str">
        <f t="shared" si="13"/>
        <v/>
      </c>
    </row>
    <row r="337" spans="1:7">
      <c r="A337" s="17" t="str">
        <f>IF(G336="","",IF(roundOpt,IF(OR(A336&gt;=nper,ROUND(G336,2)&lt;=0),"",A336+1),IF(OR(A336&gt;=nper,G336&lt;=0),"",A336+1)))</f>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IF(A337="","",IF(roundOpt,IF(OR(A337=nper,payment&gt;ROUND((1+rate)*G336,2)),ROUND((1+rate)*G336,2),payment),IF(OR(A337=nper,payment&gt;(1+rate)*G336),(1+rate)*G336,payment)))</f>
        <v/>
      </c>
      <c r="D337" s="59" t="str">
        <f t="shared" si="14"/>
        <v/>
      </c>
      <c r="E337" s="18" t="str">
        <f>IF(A337="","",IF(AND(A337=1,pmtType=1),0,IF(roundOpt,ROUND(rate*G336,2),rate*G336)))</f>
        <v/>
      </c>
      <c r="F337" s="18" t="str">
        <f t="shared" si="12"/>
        <v/>
      </c>
      <c r="G337" s="18" t="str">
        <f t="shared" si="13"/>
        <v/>
      </c>
    </row>
    <row r="338" spans="1:7">
      <c r="A338" s="17" t="str">
        <f>IF(G337="","",IF(roundOpt,IF(OR(A337&gt;=nper,ROUND(G337,2)&lt;=0),"",A337+1),IF(OR(A337&gt;=nper,G337&lt;=0),"",A337+1)))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IF(A338="","",IF(roundOpt,IF(OR(A338=nper,payment&gt;ROUND((1+rate)*G337,2)),ROUND((1+rate)*G337,2),payment),IF(OR(A338=nper,payment&gt;(1+rate)*G337),(1+rate)*G337,payment)))</f>
        <v/>
      </c>
      <c r="D338" s="59" t="str">
        <f t="shared" si="14"/>
        <v/>
      </c>
      <c r="E338" s="18" t="str">
        <f>IF(A338="","",IF(AND(A338=1,pmtType=1),0,IF(roundOpt,ROUND(rate*G337,2),rate*G337)))</f>
        <v/>
      </c>
      <c r="F338" s="18" t="str">
        <f t="shared" si="12"/>
        <v/>
      </c>
      <c r="G338" s="18" t="str">
        <f t="shared" si="13"/>
        <v/>
      </c>
    </row>
    <row r="339" spans="1:7">
      <c r="A339" s="17" t="str">
        <f>IF(G338="","",IF(roundOpt,IF(OR(A338&gt;=nper,ROUND(G338,2)&lt;=0),"",A338+1),IF(OR(A338&gt;=nper,G338&lt;=0),"",A338+1)))</f>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IF(A339="","",IF(roundOpt,IF(OR(A339=nper,payment&gt;ROUND((1+rate)*G338,2)),ROUND((1+rate)*G338,2),payment),IF(OR(A339=nper,payment&gt;(1+rate)*G338),(1+rate)*G338,payment)))</f>
        <v/>
      </c>
      <c r="D339" s="59" t="str">
        <f t="shared" si="14"/>
        <v/>
      </c>
      <c r="E339" s="18" t="str">
        <f>IF(A339="","",IF(AND(A339=1,pmtType=1),0,IF(roundOpt,ROUND(rate*G338,2),rate*G338)))</f>
        <v/>
      </c>
      <c r="F339" s="18" t="str">
        <f t="shared" si="12"/>
        <v/>
      </c>
      <c r="G339" s="18" t="str">
        <f t="shared" si="13"/>
        <v/>
      </c>
    </row>
    <row r="340" spans="1:7">
      <c r="A340" s="17" t="str">
        <f>IF(G339="","",IF(roundOpt,IF(OR(A339&gt;=nper,ROUND(G339,2)&lt;=0),"",A339+1),IF(OR(A339&gt;=nper,G339&lt;=0),"",A339+1)))</f>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IF(A340="","",IF(roundOpt,IF(OR(A340=nper,payment&gt;ROUND((1+rate)*G339,2)),ROUND((1+rate)*G339,2),payment),IF(OR(A340=nper,payment&gt;(1+rate)*G339),(1+rate)*G339,payment)))</f>
        <v/>
      </c>
      <c r="D340" s="59" t="str">
        <f t="shared" si="14"/>
        <v/>
      </c>
      <c r="E340" s="18" t="str">
        <f>IF(A340="","",IF(AND(A340=1,pmtType=1),0,IF(roundOpt,ROUND(rate*G339,2),rate*G339)))</f>
        <v/>
      </c>
      <c r="F340" s="18" t="str">
        <f t="shared" si="12"/>
        <v/>
      </c>
      <c r="G340" s="18" t="str">
        <f t="shared" si="13"/>
        <v/>
      </c>
    </row>
    <row r="341" spans="1:7">
      <c r="A341" s="17" t="str">
        <f>IF(G340="","",IF(roundOpt,IF(OR(A340&gt;=nper,ROUND(G340,2)&lt;=0),"",A340+1),IF(OR(A340&gt;=nper,G340&lt;=0),"",A340+1)))</f>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IF(A341="","",IF(roundOpt,IF(OR(A341=nper,payment&gt;ROUND((1+rate)*G340,2)),ROUND((1+rate)*G340,2),payment),IF(OR(A341=nper,payment&gt;(1+rate)*G340),(1+rate)*G340,payment)))</f>
        <v/>
      </c>
      <c r="D341" s="59" t="str">
        <f t="shared" si="14"/>
        <v/>
      </c>
      <c r="E341" s="18" t="str">
        <f>IF(A341="","",IF(AND(A341=1,pmtType=1),0,IF(roundOpt,ROUND(rate*G340,2),rate*G340)))</f>
        <v/>
      </c>
      <c r="F341" s="18" t="str">
        <f t="shared" si="12"/>
        <v/>
      </c>
      <c r="G341" s="18" t="str">
        <f t="shared" si="13"/>
        <v/>
      </c>
    </row>
    <row r="342" spans="1:7">
      <c r="A342" s="17" t="str">
        <f>IF(G341="","",IF(roundOpt,IF(OR(A341&gt;=nper,ROUND(G341,2)&lt;=0),"",A341+1),IF(OR(A341&gt;=nper,G341&lt;=0),"",A341+1)))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IF(A342="","",IF(roundOpt,IF(OR(A342=nper,payment&gt;ROUND((1+rate)*G341,2)),ROUND((1+rate)*G341,2),payment),IF(OR(A342=nper,payment&gt;(1+rate)*G341),(1+rate)*G341,payment)))</f>
        <v/>
      </c>
      <c r="D342" s="59" t="str">
        <f t="shared" si="14"/>
        <v/>
      </c>
      <c r="E342" s="18" t="str">
        <f>IF(A342="","",IF(AND(A342=1,pmtType=1),0,IF(roundOpt,ROUND(rate*G341,2),rate*G341)))</f>
        <v/>
      </c>
      <c r="F342" s="18" t="str">
        <f t="shared" ref="F342:F405" si="15">IF(A342="","",D342-E342)</f>
        <v/>
      </c>
      <c r="G342" s="18" t="str">
        <f t="shared" ref="G342:G405" si="16">IF(A342="","",G341-F342)</f>
        <v/>
      </c>
    </row>
    <row r="343" spans="1:7">
      <c r="A343" s="17" t="str">
        <f>IF(G342="","",IF(roundOpt,IF(OR(A342&gt;=nper,ROUND(G342,2)&lt;=0),"",A342+1),IF(OR(A342&gt;=nper,G342&lt;=0),"",A342+1)))</f>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IF(A343="","",IF(roundOpt,IF(OR(A343=nper,payment&gt;ROUND((1+rate)*G342,2)),ROUND((1+rate)*G342,2),payment),IF(OR(A343=nper,payment&gt;(1+rate)*G342),(1+rate)*G342,payment)))</f>
        <v/>
      </c>
      <c r="D343" s="59" t="str">
        <f t="shared" si="14"/>
        <v/>
      </c>
      <c r="E343" s="18" t="str">
        <f>IF(A343="","",IF(AND(A343=1,pmtType=1),0,IF(roundOpt,ROUND(rate*G342,2),rate*G342)))</f>
        <v/>
      </c>
      <c r="F343" s="18" t="str">
        <f t="shared" si="15"/>
        <v/>
      </c>
      <c r="G343" s="18" t="str">
        <f t="shared" si="16"/>
        <v/>
      </c>
    </row>
    <row r="344" spans="1:7">
      <c r="A344" s="17" t="str">
        <f>IF(G343="","",IF(roundOpt,IF(OR(A343&gt;=nper,ROUND(G343,2)&lt;=0),"",A343+1),IF(OR(A343&gt;=nper,G343&lt;=0),"",A343+1)))</f>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IF(A344="","",IF(roundOpt,IF(OR(A344=nper,payment&gt;ROUND((1+rate)*G343,2)),ROUND((1+rate)*G343,2),payment),IF(OR(A344=nper,payment&gt;(1+rate)*G343),(1+rate)*G343,payment)))</f>
        <v/>
      </c>
      <c r="D344" s="59" t="str">
        <f t="shared" si="14"/>
        <v/>
      </c>
      <c r="E344" s="18" t="str">
        <f>IF(A344="","",IF(AND(A344=1,pmtType=1),0,IF(roundOpt,ROUND(rate*G343,2),rate*G343)))</f>
        <v/>
      </c>
      <c r="F344" s="18" t="str">
        <f t="shared" si="15"/>
        <v/>
      </c>
      <c r="G344" s="18" t="str">
        <f t="shared" si="16"/>
        <v/>
      </c>
    </row>
    <row r="345" spans="1:7">
      <c r="A345" s="17" t="str">
        <f>IF(G344="","",IF(roundOpt,IF(OR(A344&gt;=nper,ROUND(G344,2)&lt;=0),"",A344+1),IF(OR(A344&gt;=nper,G344&lt;=0),"",A344+1)))</f>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IF(A345="","",IF(roundOpt,IF(OR(A345=nper,payment&gt;ROUND((1+rate)*G344,2)),ROUND((1+rate)*G344,2),payment),IF(OR(A345=nper,payment&gt;(1+rate)*G344),(1+rate)*G344,payment)))</f>
        <v/>
      </c>
      <c r="D345" s="59" t="str">
        <f t="shared" ref="D345:D408" si="17">C345</f>
        <v/>
      </c>
      <c r="E345" s="18" t="str">
        <f>IF(A345="","",IF(AND(A345=1,pmtType=1),0,IF(roundOpt,ROUND(rate*G344,2),rate*G344)))</f>
        <v/>
      </c>
      <c r="F345" s="18" t="str">
        <f t="shared" si="15"/>
        <v/>
      </c>
      <c r="G345" s="18" t="str">
        <f t="shared" si="16"/>
        <v/>
      </c>
    </row>
    <row r="346" spans="1:7">
      <c r="A346" s="17" t="str">
        <f>IF(G345="","",IF(roundOpt,IF(OR(A345&gt;=nper,ROUND(G345,2)&lt;=0),"",A345+1),IF(OR(A345&gt;=nper,G345&lt;=0),"",A345+1)))</f>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IF(A346="","",IF(roundOpt,IF(OR(A346=nper,payment&gt;ROUND((1+rate)*G345,2)),ROUND((1+rate)*G345,2),payment),IF(OR(A346=nper,payment&gt;(1+rate)*G345),(1+rate)*G345,payment)))</f>
        <v/>
      </c>
      <c r="D346" s="59" t="str">
        <f t="shared" si="17"/>
        <v/>
      </c>
      <c r="E346" s="18" t="str">
        <f>IF(A346="","",IF(AND(A346=1,pmtType=1),0,IF(roundOpt,ROUND(rate*G345,2),rate*G345)))</f>
        <v/>
      </c>
      <c r="F346" s="18" t="str">
        <f t="shared" si="15"/>
        <v/>
      </c>
      <c r="G346" s="18" t="str">
        <f t="shared" si="16"/>
        <v/>
      </c>
    </row>
    <row r="347" spans="1:7">
      <c r="A347" s="17" t="str">
        <f>IF(G346="","",IF(roundOpt,IF(OR(A346&gt;=nper,ROUND(G346,2)&lt;=0),"",A346+1),IF(OR(A346&gt;=nper,G346&lt;=0),"",A346+1)))</f>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IF(A347="","",IF(roundOpt,IF(OR(A347=nper,payment&gt;ROUND((1+rate)*G346,2)),ROUND((1+rate)*G346,2),payment),IF(OR(A347=nper,payment&gt;(1+rate)*G346),(1+rate)*G346,payment)))</f>
        <v/>
      </c>
      <c r="D347" s="59" t="str">
        <f t="shared" si="17"/>
        <v/>
      </c>
      <c r="E347" s="18" t="str">
        <f>IF(A347="","",IF(AND(A347=1,pmtType=1),0,IF(roundOpt,ROUND(rate*G346,2),rate*G346)))</f>
        <v/>
      </c>
      <c r="F347" s="18" t="str">
        <f t="shared" si="15"/>
        <v/>
      </c>
      <c r="G347" s="18" t="str">
        <f t="shared" si="16"/>
        <v/>
      </c>
    </row>
    <row r="348" spans="1:7">
      <c r="A348" s="17" t="str">
        <f>IF(G347="","",IF(roundOpt,IF(OR(A347&gt;=nper,ROUND(G347,2)&lt;=0),"",A347+1),IF(OR(A347&gt;=nper,G347&lt;=0),"",A347+1)))</f>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IF(A348="","",IF(roundOpt,IF(OR(A348=nper,payment&gt;ROUND((1+rate)*G347,2)),ROUND((1+rate)*G347,2),payment),IF(OR(A348=nper,payment&gt;(1+rate)*G347),(1+rate)*G347,payment)))</f>
        <v/>
      </c>
      <c r="D348" s="59" t="str">
        <f t="shared" si="17"/>
        <v/>
      </c>
      <c r="E348" s="18" t="str">
        <f>IF(A348="","",IF(AND(A348=1,pmtType=1),0,IF(roundOpt,ROUND(rate*G347,2),rate*G347)))</f>
        <v/>
      </c>
      <c r="F348" s="18" t="str">
        <f t="shared" si="15"/>
        <v/>
      </c>
      <c r="G348" s="18" t="str">
        <f t="shared" si="16"/>
        <v/>
      </c>
    </row>
    <row r="349" spans="1:7">
      <c r="A349" s="17" t="str">
        <f>IF(G348="","",IF(roundOpt,IF(OR(A348&gt;=nper,ROUND(G348,2)&lt;=0),"",A348+1),IF(OR(A348&gt;=nper,G348&lt;=0),"",A348+1)))</f>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IF(A349="","",IF(roundOpt,IF(OR(A349=nper,payment&gt;ROUND((1+rate)*G348,2)),ROUND((1+rate)*G348,2),payment),IF(OR(A349=nper,payment&gt;(1+rate)*G348),(1+rate)*G348,payment)))</f>
        <v/>
      </c>
      <c r="D349" s="59" t="str">
        <f t="shared" si="17"/>
        <v/>
      </c>
      <c r="E349" s="18" t="str">
        <f>IF(A349="","",IF(AND(A349=1,pmtType=1),0,IF(roundOpt,ROUND(rate*G348,2),rate*G348)))</f>
        <v/>
      </c>
      <c r="F349" s="18" t="str">
        <f t="shared" si="15"/>
        <v/>
      </c>
      <c r="G349" s="18" t="str">
        <f t="shared" si="16"/>
        <v/>
      </c>
    </row>
    <row r="350" spans="1:7">
      <c r="A350" s="17" t="str">
        <f>IF(G349="","",IF(roundOpt,IF(OR(A349&gt;=nper,ROUND(G349,2)&lt;=0),"",A349+1),IF(OR(A349&gt;=nper,G349&lt;=0),"",A349+1)))</f>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IF(A350="","",IF(roundOpt,IF(OR(A350=nper,payment&gt;ROUND((1+rate)*G349,2)),ROUND((1+rate)*G349,2),payment),IF(OR(A350=nper,payment&gt;(1+rate)*G349),(1+rate)*G349,payment)))</f>
        <v/>
      </c>
      <c r="D350" s="59" t="str">
        <f t="shared" si="17"/>
        <v/>
      </c>
      <c r="E350" s="18" t="str">
        <f>IF(A350="","",IF(AND(A350=1,pmtType=1),0,IF(roundOpt,ROUND(rate*G349,2),rate*G349)))</f>
        <v/>
      </c>
      <c r="F350" s="18" t="str">
        <f t="shared" si="15"/>
        <v/>
      </c>
      <c r="G350" s="18" t="str">
        <f t="shared" si="16"/>
        <v/>
      </c>
    </row>
    <row r="351" spans="1:7">
      <c r="A351" s="17" t="str">
        <f>IF(G350="","",IF(roundOpt,IF(OR(A350&gt;=nper,ROUND(G350,2)&lt;=0),"",A350+1),IF(OR(A350&gt;=nper,G350&lt;=0),"",A350+1)))</f>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IF(A351="","",IF(roundOpt,IF(OR(A351=nper,payment&gt;ROUND((1+rate)*G350,2)),ROUND((1+rate)*G350,2),payment),IF(OR(A351=nper,payment&gt;(1+rate)*G350),(1+rate)*G350,payment)))</f>
        <v/>
      </c>
      <c r="D351" s="59" t="str">
        <f t="shared" si="17"/>
        <v/>
      </c>
      <c r="E351" s="18" t="str">
        <f>IF(A351="","",IF(AND(A351=1,pmtType=1),0,IF(roundOpt,ROUND(rate*G350,2),rate*G350)))</f>
        <v/>
      </c>
      <c r="F351" s="18" t="str">
        <f t="shared" si="15"/>
        <v/>
      </c>
      <c r="G351" s="18" t="str">
        <f t="shared" si="16"/>
        <v/>
      </c>
    </row>
    <row r="352" spans="1:7">
      <c r="A352" s="17" t="str">
        <f>IF(G351="","",IF(roundOpt,IF(OR(A351&gt;=nper,ROUND(G351,2)&lt;=0),"",A351+1),IF(OR(A351&gt;=nper,G351&lt;=0),"",A351+1)))</f>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IF(A352="","",IF(roundOpt,IF(OR(A352=nper,payment&gt;ROUND((1+rate)*G351,2)),ROUND((1+rate)*G351,2),payment),IF(OR(A352=nper,payment&gt;(1+rate)*G351),(1+rate)*G351,payment)))</f>
        <v/>
      </c>
      <c r="D352" s="59" t="str">
        <f t="shared" si="17"/>
        <v/>
      </c>
      <c r="E352" s="18" t="str">
        <f>IF(A352="","",IF(AND(A352=1,pmtType=1),0,IF(roundOpt,ROUND(rate*G351,2),rate*G351)))</f>
        <v/>
      </c>
      <c r="F352" s="18" t="str">
        <f t="shared" si="15"/>
        <v/>
      </c>
      <c r="G352" s="18" t="str">
        <f t="shared" si="16"/>
        <v/>
      </c>
    </row>
    <row r="353" spans="1:7">
      <c r="A353" s="17" t="str">
        <f>IF(G352="","",IF(roundOpt,IF(OR(A352&gt;=nper,ROUND(G352,2)&lt;=0),"",A352+1),IF(OR(A352&gt;=nper,G352&lt;=0),"",A352+1)))</f>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IF(A353="","",IF(roundOpt,IF(OR(A353=nper,payment&gt;ROUND((1+rate)*G352,2)),ROUND((1+rate)*G352,2),payment),IF(OR(A353=nper,payment&gt;(1+rate)*G352),(1+rate)*G352,payment)))</f>
        <v/>
      </c>
      <c r="D353" s="59" t="str">
        <f t="shared" si="17"/>
        <v/>
      </c>
      <c r="E353" s="18" t="str">
        <f>IF(A353="","",IF(AND(A353=1,pmtType=1),0,IF(roundOpt,ROUND(rate*G352,2),rate*G352)))</f>
        <v/>
      </c>
      <c r="F353" s="18" t="str">
        <f t="shared" si="15"/>
        <v/>
      </c>
      <c r="G353" s="18" t="str">
        <f t="shared" si="16"/>
        <v/>
      </c>
    </row>
    <row r="354" spans="1:7">
      <c r="A354" s="17" t="str">
        <f>IF(G353="","",IF(roundOpt,IF(OR(A353&gt;=nper,ROUND(G353,2)&lt;=0),"",A353+1),IF(OR(A353&gt;=nper,G353&lt;=0),"",A353+1)))</f>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IF(A354="","",IF(roundOpt,IF(OR(A354=nper,payment&gt;ROUND((1+rate)*G353,2)),ROUND((1+rate)*G353,2),payment),IF(OR(A354=nper,payment&gt;(1+rate)*G353),(1+rate)*G353,payment)))</f>
        <v/>
      </c>
      <c r="D354" s="59" t="str">
        <f t="shared" si="17"/>
        <v/>
      </c>
      <c r="E354" s="18" t="str">
        <f>IF(A354="","",IF(AND(A354=1,pmtType=1),0,IF(roundOpt,ROUND(rate*G353,2),rate*G353)))</f>
        <v/>
      </c>
      <c r="F354" s="18" t="str">
        <f t="shared" si="15"/>
        <v/>
      </c>
      <c r="G354" s="18" t="str">
        <f t="shared" si="16"/>
        <v/>
      </c>
    </row>
    <row r="355" spans="1:7">
      <c r="A355" s="17" t="str">
        <f>IF(G354="","",IF(roundOpt,IF(OR(A354&gt;=nper,ROUND(G354,2)&lt;=0),"",A354+1),IF(OR(A354&gt;=nper,G354&lt;=0),"",A354+1)))</f>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IF(A355="","",IF(roundOpt,IF(OR(A355=nper,payment&gt;ROUND((1+rate)*G354,2)),ROUND((1+rate)*G354,2),payment),IF(OR(A355=nper,payment&gt;(1+rate)*G354),(1+rate)*G354,payment)))</f>
        <v/>
      </c>
      <c r="D355" s="59" t="str">
        <f t="shared" si="17"/>
        <v/>
      </c>
      <c r="E355" s="18" t="str">
        <f>IF(A355="","",IF(AND(A355=1,pmtType=1),0,IF(roundOpt,ROUND(rate*G354,2),rate*G354)))</f>
        <v/>
      </c>
      <c r="F355" s="18" t="str">
        <f t="shared" si="15"/>
        <v/>
      </c>
      <c r="G355" s="18" t="str">
        <f t="shared" si="16"/>
        <v/>
      </c>
    </row>
    <row r="356" spans="1:7">
      <c r="A356" s="17" t="str">
        <f>IF(G355="","",IF(roundOpt,IF(OR(A355&gt;=nper,ROUND(G355,2)&lt;=0),"",A355+1),IF(OR(A355&gt;=nper,G355&lt;=0),"",A355+1)))</f>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IF(A356="","",IF(roundOpt,IF(OR(A356=nper,payment&gt;ROUND((1+rate)*G355,2)),ROUND((1+rate)*G355,2),payment),IF(OR(A356=nper,payment&gt;(1+rate)*G355),(1+rate)*G355,payment)))</f>
        <v/>
      </c>
      <c r="D356" s="59" t="str">
        <f t="shared" si="17"/>
        <v/>
      </c>
      <c r="E356" s="18" t="str">
        <f>IF(A356="","",IF(AND(A356=1,pmtType=1),0,IF(roundOpt,ROUND(rate*G355,2),rate*G355)))</f>
        <v/>
      </c>
      <c r="F356" s="18" t="str">
        <f t="shared" si="15"/>
        <v/>
      </c>
      <c r="G356" s="18" t="str">
        <f t="shared" si="16"/>
        <v/>
      </c>
    </row>
    <row r="357" spans="1:7">
      <c r="A357" s="17" t="str">
        <f>IF(G356="","",IF(roundOpt,IF(OR(A356&gt;=nper,ROUND(G356,2)&lt;=0),"",A356+1),IF(OR(A356&gt;=nper,G356&lt;=0),"",A356+1)))</f>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IF(A357="","",IF(roundOpt,IF(OR(A357=nper,payment&gt;ROUND((1+rate)*G356,2)),ROUND((1+rate)*G356,2),payment),IF(OR(A357=nper,payment&gt;(1+rate)*G356),(1+rate)*G356,payment)))</f>
        <v/>
      </c>
      <c r="D357" s="59" t="str">
        <f t="shared" si="17"/>
        <v/>
      </c>
      <c r="E357" s="18" t="str">
        <f>IF(A357="","",IF(AND(A357=1,pmtType=1),0,IF(roundOpt,ROUND(rate*G356,2),rate*G356)))</f>
        <v/>
      </c>
      <c r="F357" s="18" t="str">
        <f t="shared" si="15"/>
        <v/>
      </c>
      <c r="G357" s="18" t="str">
        <f t="shared" si="16"/>
        <v/>
      </c>
    </row>
    <row r="358" spans="1:7">
      <c r="A358" s="17" t="str">
        <f>IF(G357="","",IF(roundOpt,IF(OR(A357&gt;=nper,ROUND(G357,2)&lt;=0),"",A357+1),IF(OR(A357&gt;=nper,G357&lt;=0),"",A357+1)))</f>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IF(A358="","",IF(roundOpt,IF(OR(A358=nper,payment&gt;ROUND((1+rate)*G357,2)),ROUND((1+rate)*G357,2),payment),IF(OR(A358=nper,payment&gt;(1+rate)*G357),(1+rate)*G357,payment)))</f>
        <v/>
      </c>
      <c r="D358" s="59" t="str">
        <f t="shared" si="17"/>
        <v/>
      </c>
      <c r="E358" s="18" t="str">
        <f>IF(A358="","",IF(AND(A358=1,pmtType=1),0,IF(roundOpt,ROUND(rate*G357,2),rate*G357)))</f>
        <v/>
      </c>
      <c r="F358" s="18" t="str">
        <f t="shared" si="15"/>
        <v/>
      </c>
      <c r="G358" s="18" t="str">
        <f t="shared" si="16"/>
        <v/>
      </c>
    </row>
    <row r="359" spans="1:7">
      <c r="A359" s="17" t="str">
        <f>IF(G358="","",IF(roundOpt,IF(OR(A358&gt;=nper,ROUND(G358,2)&lt;=0),"",A358+1),IF(OR(A358&gt;=nper,G358&lt;=0),"",A358+1)))</f>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IF(A359="","",IF(roundOpt,IF(OR(A359=nper,payment&gt;ROUND((1+rate)*G358,2)),ROUND((1+rate)*G358,2),payment),IF(OR(A359=nper,payment&gt;(1+rate)*G358),(1+rate)*G358,payment)))</f>
        <v/>
      </c>
      <c r="D359" s="59" t="str">
        <f t="shared" si="17"/>
        <v/>
      </c>
      <c r="E359" s="18" t="str">
        <f>IF(A359="","",IF(AND(A359=1,pmtType=1),0,IF(roundOpt,ROUND(rate*G358,2),rate*G358)))</f>
        <v/>
      </c>
      <c r="F359" s="18" t="str">
        <f t="shared" si="15"/>
        <v/>
      </c>
      <c r="G359" s="18" t="str">
        <f t="shared" si="16"/>
        <v/>
      </c>
    </row>
    <row r="360" spans="1:7">
      <c r="A360" s="17" t="str">
        <f>IF(G359="","",IF(roundOpt,IF(OR(A359&gt;=nper,ROUND(G359,2)&lt;=0),"",A359+1),IF(OR(A359&gt;=nper,G359&lt;=0),"",A359+1)))</f>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IF(A360="","",IF(roundOpt,IF(OR(A360=nper,payment&gt;ROUND((1+rate)*G359,2)),ROUND((1+rate)*G359,2),payment),IF(OR(A360=nper,payment&gt;(1+rate)*G359),(1+rate)*G359,payment)))</f>
        <v/>
      </c>
      <c r="D360" s="59" t="str">
        <f t="shared" si="17"/>
        <v/>
      </c>
      <c r="E360" s="18" t="str">
        <f>IF(A360="","",IF(AND(A360=1,pmtType=1),0,IF(roundOpt,ROUND(rate*G359,2),rate*G359)))</f>
        <v/>
      </c>
      <c r="F360" s="18" t="str">
        <f t="shared" si="15"/>
        <v/>
      </c>
      <c r="G360" s="18" t="str">
        <f t="shared" si="16"/>
        <v/>
      </c>
    </row>
    <row r="361" spans="1:7">
      <c r="A361" s="17" t="str">
        <f>IF(G360="","",IF(roundOpt,IF(OR(A360&gt;=nper,ROUND(G360,2)&lt;=0),"",A360+1),IF(OR(A360&gt;=nper,G360&lt;=0),"",A360+1)))</f>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IF(A361="","",IF(roundOpt,IF(OR(A361=nper,payment&gt;ROUND((1+rate)*G360,2)),ROUND((1+rate)*G360,2),payment),IF(OR(A361=nper,payment&gt;(1+rate)*G360),(1+rate)*G360,payment)))</f>
        <v/>
      </c>
      <c r="D361" s="59" t="str">
        <f t="shared" si="17"/>
        <v/>
      </c>
      <c r="E361" s="18" t="str">
        <f>IF(A361="","",IF(AND(A361=1,pmtType=1),0,IF(roundOpt,ROUND(rate*G360,2),rate*G360)))</f>
        <v/>
      </c>
      <c r="F361" s="18" t="str">
        <f t="shared" si="15"/>
        <v/>
      </c>
      <c r="G361" s="18" t="str">
        <f t="shared" si="16"/>
        <v/>
      </c>
    </row>
    <row r="362" spans="1:7">
      <c r="A362" s="17" t="str">
        <f>IF(G361="","",IF(roundOpt,IF(OR(A361&gt;=nper,ROUND(G361,2)&lt;=0),"",A361+1),IF(OR(A361&gt;=nper,G361&lt;=0),"",A361+1)))</f>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IF(A362="","",IF(roundOpt,IF(OR(A362=nper,payment&gt;ROUND((1+rate)*G361,2)),ROUND((1+rate)*G361,2),payment),IF(OR(A362=nper,payment&gt;(1+rate)*G361),(1+rate)*G361,payment)))</f>
        <v/>
      </c>
      <c r="D362" s="59" t="str">
        <f t="shared" si="17"/>
        <v/>
      </c>
      <c r="E362" s="18" t="str">
        <f>IF(A362="","",IF(AND(A362=1,pmtType=1),0,IF(roundOpt,ROUND(rate*G361,2),rate*G361)))</f>
        <v/>
      </c>
      <c r="F362" s="18" t="str">
        <f t="shared" si="15"/>
        <v/>
      </c>
      <c r="G362" s="18" t="str">
        <f t="shared" si="16"/>
        <v/>
      </c>
    </row>
    <row r="363" spans="1:7">
      <c r="A363" s="17" t="str">
        <f>IF(G362="","",IF(roundOpt,IF(OR(A362&gt;=nper,ROUND(G362,2)&lt;=0),"",A362+1),IF(OR(A362&gt;=nper,G362&lt;=0),"",A362+1)))</f>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IF(A363="","",IF(roundOpt,IF(OR(A363=nper,payment&gt;ROUND((1+rate)*G362,2)),ROUND((1+rate)*G362,2),payment),IF(OR(A363=nper,payment&gt;(1+rate)*G362),(1+rate)*G362,payment)))</f>
        <v/>
      </c>
      <c r="D363" s="59" t="str">
        <f t="shared" si="17"/>
        <v/>
      </c>
      <c r="E363" s="18" t="str">
        <f>IF(A363="","",IF(AND(A363=1,pmtType=1),0,IF(roundOpt,ROUND(rate*G362,2),rate*G362)))</f>
        <v/>
      </c>
      <c r="F363" s="18" t="str">
        <f t="shared" si="15"/>
        <v/>
      </c>
      <c r="G363" s="18" t="str">
        <f t="shared" si="16"/>
        <v/>
      </c>
    </row>
    <row r="364" spans="1:7">
      <c r="A364" s="17" t="str">
        <f>IF(G363="","",IF(roundOpt,IF(OR(A363&gt;=nper,ROUND(G363,2)&lt;=0),"",A363+1),IF(OR(A363&gt;=nper,G363&lt;=0),"",A363+1)))</f>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IF(A364="","",IF(roundOpt,IF(OR(A364=nper,payment&gt;ROUND((1+rate)*G363,2)),ROUND((1+rate)*G363,2),payment),IF(OR(A364=nper,payment&gt;(1+rate)*G363),(1+rate)*G363,payment)))</f>
        <v/>
      </c>
      <c r="D364" s="59" t="str">
        <f t="shared" si="17"/>
        <v/>
      </c>
      <c r="E364" s="18" t="str">
        <f>IF(A364="","",IF(AND(A364=1,pmtType=1),0,IF(roundOpt,ROUND(rate*G363,2),rate*G363)))</f>
        <v/>
      </c>
      <c r="F364" s="18" t="str">
        <f t="shared" si="15"/>
        <v/>
      </c>
      <c r="G364" s="18" t="str">
        <f t="shared" si="16"/>
        <v/>
      </c>
    </row>
    <row r="365" spans="1:7">
      <c r="A365" s="17" t="str">
        <f>IF(G364="","",IF(roundOpt,IF(OR(A364&gt;=nper,ROUND(G364,2)&lt;=0),"",A364+1),IF(OR(A364&gt;=nper,G364&lt;=0),"",A364+1)))</f>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IF(A365="","",IF(roundOpt,IF(OR(A365=nper,payment&gt;ROUND((1+rate)*G364,2)),ROUND((1+rate)*G364,2),payment),IF(OR(A365=nper,payment&gt;(1+rate)*G364),(1+rate)*G364,payment)))</f>
        <v/>
      </c>
      <c r="D365" s="59" t="str">
        <f t="shared" si="17"/>
        <v/>
      </c>
      <c r="E365" s="18" t="str">
        <f>IF(A365="","",IF(AND(A365=1,pmtType=1),0,IF(roundOpt,ROUND(rate*G364,2),rate*G364)))</f>
        <v/>
      </c>
      <c r="F365" s="18" t="str">
        <f t="shared" si="15"/>
        <v/>
      </c>
      <c r="G365" s="18" t="str">
        <f t="shared" si="16"/>
        <v/>
      </c>
    </row>
    <row r="366" spans="1:7">
      <c r="A366" s="17" t="str">
        <f>IF(G365="","",IF(roundOpt,IF(OR(A365&gt;=nper,ROUND(G365,2)&lt;=0),"",A365+1),IF(OR(A365&gt;=nper,G365&lt;=0),"",A365+1)))</f>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IF(A366="","",IF(roundOpt,IF(OR(A366=nper,payment&gt;ROUND((1+rate)*G365,2)),ROUND((1+rate)*G365,2),payment),IF(OR(A366=nper,payment&gt;(1+rate)*G365),(1+rate)*G365,payment)))</f>
        <v/>
      </c>
      <c r="D366" s="59" t="str">
        <f t="shared" si="17"/>
        <v/>
      </c>
      <c r="E366" s="18" t="str">
        <f>IF(A366="","",IF(AND(A366=1,pmtType=1),0,IF(roundOpt,ROUND(rate*G365,2),rate*G365)))</f>
        <v/>
      </c>
      <c r="F366" s="18" t="str">
        <f t="shared" si="15"/>
        <v/>
      </c>
      <c r="G366" s="18" t="str">
        <f t="shared" si="16"/>
        <v/>
      </c>
    </row>
    <row r="367" spans="1:7">
      <c r="A367" s="17" t="str">
        <f>IF(G366="","",IF(roundOpt,IF(OR(A366&gt;=nper,ROUND(G366,2)&lt;=0),"",A366+1),IF(OR(A366&gt;=nper,G366&lt;=0),"",A366+1)))</f>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IF(A367="","",IF(roundOpt,IF(OR(A367=nper,payment&gt;ROUND((1+rate)*G366,2)),ROUND((1+rate)*G366,2),payment),IF(OR(A367=nper,payment&gt;(1+rate)*G366),(1+rate)*G366,payment)))</f>
        <v/>
      </c>
      <c r="D367" s="59" t="str">
        <f t="shared" si="17"/>
        <v/>
      </c>
      <c r="E367" s="18" t="str">
        <f>IF(A367="","",IF(AND(A367=1,pmtType=1),0,IF(roundOpt,ROUND(rate*G366,2),rate*G366)))</f>
        <v/>
      </c>
      <c r="F367" s="18" t="str">
        <f t="shared" si="15"/>
        <v/>
      </c>
      <c r="G367" s="18" t="str">
        <f t="shared" si="16"/>
        <v/>
      </c>
    </row>
    <row r="368" spans="1:7">
      <c r="A368" s="17" t="str">
        <f>IF(G367="","",IF(roundOpt,IF(OR(A367&gt;=nper,ROUND(G367,2)&lt;=0),"",A367+1),IF(OR(A367&gt;=nper,G367&lt;=0),"",A367+1)))</f>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IF(A368="","",IF(roundOpt,IF(OR(A368=nper,payment&gt;ROUND((1+rate)*G367,2)),ROUND((1+rate)*G367,2),payment),IF(OR(A368=nper,payment&gt;(1+rate)*G367),(1+rate)*G367,payment)))</f>
        <v/>
      </c>
      <c r="D368" s="59" t="str">
        <f t="shared" si="17"/>
        <v/>
      </c>
      <c r="E368" s="18" t="str">
        <f>IF(A368="","",IF(AND(A368=1,pmtType=1),0,IF(roundOpt,ROUND(rate*G367,2),rate*G367)))</f>
        <v/>
      </c>
      <c r="F368" s="18" t="str">
        <f t="shared" si="15"/>
        <v/>
      </c>
      <c r="G368" s="18" t="str">
        <f t="shared" si="16"/>
        <v/>
      </c>
    </row>
    <row r="369" spans="1:7">
      <c r="A369" s="17" t="str">
        <f>IF(G368="","",IF(roundOpt,IF(OR(A368&gt;=nper,ROUND(G368,2)&lt;=0),"",A368+1),IF(OR(A368&gt;=nper,G368&lt;=0),"",A368+1)))</f>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IF(A369="","",IF(roundOpt,IF(OR(A369=nper,payment&gt;ROUND((1+rate)*G368,2)),ROUND((1+rate)*G368,2),payment),IF(OR(A369=nper,payment&gt;(1+rate)*G368),(1+rate)*G368,payment)))</f>
        <v/>
      </c>
      <c r="D369" s="59" t="str">
        <f t="shared" si="17"/>
        <v/>
      </c>
      <c r="E369" s="18" t="str">
        <f>IF(A369="","",IF(AND(A369=1,pmtType=1),0,IF(roundOpt,ROUND(rate*G368,2),rate*G368)))</f>
        <v/>
      </c>
      <c r="F369" s="18" t="str">
        <f t="shared" si="15"/>
        <v/>
      </c>
      <c r="G369" s="18" t="str">
        <f t="shared" si="16"/>
        <v/>
      </c>
    </row>
    <row r="370" spans="1:7">
      <c r="A370" s="17" t="str">
        <f>IF(G369="","",IF(roundOpt,IF(OR(A369&gt;=nper,ROUND(G369,2)&lt;=0),"",A369+1),IF(OR(A369&gt;=nper,G369&lt;=0),"",A369+1)))</f>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IF(A370="","",IF(roundOpt,IF(OR(A370=nper,payment&gt;ROUND((1+rate)*G369,2)),ROUND((1+rate)*G369,2),payment),IF(OR(A370=nper,payment&gt;(1+rate)*G369),(1+rate)*G369,payment)))</f>
        <v/>
      </c>
      <c r="D370" s="59" t="str">
        <f t="shared" si="17"/>
        <v/>
      </c>
      <c r="E370" s="18" t="str">
        <f>IF(A370="","",IF(AND(A370=1,pmtType=1),0,IF(roundOpt,ROUND(rate*G369,2),rate*G369)))</f>
        <v/>
      </c>
      <c r="F370" s="18" t="str">
        <f t="shared" si="15"/>
        <v/>
      </c>
      <c r="G370" s="18" t="str">
        <f t="shared" si="16"/>
        <v/>
      </c>
    </row>
    <row r="371" spans="1:7">
      <c r="A371" s="17" t="str">
        <f>IF(G370="","",IF(roundOpt,IF(OR(A370&gt;=nper,ROUND(G370,2)&lt;=0),"",A370+1),IF(OR(A370&gt;=nper,G370&lt;=0),"",A370+1)))</f>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IF(A371="","",IF(roundOpt,IF(OR(A371=nper,payment&gt;ROUND((1+rate)*G370,2)),ROUND((1+rate)*G370,2),payment),IF(OR(A371=nper,payment&gt;(1+rate)*G370),(1+rate)*G370,payment)))</f>
        <v/>
      </c>
      <c r="D371" s="59" t="str">
        <f t="shared" si="17"/>
        <v/>
      </c>
      <c r="E371" s="18" t="str">
        <f>IF(A371="","",IF(AND(A371=1,pmtType=1),0,IF(roundOpt,ROUND(rate*G370,2),rate*G370)))</f>
        <v/>
      </c>
      <c r="F371" s="18" t="str">
        <f t="shared" si="15"/>
        <v/>
      </c>
      <c r="G371" s="18" t="str">
        <f t="shared" si="16"/>
        <v/>
      </c>
    </row>
    <row r="372" spans="1:7">
      <c r="A372" s="17" t="str">
        <f>IF(G371="","",IF(roundOpt,IF(OR(A371&gt;=nper,ROUND(G371,2)&lt;=0),"",A371+1),IF(OR(A371&gt;=nper,G371&lt;=0),"",A371+1)))</f>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IF(A372="","",IF(roundOpt,IF(OR(A372=nper,payment&gt;ROUND((1+rate)*G371,2)),ROUND((1+rate)*G371,2),payment),IF(OR(A372=nper,payment&gt;(1+rate)*G371),(1+rate)*G371,payment)))</f>
        <v/>
      </c>
      <c r="D372" s="59" t="str">
        <f t="shared" si="17"/>
        <v/>
      </c>
      <c r="E372" s="18" t="str">
        <f>IF(A372="","",IF(AND(A372=1,pmtType=1),0,IF(roundOpt,ROUND(rate*G371,2),rate*G371)))</f>
        <v/>
      </c>
      <c r="F372" s="18" t="str">
        <f t="shared" si="15"/>
        <v/>
      </c>
      <c r="G372" s="18" t="str">
        <f t="shared" si="16"/>
        <v/>
      </c>
    </row>
    <row r="373" spans="1:7">
      <c r="A373" s="17" t="str">
        <f>IF(G372="","",IF(roundOpt,IF(OR(A372&gt;=nper,ROUND(G372,2)&lt;=0),"",A372+1),IF(OR(A372&gt;=nper,G372&lt;=0),"",A372+1)))</f>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IF(A373="","",IF(roundOpt,IF(OR(A373=nper,payment&gt;ROUND((1+rate)*G372,2)),ROUND((1+rate)*G372,2),payment),IF(OR(A373=nper,payment&gt;(1+rate)*G372),(1+rate)*G372,payment)))</f>
        <v/>
      </c>
      <c r="D373" s="59" t="str">
        <f t="shared" si="17"/>
        <v/>
      </c>
      <c r="E373" s="18" t="str">
        <f>IF(A373="","",IF(AND(A373=1,pmtType=1),0,IF(roundOpt,ROUND(rate*G372,2),rate*G372)))</f>
        <v/>
      </c>
      <c r="F373" s="18" t="str">
        <f t="shared" si="15"/>
        <v/>
      </c>
      <c r="G373" s="18" t="str">
        <f t="shared" si="16"/>
        <v/>
      </c>
    </row>
    <row r="374" spans="1:7">
      <c r="A374" s="17" t="str">
        <f>IF(G373="","",IF(roundOpt,IF(OR(A373&gt;=nper,ROUND(G373,2)&lt;=0),"",A373+1),IF(OR(A373&gt;=nper,G373&lt;=0),"",A373+1)))</f>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IF(A374="","",IF(roundOpt,IF(OR(A374=nper,payment&gt;ROUND((1+rate)*G373,2)),ROUND((1+rate)*G373,2),payment),IF(OR(A374=nper,payment&gt;(1+rate)*G373),(1+rate)*G373,payment)))</f>
        <v/>
      </c>
      <c r="D374" s="59" t="str">
        <f t="shared" si="17"/>
        <v/>
      </c>
      <c r="E374" s="18" t="str">
        <f>IF(A374="","",IF(AND(A374=1,pmtType=1),0,IF(roundOpt,ROUND(rate*G373,2),rate*G373)))</f>
        <v/>
      </c>
      <c r="F374" s="18" t="str">
        <f t="shared" si="15"/>
        <v/>
      </c>
      <c r="G374" s="18" t="str">
        <f t="shared" si="16"/>
        <v/>
      </c>
    </row>
    <row r="375" spans="1:7">
      <c r="A375" s="17" t="str">
        <f>IF(G374="","",IF(roundOpt,IF(OR(A374&gt;=nper,ROUND(G374,2)&lt;=0),"",A374+1),IF(OR(A374&gt;=nper,G374&lt;=0),"",A374+1)))</f>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IF(A375="","",IF(roundOpt,IF(OR(A375=nper,payment&gt;ROUND((1+rate)*G374,2)),ROUND((1+rate)*G374,2),payment),IF(OR(A375=nper,payment&gt;(1+rate)*G374),(1+rate)*G374,payment)))</f>
        <v/>
      </c>
      <c r="D375" s="59" t="str">
        <f t="shared" si="17"/>
        <v/>
      </c>
      <c r="E375" s="18" t="str">
        <f>IF(A375="","",IF(AND(A375=1,pmtType=1),0,IF(roundOpt,ROUND(rate*G374,2),rate*G374)))</f>
        <v/>
      </c>
      <c r="F375" s="18" t="str">
        <f t="shared" si="15"/>
        <v/>
      </c>
      <c r="G375" s="18" t="str">
        <f t="shared" si="16"/>
        <v/>
      </c>
    </row>
    <row r="376" spans="1:7">
      <c r="A376" s="17" t="str">
        <f>IF(G375="","",IF(roundOpt,IF(OR(A375&gt;=nper,ROUND(G375,2)&lt;=0),"",A375+1),IF(OR(A375&gt;=nper,G375&lt;=0),"",A375+1)))</f>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IF(A376="","",IF(roundOpt,IF(OR(A376=nper,payment&gt;ROUND((1+rate)*G375,2)),ROUND((1+rate)*G375,2),payment),IF(OR(A376=nper,payment&gt;(1+rate)*G375),(1+rate)*G375,payment)))</f>
        <v/>
      </c>
      <c r="D376" s="59" t="str">
        <f t="shared" si="17"/>
        <v/>
      </c>
      <c r="E376" s="18" t="str">
        <f>IF(A376="","",IF(AND(A376=1,pmtType=1),0,IF(roundOpt,ROUND(rate*G375,2),rate*G375)))</f>
        <v/>
      </c>
      <c r="F376" s="18" t="str">
        <f t="shared" si="15"/>
        <v/>
      </c>
      <c r="G376" s="18" t="str">
        <f t="shared" si="16"/>
        <v/>
      </c>
    </row>
    <row r="377" spans="1:7">
      <c r="A377" s="17" t="str">
        <f>IF(G376="","",IF(roundOpt,IF(OR(A376&gt;=nper,ROUND(G376,2)&lt;=0),"",A376+1),IF(OR(A376&gt;=nper,G376&lt;=0),"",A376+1)))</f>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IF(A377="","",IF(roundOpt,IF(OR(A377=nper,payment&gt;ROUND((1+rate)*G376,2)),ROUND((1+rate)*G376,2),payment),IF(OR(A377=nper,payment&gt;(1+rate)*G376),(1+rate)*G376,payment)))</f>
        <v/>
      </c>
      <c r="D377" s="59" t="str">
        <f t="shared" si="17"/>
        <v/>
      </c>
      <c r="E377" s="18" t="str">
        <f>IF(A377="","",IF(AND(A377=1,pmtType=1),0,IF(roundOpt,ROUND(rate*G376,2),rate*G376)))</f>
        <v/>
      </c>
      <c r="F377" s="18" t="str">
        <f t="shared" si="15"/>
        <v/>
      </c>
      <c r="G377" s="18" t="str">
        <f t="shared" si="16"/>
        <v/>
      </c>
    </row>
    <row r="378" spans="1:7">
      <c r="A378" s="17" t="str">
        <f>IF(G377="","",IF(roundOpt,IF(OR(A377&gt;=nper,ROUND(G377,2)&lt;=0),"",A377+1),IF(OR(A377&gt;=nper,G377&lt;=0),"",A377+1)))</f>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IF(A378="","",IF(roundOpt,IF(OR(A378=nper,payment&gt;ROUND((1+rate)*G377,2)),ROUND((1+rate)*G377,2),payment),IF(OR(A378=nper,payment&gt;(1+rate)*G377),(1+rate)*G377,payment)))</f>
        <v/>
      </c>
      <c r="D378" s="59" t="str">
        <f t="shared" si="17"/>
        <v/>
      </c>
      <c r="E378" s="18" t="str">
        <f>IF(A378="","",IF(AND(A378=1,pmtType=1),0,IF(roundOpt,ROUND(rate*G377,2),rate*G377)))</f>
        <v/>
      </c>
      <c r="F378" s="18" t="str">
        <f t="shared" si="15"/>
        <v/>
      </c>
      <c r="G378" s="18" t="str">
        <f t="shared" si="16"/>
        <v/>
      </c>
    </row>
    <row r="379" spans="1:7">
      <c r="A379" s="17" t="str">
        <f>IF(G378="","",IF(roundOpt,IF(OR(A378&gt;=nper,ROUND(G378,2)&lt;=0),"",A378+1),IF(OR(A378&gt;=nper,G378&lt;=0),"",A378+1)))</f>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IF(A379="","",IF(roundOpt,IF(OR(A379=nper,payment&gt;ROUND((1+rate)*G378,2)),ROUND((1+rate)*G378,2),payment),IF(OR(A379=nper,payment&gt;(1+rate)*G378),(1+rate)*G378,payment)))</f>
        <v/>
      </c>
      <c r="D379" s="59" t="str">
        <f t="shared" si="17"/>
        <v/>
      </c>
      <c r="E379" s="18" t="str">
        <f>IF(A379="","",IF(AND(A379=1,pmtType=1),0,IF(roundOpt,ROUND(rate*G378,2),rate*G378)))</f>
        <v/>
      </c>
      <c r="F379" s="18" t="str">
        <f t="shared" si="15"/>
        <v/>
      </c>
      <c r="G379" s="18" t="str">
        <f t="shared" si="16"/>
        <v/>
      </c>
    </row>
    <row r="380" spans="1:7">
      <c r="A380" s="17" t="str">
        <f>IF(G379="","",IF(roundOpt,IF(OR(A379&gt;=nper,ROUND(G379,2)&lt;=0),"",A379+1),IF(OR(A379&gt;=nper,G379&lt;=0),"",A379+1)))</f>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IF(A380="","",IF(roundOpt,IF(OR(A380=nper,payment&gt;ROUND((1+rate)*G379,2)),ROUND((1+rate)*G379,2),payment),IF(OR(A380=nper,payment&gt;(1+rate)*G379),(1+rate)*G379,payment)))</f>
        <v/>
      </c>
      <c r="D380" s="59" t="str">
        <f t="shared" si="17"/>
        <v/>
      </c>
      <c r="E380" s="18" t="str">
        <f>IF(A380="","",IF(AND(A380=1,pmtType=1),0,IF(roundOpt,ROUND(rate*G379,2),rate*G379)))</f>
        <v/>
      </c>
      <c r="F380" s="18" t="str">
        <f t="shared" si="15"/>
        <v/>
      </c>
      <c r="G380" s="18" t="str">
        <f t="shared" si="16"/>
        <v/>
      </c>
    </row>
    <row r="381" spans="1:7">
      <c r="A381" s="17" t="str">
        <f>IF(G380="","",IF(roundOpt,IF(OR(A380&gt;=nper,ROUND(G380,2)&lt;=0),"",A380+1),IF(OR(A380&gt;=nper,G380&lt;=0),"",A380+1)))</f>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IF(A381="","",IF(roundOpt,IF(OR(A381=nper,payment&gt;ROUND((1+rate)*G380,2)),ROUND((1+rate)*G380,2),payment),IF(OR(A381=nper,payment&gt;(1+rate)*G380),(1+rate)*G380,payment)))</f>
        <v/>
      </c>
      <c r="D381" s="59" t="str">
        <f t="shared" si="17"/>
        <v/>
      </c>
      <c r="E381" s="18" t="str">
        <f>IF(A381="","",IF(AND(A381=1,pmtType=1),0,IF(roundOpt,ROUND(rate*G380,2),rate*G380)))</f>
        <v/>
      </c>
      <c r="F381" s="18" t="str">
        <f t="shared" si="15"/>
        <v/>
      </c>
      <c r="G381" s="18" t="str">
        <f t="shared" si="16"/>
        <v/>
      </c>
    </row>
    <row r="382" spans="1:7">
      <c r="A382" s="17" t="str">
        <f>IF(G381="","",IF(roundOpt,IF(OR(A381&gt;=nper,ROUND(G381,2)&lt;=0),"",A381+1),IF(OR(A381&gt;=nper,G381&lt;=0),"",A381+1)))</f>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IF(A382="","",IF(roundOpt,IF(OR(A382=nper,payment&gt;ROUND((1+rate)*G381,2)),ROUND((1+rate)*G381,2),payment),IF(OR(A382=nper,payment&gt;(1+rate)*G381),(1+rate)*G381,payment)))</f>
        <v/>
      </c>
      <c r="D382" s="59" t="str">
        <f t="shared" si="17"/>
        <v/>
      </c>
      <c r="E382" s="18" t="str">
        <f>IF(A382="","",IF(AND(A382=1,pmtType=1),0,IF(roundOpt,ROUND(rate*G381,2),rate*G381)))</f>
        <v/>
      </c>
      <c r="F382" s="18" t="str">
        <f t="shared" si="15"/>
        <v/>
      </c>
      <c r="G382" s="18" t="str">
        <f t="shared" si="16"/>
        <v/>
      </c>
    </row>
    <row r="383" spans="1:7">
      <c r="A383" s="17" t="str">
        <f>IF(G382="","",IF(roundOpt,IF(OR(A382&gt;=nper,ROUND(G382,2)&lt;=0),"",A382+1),IF(OR(A382&gt;=nper,G382&lt;=0),"",A382+1)))</f>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IF(A383="","",IF(roundOpt,IF(OR(A383=nper,payment&gt;ROUND((1+rate)*G382,2)),ROUND((1+rate)*G382,2),payment),IF(OR(A383=nper,payment&gt;(1+rate)*G382),(1+rate)*G382,payment)))</f>
        <v/>
      </c>
      <c r="D383" s="59" t="str">
        <f t="shared" si="17"/>
        <v/>
      </c>
      <c r="E383" s="18" t="str">
        <f>IF(A383="","",IF(AND(A383=1,pmtType=1),0,IF(roundOpt,ROUND(rate*G382,2),rate*G382)))</f>
        <v/>
      </c>
      <c r="F383" s="18" t="str">
        <f t="shared" si="15"/>
        <v/>
      </c>
      <c r="G383" s="18" t="str">
        <f t="shared" si="16"/>
        <v/>
      </c>
    </row>
    <row r="384" spans="1:7">
      <c r="A384" s="17" t="str">
        <f>IF(G383="","",IF(roundOpt,IF(OR(A383&gt;=nper,ROUND(G383,2)&lt;=0),"",A383+1),IF(OR(A383&gt;=nper,G383&lt;=0),"",A383+1)))</f>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IF(A384="","",IF(roundOpt,IF(OR(A384=nper,payment&gt;ROUND((1+rate)*G383,2)),ROUND((1+rate)*G383,2),payment),IF(OR(A384=nper,payment&gt;(1+rate)*G383),(1+rate)*G383,payment)))</f>
        <v/>
      </c>
      <c r="D384" s="59" t="str">
        <f t="shared" si="17"/>
        <v/>
      </c>
      <c r="E384" s="18" t="str">
        <f>IF(A384="","",IF(AND(A384=1,pmtType=1),0,IF(roundOpt,ROUND(rate*G383,2),rate*G383)))</f>
        <v/>
      </c>
      <c r="F384" s="18" t="str">
        <f t="shared" si="15"/>
        <v/>
      </c>
      <c r="G384" s="18" t="str">
        <f t="shared" si="16"/>
        <v/>
      </c>
    </row>
    <row r="385" spans="1:7">
      <c r="A385" s="17" t="str">
        <f>IF(G384="","",IF(roundOpt,IF(OR(A384&gt;=nper,ROUND(G384,2)&lt;=0),"",A384+1),IF(OR(A384&gt;=nper,G384&lt;=0),"",A384+1)))</f>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IF(A385="","",IF(roundOpt,IF(OR(A385=nper,payment&gt;ROUND((1+rate)*G384,2)),ROUND((1+rate)*G384,2),payment),IF(OR(A385=nper,payment&gt;(1+rate)*G384),(1+rate)*G384,payment)))</f>
        <v/>
      </c>
      <c r="D385" s="59" t="str">
        <f t="shared" si="17"/>
        <v/>
      </c>
      <c r="E385" s="18" t="str">
        <f>IF(A385="","",IF(AND(A385=1,pmtType=1),0,IF(roundOpt,ROUND(rate*G384,2),rate*G384)))</f>
        <v/>
      </c>
      <c r="F385" s="18" t="str">
        <f t="shared" si="15"/>
        <v/>
      </c>
      <c r="G385" s="18" t="str">
        <f t="shared" si="16"/>
        <v/>
      </c>
    </row>
    <row r="386" spans="1:7">
      <c r="A386" s="17" t="str">
        <f>IF(G385="","",IF(roundOpt,IF(OR(A385&gt;=nper,ROUND(G385,2)&lt;=0),"",A385+1),IF(OR(A385&gt;=nper,G385&lt;=0),"",A385+1)))</f>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IF(A386="","",IF(roundOpt,IF(OR(A386=nper,payment&gt;ROUND((1+rate)*G385,2)),ROUND((1+rate)*G385,2),payment),IF(OR(A386=nper,payment&gt;(1+rate)*G385),(1+rate)*G385,payment)))</f>
        <v/>
      </c>
      <c r="D386" s="59" t="str">
        <f t="shared" si="17"/>
        <v/>
      </c>
      <c r="E386" s="18" t="str">
        <f>IF(A386="","",IF(AND(A386=1,pmtType=1),0,IF(roundOpt,ROUND(rate*G385,2),rate*G385)))</f>
        <v/>
      </c>
      <c r="F386" s="18" t="str">
        <f t="shared" si="15"/>
        <v/>
      </c>
      <c r="G386" s="18" t="str">
        <f t="shared" si="16"/>
        <v/>
      </c>
    </row>
    <row r="387" spans="1:7">
      <c r="A387" s="17" t="str">
        <f>IF(G386="","",IF(roundOpt,IF(OR(A386&gt;=nper,ROUND(G386,2)&lt;=0),"",A386+1),IF(OR(A386&gt;=nper,G386&lt;=0),"",A386+1)))</f>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IF(A387="","",IF(roundOpt,IF(OR(A387=nper,payment&gt;ROUND((1+rate)*G386,2)),ROUND((1+rate)*G386,2),payment),IF(OR(A387=nper,payment&gt;(1+rate)*G386),(1+rate)*G386,payment)))</f>
        <v/>
      </c>
      <c r="D387" s="59" t="str">
        <f t="shared" si="17"/>
        <v/>
      </c>
      <c r="E387" s="18" t="str">
        <f>IF(A387="","",IF(AND(A387=1,pmtType=1),0,IF(roundOpt,ROUND(rate*G386,2),rate*G386)))</f>
        <v/>
      </c>
      <c r="F387" s="18" t="str">
        <f t="shared" si="15"/>
        <v/>
      </c>
      <c r="G387" s="18" t="str">
        <f t="shared" si="16"/>
        <v/>
      </c>
    </row>
    <row r="388" spans="1:7">
      <c r="A388" s="17" t="str">
        <f>IF(G387="","",IF(roundOpt,IF(OR(A387&gt;=nper,ROUND(G387,2)&lt;=0),"",A387+1),IF(OR(A387&gt;=nper,G387&lt;=0),"",A387+1)))</f>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IF(A388="","",IF(roundOpt,IF(OR(A388=nper,payment&gt;ROUND((1+rate)*G387,2)),ROUND((1+rate)*G387,2),payment),IF(OR(A388=nper,payment&gt;(1+rate)*G387),(1+rate)*G387,payment)))</f>
        <v/>
      </c>
      <c r="D388" s="59" t="str">
        <f t="shared" si="17"/>
        <v/>
      </c>
      <c r="E388" s="18" t="str">
        <f>IF(A388="","",IF(AND(A388=1,pmtType=1),0,IF(roundOpt,ROUND(rate*G387,2),rate*G387)))</f>
        <v/>
      </c>
      <c r="F388" s="18" t="str">
        <f t="shared" si="15"/>
        <v/>
      </c>
      <c r="G388" s="18" t="str">
        <f t="shared" si="16"/>
        <v/>
      </c>
    </row>
    <row r="389" spans="1:7">
      <c r="A389" s="17" t="str">
        <f>IF(G388="","",IF(roundOpt,IF(OR(A388&gt;=nper,ROUND(G388,2)&lt;=0),"",A388+1),IF(OR(A388&gt;=nper,G388&lt;=0),"",A388+1)))</f>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IF(A389="","",IF(roundOpt,IF(OR(A389=nper,payment&gt;ROUND((1+rate)*G388,2)),ROUND((1+rate)*G388,2),payment),IF(OR(A389=nper,payment&gt;(1+rate)*G388),(1+rate)*G388,payment)))</f>
        <v/>
      </c>
      <c r="D389" s="59" t="str">
        <f t="shared" si="17"/>
        <v/>
      </c>
      <c r="E389" s="18" t="str">
        <f>IF(A389="","",IF(AND(A389=1,pmtType=1),0,IF(roundOpt,ROUND(rate*G388,2),rate*G388)))</f>
        <v/>
      </c>
      <c r="F389" s="18" t="str">
        <f t="shared" si="15"/>
        <v/>
      </c>
      <c r="G389" s="18" t="str">
        <f t="shared" si="16"/>
        <v/>
      </c>
    </row>
    <row r="390" spans="1:7">
      <c r="A390" s="17" t="str">
        <f>IF(G389="","",IF(roundOpt,IF(OR(A389&gt;=nper,ROUND(G389,2)&lt;=0),"",A389+1),IF(OR(A389&gt;=nper,G389&lt;=0),"",A389+1)))</f>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IF(A390="","",IF(roundOpt,IF(OR(A390=nper,payment&gt;ROUND((1+rate)*G389,2)),ROUND((1+rate)*G389,2),payment),IF(OR(A390=nper,payment&gt;(1+rate)*G389),(1+rate)*G389,payment)))</f>
        <v/>
      </c>
      <c r="D390" s="59" t="str">
        <f t="shared" si="17"/>
        <v/>
      </c>
      <c r="E390" s="18" t="str">
        <f>IF(A390="","",IF(AND(A390=1,pmtType=1),0,IF(roundOpt,ROUND(rate*G389,2),rate*G389)))</f>
        <v/>
      </c>
      <c r="F390" s="18" t="str">
        <f t="shared" si="15"/>
        <v/>
      </c>
      <c r="G390" s="18" t="str">
        <f t="shared" si="16"/>
        <v/>
      </c>
    </row>
    <row r="391" spans="1:7">
      <c r="A391" s="17" t="str">
        <f>IF(G390="","",IF(roundOpt,IF(OR(A390&gt;=nper,ROUND(G390,2)&lt;=0),"",A390+1),IF(OR(A390&gt;=nper,G390&lt;=0),"",A390+1)))</f>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IF(A391="","",IF(roundOpt,IF(OR(A391=nper,payment&gt;ROUND((1+rate)*G390,2)),ROUND((1+rate)*G390,2),payment),IF(OR(A391=nper,payment&gt;(1+rate)*G390),(1+rate)*G390,payment)))</f>
        <v/>
      </c>
      <c r="D391" s="59" t="str">
        <f t="shared" si="17"/>
        <v/>
      </c>
      <c r="E391" s="18" t="str">
        <f>IF(A391="","",IF(AND(A391=1,pmtType=1),0,IF(roundOpt,ROUND(rate*G390,2),rate*G390)))</f>
        <v/>
      </c>
      <c r="F391" s="18" t="str">
        <f t="shared" si="15"/>
        <v/>
      </c>
      <c r="G391" s="18" t="str">
        <f t="shared" si="16"/>
        <v/>
      </c>
    </row>
    <row r="392" spans="1:7">
      <c r="A392" s="17" t="str">
        <f>IF(G391="","",IF(roundOpt,IF(OR(A391&gt;=nper,ROUND(G391,2)&lt;=0),"",A391+1),IF(OR(A391&gt;=nper,G391&lt;=0),"",A391+1)))</f>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IF(A392="","",IF(roundOpt,IF(OR(A392=nper,payment&gt;ROUND((1+rate)*G391,2)),ROUND((1+rate)*G391,2),payment),IF(OR(A392=nper,payment&gt;(1+rate)*G391),(1+rate)*G391,payment)))</f>
        <v/>
      </c>
      <c r="D392" s="59" t="str">
        <f t="shared" si="17"/>
        <v/>
      </c>
      <c r="E392" s="18" t="str">
        <f>IF(A392="","",IF(AND(A392=1,pmtType=1),0,IF(roundOpt,ROUND(rate*G391,2),rate*G391)))</f>
        <v/>
      </c>
      <c r="F392" s="18" t="str">
        <f t="shared" si="15"/>
        <v/>
      </c>
      <c r="G392" s="18" t="str">
        <f t="shared" si="16"/>
        <v/>
      </c>
    </row>
    <row r="393" spans="1:7">
      <c r="A393" s="17" t="str">
        <f>IF(G392="","",IF(roundOpt,IF(OR(A392&gt;=nper,ROUND(G392,2)&lt;=0),"",A392+1),IF(OR(A392&gt;=nper,G392&lt;=0),"",A392+1)))</f>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IF(A393="","",IF(roundOpt,IF(OR(A393=nper,payment&gt;ROUND((1+rate)*G392,2)),ROUND((1+rate)*G392,2),payment),IF(OR(A393=nper,payment&gt;(1+rate)*G392),(1+rate)*G392,payment)))</f>
        <v/>
      </c>
      <c r="D393" s="59" t="str">
        <f t="shared" si="17"/>
        <v/>
      </c>
      <c r="E393" s="18" t="str">
        <f>IF(A393="","",IF(AND(A393=1,pmtType=1),0,IF(roundOpt,ROUND(rate*G392,2),rate*G392)))</f>
        <v/>
      </c>
      <c r="F393" s="18" t="str">
        <f t="shared" si="15"/>
        <v/>
      </c>
      <c r="G393" s="18" t="str">
        <f t="shared" si="16"/>
        <v/>
      </c>
    </row>
    <row r="394" spans="1:7">
      <c r="A394" s="17" t="str">
        <f>IF(G393="","",IF(roundOpt,IF(OR(A393&gt;=nper,ROUND(G393,2)&lt;=0),"",A393+1),IF(OR(A393&gt;=nper,G393&lt;=0),"",A393+1)))</f>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IF(A394="","",IF(roundOpt,IF(OR(A394=nper,payment&gt;ROUND((1+rate)*G393,2)),ROUND((1+rate)*G393,2),payment),IF(OR(A394=nper,payment&gt;(1+rate)*G393),(1+rate)*G393,payment)))</f>
        <v/>
      </c>
      <c r="D394" s="59" t="str">
        <f t="shared" si="17"/>
        <v/>
      </c>
      <c r="E394" s="18" t="str">
        <f>IF(A394="","",IF(AND(A394=1,pmtType=1),0,IF(roundOpt,ROUND(rate*G393,2),rate*G393)))</f>
        <v/>
      </c>
      <c r="F394" s="18" t="str">
        <f t="shared" si="15"/>
        <v/>
      </c>
      <c r="G394" s="18" t="str">
        <f t="shared" si="16"/>
        <v/>
      </c>
    </row>
    <row r="395" spans="1:7">
      <c r="A395" s="17" t="str">
        <f>IF(G394="","",IF(roundOpt,IF(OR(A394&gt;=nper,ROUND(G394,2)&lt;=0),"",A394+1),IF(OR(A394&gt;=nper,G394&lt;=0),"",A394+1)))</f>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IF(A395="","",IF(roundOpt,IF(OR(A395=nper,payment&gt;ROUND((1+rate)*G394,2)),ROUND((1+rate)*G394,2),payment),IF(OR(A395=nper,payment&gt;(1+rate)*G394),(1+rate)*G394,payment)))</f>
        <v/>
      </c>
      <c r="D395" s="59" t="str">
        <f t="shared" si="17"/>
        <v/>
      </c>
      <c r="E395" s="18" t="str">
        <f>IF(A395="","",IF(AND(A395=1,pmtType=1),0,IF(roundOpt,ROUND(rate*G394,2),rate*G394)))</f>
        <v/>
      </c>
      <c r="F395" s="18" t="str">
        <f t="shared" si="15"/>
        <v/>
      </c>
      <c r="G395" s="18" t="str">
        <f t="shared" si="16"/>
        <v/>
      </c>
    </row>
    <row r="396" spans="1:7">
      <c r="A396" s="17" t="str">
        <f>IF(G395="","",IF(roundOpt,IF(OR(A395&gt;=nper,ROUND(G395,2)&lt;=0),"",A395+1),IF(OR(A395&gt;=nper,G395&lt;=0),"",A395+1)))</f>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IF(A396="","",IF(roundOpt,IF(OR(A396=nper,payment&gt;ROUND((1+rate)*G395,2)),ROUND((1+rate)*G395,2),payment),IF(OR(A396=nper,payment&gt;(1+rate)*G395),(1+rate)*G395,payment)))</f>
        <v/>
      </c>
      <c r="D396" s="59" t="str">
        <f t="shared" si="17"/>
        <v/>
      </c>
      <c r="E396" s="18" t="str">
        <f>IF(A396="","",IF(AND(A396=1,pmtType=1),0,IF(roundOpt,ROUND(rate*G395,2),rate*G395)))</f>
        <v/>
      </c>
      <c r="F396" s="18" t="str">
        <f t="shared" si="15"/>
        <v/>
      </c>
      <c r="G396" s="18" t="str">
        <f t="shared" si="16"/>
        <v/>
      </c>
    </row>
    <row r="397" spans="1:7">
      <c r="A397" s="17" t="str">
        <f>IF(G396="","",IF(roundOpt,IF(OR(A396&gt;=nper,ROUND(G396,2)&lt;=0),"",A396+1),IF(OR(A396&gt;=nper,G396&lt;=0),"",A396+1)))</f>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IF(A397="","",IF(roundOpt,IF(OR(A397=nper,payment&gt;ROUND((1+rate)*G396,2)),ROUND((1+rate)*G396,2),payment),IF(OR(A397=nper,payment&gt;(1+rate)*G396),(1+rate)*G396,payment)))</f>
        <v/>
      </c>
      <c r="D397" s="59" t="str">
        <f t="shared" si="17"/>
        <v/>
      </c>
      <c r="E397" s="18" t="str">
        <f>IF(A397="","",IF(AND(A397=1,pmtType=1),0,IF(roundOpt,ROUND(rate*G396,2),rate*G396)))</f>
        <v/>
      </c>
      <c r="F397" s="18" t="str">
        <f t="shared" si="15"/>
        <v/>
      </c>
      <c r="G397" s="18" t="str">
        <f t="shared" si="16"/>
        <v/>
      </c>
    </row>
    <row r="398" spans="1:7">
      <c r="A398" s="17" t="str">
        <f>IF(G397="","",IF(roundOpt,IF(OR(A397&gt;=nper,ROUND(G397,2)&lt;=0),"",A397+1),IF(OR(A397&gt;=nper,G397&lt;=0),"",A397+1)))</f>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IF(A398="","",IF(roundOpt,IF(OR(A398=nper,payment&gt;ROUND((1+rate)*G397,2)),ROUND((1+rate)*G397,2),payment),IF(OR(A398=nper,payment&gt;(1+rate)*G397),(1+rate)*G397,payment)))</f>
        <v/>
      </c>
      <c r="D398" s="59" t="str">
        <f t="shared" si="17"/>
        <v/>
      </c>
      <c r="E398" s="18" t="str">
        <f>IF(A398="","",IF(AND(A398=1,pmtType=1),0,IF(roundOpt,ROUND(rate*G397,2),rate*G397)))</f>
        <v/>
      </c>
      <c r="F398" s="18" t="str">
        <f t="shared" si="15"/>
        <v/>
      </c>
      <c r="G398" s="18" t="str">
        <f t="shared" si="16"/>
        <v/>
      </c>
    </row>
    <row r="399" spans="1:7">
      <c r="A399" s="17" t="str">
        <f>IF(G398="","",IF(roundOpt,IF(OR(A398&gt;=nper,ROUND(G398,2)&lt;=0),"",A398+1),IF(OR(A398&gt;=nper,G398&lt;=0),"",A398+1)))</f>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IF(A399="","",IF(roundOpt,IF(OR(A399=nper,payment&gt;ROUND((1+rate)*G398,2)),ROUND((1+rate)*G398,2),payment),IF(OR(A399=nper,payment&gt;(1+rate)*G398),(1+rate)*G398,payment)))</f>
        <v/>
      </c>
      <c r="D399" s="59" t="str">
        <f t="shared" si="17"/>
        <v/>
      </c>
      <c r="E399" s="18" t="str">
        <f>IF(A399="","",IF(AND(A399=1,pmtType=1),0,IF(roundOpt,ROUND(rate*G398,2),rate*G398)))</f>
        <v/>
      </c>
      <c r="F399" s="18" t="str">
        <f t="shared" si="15"/>
        <v/>
      </c>
      <c r="G399" s="18" t="str">
        <f t="shared" si="16"/>
        <v/>
      </c>
    </row>
    <row r="400" spans="1:7">
      <c r="A400" s="17" t="str">
        <f>IF(G399="","",IF(roundOpt,IF(OR(A399&gt;=nper,ROUND(G399,2)&lt;=0),"",A399+1),IF(OR(A399&gt;=nper,G399&lt;=0),"",A399+1)))</f>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IF(A400="","",IF(roundOpt,IF(OR(A400=nper,payment&gt;ROUND((1+rate)*G399,2)),ROUND((1+rate)*G399,2),payment),IF(OR(A400=nper,payment&gt;(1+rate)*G399),(1+rate)*G399,payment)))</f>
        <v/>
      </c>
      <c r="D400" s="59" t="str">
        <f t="shared" si="17"/>
        <v/>
      </c>
      <c r="E400" s="18" t="str">
        <f>IF(A400="","",IF(AND(A400=1,pmtType=1),0,IF(roundOpt,ROUND(rate*G399,2),rate*G399)))</f>
        <v/>
      </c>
      <c r="F400" s="18" t="str">
        <f t="shared" si="15"/>
        <v/>
      </c>
      <c r="G400" s="18" t="str">
        <f t="shared" si="16"/>
        <v/>
      </c>
    </row>
    <row r="401" spans="1:7">
      <c r="A401" s="17" t="str">
        <f>IF(G400="","",IF(roundOpt,IF(OR(A400&gt;=nper,ROUND(G400,2)&lt;=0),"",A400+1),IF(OR(A400&gt;=nper,G400&lt;=0),"",A400+1)))</f>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IF(A401="","",IF(roundOpt,IF(OR(A401=nper,payment&gt;ROUND((1+rate)*G400,2)),ROUND((1+rate)*G400,2),payment),IF(OR(A401=nper,payment&gt;(1+rate)*G400),(1+rate)*G400,payment)))</f>
        <v/>
      </c>
      <c r="D401" s="59" t="str">
        <f t="shared" si="17"/>
        <v/>
      </c>
      <c r="E401" s="18" t="str">
        <f>IF(A401="","",IF(AND(A401=1,pmtType=1),0,IF(roundOpt,ROUND(rate*G400,2),rate*G400)))</f>
        <v/>
      </c>
      <c r="F401" s="18" t="str">
        <f t="shared" si="15"/>
        <v/>
      </c>
      <c r="G401" s="18" t="str">
        <f t="shared" si="16"/>
        <v/>
      </c>
    </row>
    <row r="402" spans="1:7">
      <c r="A402" s="17" t="str">
        <f>IF(G401="","",IF(roundOpt,IF(OR(A401&gt;=nper,ROUND(G401,2)&lt;=0),"",A401+1),IF(OR(A401&gt;=nper,G401&lt;=0),"",A401+1)))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IF(A402="","",IF(roundOpt,IF(OR(A402=nper,payment&gt;ROUND((1+rate)*G401,2)),ROUND((1+rate)*G401,2),payment),IF(OR(A402=nper,payment&gt;(1+rate)*G401),(1+rate)*G401,payment)))</f>
        <v/>
      </c>
      <c r="D402" s="59" t="str">
        <f t="shared" si="17"/>
        <v/>
      </c>
      <c r="E402" s="18" t="str">
        <f>IF(A402="","",IF(AND(A402=1,pmtType=1),0,IF(roundOpt,ROUND(rate*G401,2),rate*G401)))</f>
        <v/>
      </c>
      <c r="F402" s="18" t="str">
        <f t="shared" si="15"/>
        <v/>
      </c>
      <c r="G402" s="18" t="str">
        <f t="shared" si="16"/>
        <v/>
      </c>
    </row>
    <row r="403" spans="1:7">
      <c r="A403" s="17" t="str">
        <f>IF(G402="","",IF(roundOpt,IF(OR(A402&gt;=nper,ROUND(G402,2)&lt;=0),"",A402+1),IF(OR(A402&gt;=nper,G402&lt;=0),"",A402+1)))</f>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IF(A403="","",IF(roundOpt,IF(OR(A403=nper,payment&gt;ROUND((1+rate)*G402,2)),ROUND((1+rate)*G402,2),payment),IF(OR(A403=nper,payment&gt;(1+rate)*G402),(1+rate)*G402,payment)))</f>
        <v/>
      </c>
      <c r="D403" s="59" t="str">
        <f t="shared" si="17"/>
        <v/>
      </c>
      <c r="E403" s="18" t="str">
        <f>IF(A403="","",IF(AND(A403=1,pmtType=1),0,IF(roundOpt,ROUND(rate*G402,2),rate*G402)))</f>
        <v/>
      </c>
      <c r="F403" s="18" t="str">
        <f t="shared" si="15"/>
        <v/>
      </c>
      <c r="G403" s="18" t="str">
        <f t="shared" si="16"/>
        <v/>
      </c>
    </row>
    <row r="404" spans="1:7">
      <c r="A404" s="17" t="str">
        <f>IF(G403="","",IF(roundOpt,IF(OR(A403&gt;=nper,ROUND(G403,2)&lt;=0),"",A403+1),IF(OR(A403&gt;=nper,G403&lt;=0),"",A403+1)))</f>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IF(A404="","",IF(roundOpt,IF(OR(A404=nper,payment&gt;ROUND((1+rate)*G403,2)),ROUND((1+rate)*G403,2),payment),IF(OR(A404=nper,payment&gt;(1+rate)*G403),(1+rate)*G403,payment)))</f>
        <v/>
      </c>
      <c r="D404" s="59" t="str">
        <f t="shared" si="17"/>
        <v/>
      </c>
      <c r="E404" s="18" t="str">
        <f>IF(A404="","",IF(AND(A404=1,pmtType=1),0,IF(roundOpt,ROUND(rate*G403,2),rate*G403)))</f>
        <v/>
      </c>
      <c r="F404" s="18" t="str">
        <f t="shared" si="15"/>
        <v/>
      </c>
      <c r="G404" s="18" t="str">
        <f t="shared" si="16"/>
        <v/>
      </c>
    </row>
    <row r="405" spans="1:7">
      <c r="A405" s="17" t="str">
        <f>IF(G404="","",IF(roundOpt,IF(OR(A404&gt;=nper,ROUND(G404,2)&lt;=0),"",A404+1),IF(OR(A404&gt;=nper,G404&lt;=0),"",A404+1)))</f>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IF(A405="","",IF(roundOpt,IF(OR(A405=nper,payment&gt;ROUND((1+rate)*G404,2)),ROUND((1+rate)*G404,2),payment),IF(OR(A405=nper,payment&gt;(1+rate)*G404),(1+rate)*G404,payment)))</f>
        <v/>
      </c>
      <c r="D405" s="59" t="str">
        <f t="shared" si="17"/>
        <v/>
      </c>
      <c r="E405" s="18" t="str">
        <f>IF(A405="","",IF(AND(A405=1,pmtType=1),0,IF(roundOpt,ROUND(rate*G404,2),rate*G404)))</f>
        <v/>
      </c>
      <c r="F405" s="18" t="str">
        <f t="shared" si="15"/>
        <v/>
      </c>
      <c r="G405" s="18" t="str">
        <f t="shared" si="16"/>
        <v/>
      </c>
    </row>
    <row r="406" spans="1:7">
      <c r="A406" s="17" t="str">
        <f>IF(G405="","",IF(roundOpt,IF(OR(A405&gt;=nper,ROUND(G405,2)&lt;=0),"",A405+1),IF(OR(A405&gt;=nper,G405&lt;=0),"",A405+1)))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IF(A406="","",IF(roundOpt,IF(OR(A406=nper,payment&gt;ROUND((1+rate)*G405,2)),ROUND((1+rate)*G405,2),payment),IF(OR(A406=nper,payment&gt;(1+rate)*G405),(1+rate)*G405,payment)))</f>
        <v/>
      </c>
      <c r="D406" s="59" t="str">
        <f t="shared" si="17"/>
        <v/>
      </c>
      <c r="E406" s="18" t="str">
        <f>IF(A406="","",IF(AND(A406=1,pmtType=1),0,IF(roundOpt,ROUND(rate*G405,2),rate*G405)))</f>
        <v/>
      </c>
      <c r="F406" s="18" t="str">
        <f t="shared" ref="F406:F469" si="18">IF(A406="","",D406-E406)</f>
        <v/>
      </c>
      <c r="G406" s="18" t="str">
        <f t="shared" ref="G406:G469" si="19">IF(A406="","",G405-F406)</f>
        <v/>
      </c>
    </row>
    <row r="407" spans="1:7">
      <c r="A407" s="17" t="str">
        <f>IF(G406="","",IF(roundOpt,IF(OR(A406&gt;=nper,ROUND(G406,2)&lt;=0),"",A406+1),IF(OR(A406&gt;=nper,G406&lt;=0),"",A406+1)))</f>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IF(A407="","",IF(roundOpt,IF(OR(A407=nper,payment&gt;ROUND((1+rate)*G406,2)),ROUND((1+rate)*G406,2),payment),IF(OR(A407=nper,payment&gt;(1+rate)*G406),(1+rate)*G406,payment)))</f>
        <v/>
      </c>
      <c r="D407" s="59" t="str">
        <f t="shared" si="17"/>
        <v/>
      </c>
      <c r="E407" s="18" t="str">
        <f>IF(A407="","",IF(AND(A407=1,pmtType=1),0,IF(roundOpt,ROUND(rate*G406,2),rate*G406)))</f>
        <v/>
      </c>
      <c r="F407" s="18" t="str">
        <f t="shared" si="18"/>
        <v/>
      </c>
      <c r="G407" s="18" t="str">
        <f t="shared" si="19"/>
        <v/>
      </c>
    </row>
    <row r="408" spans="1:7">
      <c r="A408" s="17" t="str">
        <f>IF(G407="","",IF(roundOpt,IF(OR(A407&gt;=nper,ROUND(G407,2)&lt;=0),"",A407+1),IF(OR(A407&gt;=nper,G407&lt;=0),"",A407+1)))</f>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IF(A408="","",IF(roundOpt,IF(OR(A408=nper,payment&gt;ROUND((1+rate)*G407,2)),ROUND((1+rate)*G407,2),payment),IF(OR(A408=nper,payment&gt;(1+rate)*G407),(1+rate)*G407,payment)))</f>
        <v/>
      </c>
      <c r="D408" s="59" t="str">
        <f t="shared" si="17"/>
        <v/>
      </c>
      <c r="E408" s="18" t="str">
        <f>IF(A408="","",IF(AND(A408=1,pmtType=1),0,IF(roundOpt,ROUND(rate*G407,2),rate*G407)))</f>
        <v/>
      </c>
      <c r="F408" s="18" t="str">
        <f t="shared" si="18"/>
        <v/>
      </c>
      <c r="G408" s="18" t="str">
        <f t="shared" si="19"/>
        <v/>
      </c>
    </row>
    <row r="409" spans="1:7">
      <c r="A409" s="17" t="str">
        <f>IF(G408="","",IF(roundOpt,IF(OR(A408&gt;=nper,ROUND(G408,2)&lt;=0),"",A408+1),IF(OR(A408&gt;=nper,G408&lt;=0),"",A408+1)))</f>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IF(A409="","",IF(roundOpt,IF(OR(A409=nper,payment&gt;ROUND((1+rate)*G408,2)),ROUND((1+rate)*G408,2),payment),IF(OR(A409=nper,payment&gt;(1+rate)*G408),(1+rate)*G408,payment)))</f>
        <v/>
      </c>
      <c r="D409" s="59" t="str">
        <f t="shared" ref="D409:D472" si="20">C409</f>
        <v/>
      </c>
      <c r="E409" s="18" t="str">
        <f>IF(A409="","",IF(AND(A409=1,pmtType=1),0,IF(roundOpt,ROUND(rate*G408,2),rate*G408)))</f>
        <v/>
      </c>
      <c r="F409" s="18" t="str">
        <f t="shared" si="18"/>
        <v/>
      </c>
      <c r="G409" s="18" t="str">
        <f t="shared" si="19"/>
        <v/>
      </c>
    </row>
    <row r="410" spans="1:7">
      <c r="A410" s="17" t="str">
        <f>IF(G409="","",IF(roundOpt,IF(OR(A409&gt;=nper,ROUND(G409,2)&lt;=0),"",A409+1),IF(OR(A409&gt;=nper,G409&lt;=0),"",A409+1)))</f>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IF(A410="","",IF(roundOpt,IF(OR(A410=nper,payment&gt;ROUND((1+rate)*G409,2)),ROUND((1+rate)*G409,2),payment),IF(OR(A410=nper,payment&gt;(1+rate)*G409),(1+rate)*G409,payment)))</f>
        <v/>
      </c>
      <c r="D410" s="59" t="str">
        <f t="shared" si="20"/>
        <v/>
      </c>
      <c r="E410" s="18" t="str">
        <f>IF(A410="","",IF(AND(A410=1,pmtType=1),0,IF(roundOpt,ROUND(rate*G409,2),rate*G409)))</f>
        <v/>
      </c>
      <c r="F410" s="18" t="str">
        <f t="shared" si="18"/>
        <v/>
      </c>
      <c r="G410" s="18" t="str">
        <f t="shared" si="19"/>
        <v/>
      </c>
    </row>
    <row r="411" spans="1:7">
      <c r="A411" s="17" t="str">
        <f>IF(G410="","",IF(roundOpt,IF(OR(A410&gt;=nper,ROUND(G410,2)&lt;=0),"",A410+1),IF(OR(A410&gt;=nper,G410&lt;=0),"",A410+1)))</f>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IF(A411="","",IF(roundOpt,IF(OR(A411=nper,payment&gt;ROUND((1+rate)*G410,2)),ROUND((1+rate)*G410,2),payment),IF(OR(A411=nper,payment&gt;(1+rate)*G410),(1+rate)*G410,payment)))</f>
        <v/>
      </c>
      <c r="D411" s="59" t="str">
        <f t="shared" si="20"/>
        <v/>
      </c>
      <c r="E411" s="18" t="str">
        <f>IF(A411="","",IF(AND(A411=1,pmtType=1),0,IF(roundOpt,ROUND(rate*G410,2),rate*G410)))</f>
        <v/>
      </c>
      <c r="F411" s="18" t="str">
        <f t="shared" si="18"/>
        <v/>
      </c>
      <c r="G411" s="18" t="str">
        <f t="shared" si="19"/>
        <v/>
      </c>
    </row>
    <row r="412" spans="1:7">
      <c r="A412" s="17" t="str">
        <f>IF(G411="","",IF(roundOpt,IF(OR(A411&gt;=nper,ROUND(G411,2)&lt;=0),"",A411+1),IF(OR(A411&gt;=nper,G411&lt;=0),"",A411+1)))</f>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IF(A412="","",IF(roundOpt,IF(OR(A412=nper,payment&gt;ROUND((1+rate)*G411,2)),ROUND((1+rate)*G411,2),payment),IF(OR(A412=nper,payment&gt;(1+rate)*G411),(1+rate)*G411,payment)))</f>
        <v/>
      </c>
      <c r="D412" s="59" t="str">
        <f t="shared" si="20"/>
        <v/>
      </c>
      <c r="E412" s="18" t="str">
        <f>IF(A412="","",IF(AND(A412=1,pmtType=1),0,IF(roundOpt,ROUND(rate*G411,2),rate*G411)))</f>
        <v/>
      </c>
      <c r="F412" s="18" t="str">
        <f t="shared" si="18"/>
        <v/>
      </c>
      <c r="G412" s="18" t="str">
        <f t="shared" si="19"/>
        <v/>
      </c>
    </row>
    <row r="413" spans="1:7">
      <c r="A413" s="17" t="str">
        <f>IF(G412="","",IF(roundOpt,IF(OR(A412&gt;=nper,ROUND(G412,2)&lt;=0),"",A412+1),IF(OR(A412&gt;=nper,G412&lt;=0),"",A412+1)))</f>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IF(A413="","",IF(roundOpt,IF(OR(A413=nper,payment&gt;ROUND((1+rate)*G412,2)),ROUND((1+rate)*G412,2),payment),IF(OR(A413=nper,payment&gt;(1+rate)*G412),(1+rate)*G412,payment)))</f>
        <v/>
      </c>
      <c r="D413" s="59" t="str">
        <f t="shared" si="20"/>
        <v/>
      </c>
      <c r="E413" s="18" t="str">
        <f>IF(A413="","",IF(AND(A413=1,pmtType=1),0,IF(roundOpt,ROUND(rate*G412,2),rate*G412)))</f>
        <v/>
      </c>
      <c r="F413" s="18" t="str">
        <f t="shared" si="18"/>
        <v/>
      </c>
      <c r="G413" s="18" t="str">
        <f t="shared" si="19"/>
        <v/>
      </c>
    </row>
    <row r="414" spans="1:7">
      <c r="A414" s="17" t="str">
        <f>IF(G413="","",IF(roundOpt,IF(OR(A413&gt;=nper,ROUND(G413,2)&lt;=0),"",A413+1),IF(OR(A413&gt;=nper,G413&lt;=0),"",A413+1)))</f>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IF(A414="","",IF(roundOpt,IF(OR(A414=nper,payment&gt;ROUND((1+rate)*G413,2)),ROUND((1+rate)*G413,2),payment),IF(OR(A414=nper,payment&gt;(1+rate)*G413),(1+rate)*G413,payment)))</f>
        <v/>
      </c>
      <c r="D414" s="59" t="str">
        <f t="shared" si="20"/>
        <v/>
      </c>
      <c r="E414" s="18" t="str">
        <f>IF(A414="","",IF(AND(A414=1,pmtType=1),0,IF(roundOpt,ROUND(rate*G413,2),rate*G413)))</f>
        <v/>
      </c>
      <c r="F414" s="18" t="str">
        <f t="shared" si="18"/>
        <v/>
      </c>
      <c r="G414" s="18" t="str">
        <f t="shared" si="19"/>
        <v/>
      </c>
    </row>
    <row r="415" spans="1:7">
      <c r="A415" s="17" t="str">
        <f>IF(G414="","",IF(roundOpt,IF(OR(A414&gt;=nper,ROUND(G414,2)&lt;=0),"",A414+1),IF(OR(A414&gt;=nper,G414&lt;=0),"",A414+1)))</f>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IF(A415="","",IF(roundOpt,IF(OR(A415=nper,payment&gt;ROUND((1+rate)*G414,2)),ROUND((1+rate)*G414,2),payment),IF(OR(A415=nper,payment&gt;(1+rate)*G414),(1+rate)*G414,payment)))</f>
        <v/>
      </c>
      <c r="D415" s="59" t="str">
        <f t="shared" si="20"/>
        <v/>
      </c>
      <c r="E415" s="18" t="str">
        <f>IF(A415="","",IF(AND(A415=1,pmtType=1),0,IF(roundOpt,ROUND(rate*G414,2),rate*G414)))</f>
        <v/>
      </c>
      <c r="F415" s="18" t="str">
        <f t="shared" si="18"/>
        <v/>
      </c>
      <c r="G415" s="18" t="str">
        <f t="shared" si="19"/>
        <v/>
      </c>
    </row>
    <row r="416" spans="1:7">
      <c r="A416" s="17" t="str">
        <f>IF(G415="","",IF(roundOpt,IF(OR(A415&gt;=nper,ROUND(G415,2)&lt;=0),"",A415+1),IF(OR(A415&gt;=nper,G415&lt;=0),"",A415+1)))</f>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IF(A416="","",IF(roundOpt,IF(OR(A416=nper,payment&gt;ROUND((1+rate)*G415,2)),ROUND((1+rate)*G415,2),payment),IF(OR(A416=nper,payment&gt;(1+rate)*G415),(1+rate)*G415,payment)))</f>
        <v/>
      </c>
      <c r="D416" s="59" t="str">
        <f t="shared" si="20"/>
        <v/>
      </c>
      <c r="E416" s="18" t="str">
        <f>IF(A416="","",IF(AND(A416=1,pmtType=1),0,IF(roundOpt,ROUND(rate*G415,2),rate*G415)))</f>
        <v/>
      </c>
      <c r="F416" s="18" t="str">
        <f t="shared" si="18"/>
        <v/>
      </c>
      <c r="G416" s="18" t="str">
        <f t="shared" si="19"/>
        <v/>
      </c>
    </row>
    <row r="417" spans="1:7">
      <c r="A417" s="17" t="str">
        <f>IF(G416="","",IF(roundOpt,IF(OR(A416&gt;=nper,ROUND(G416,2)&lt;=0),"",A416+1),IF(OR(A416&gt;=nper,G416&lt;=0),"",A416+1)))</f>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IF(A417="","",IF(roundOpt,IF(OR(A417=nper,payment&gt;ROUND((1+rate)*G416,2)),ROUND((1+rate)*G416,2),payment),IF(OR(A417=nper,payment&gt;(1+rate)*G416),(1+rate)*G416,payment)))</f>
        <v/>
      </c>
      <c r="D417" s="59" t="str">
        <f t="shared" si="20"/>
        <v/>
      </c>
      <c r="E417" s="18" t="str">
        <f>IF(A417="","",IF(AND(A417=1,pmtType=1),0,IF(roundOpt,ROUND(rate*G416,2),rate*G416)))</f>
        <v/>
      </c>
      <c r="F417" s="18" t="str">
        <f t="shared" si="18"/>
        <v/>
      </c>
      <c r="G417" s="18" t="str">
        <f t="shared" si="19"/>
        <v/>
      </c>
    </row>
    <row r="418" spans="1:7">
      <c r="A418" s="17" t="str">
        <f>IF(G417="","",IF(roundOpt,IF(OR(A417&gt;=nper,ROUND(G417,2)&lt;=0),"",A417+1),IF(OR(A417&gt;=nper,G417&lt;=0),"",A417+1)))</f>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IF(A418="","",IF(roundOpt,IF(OR(A418=nper,payment&gt;ROUND((1+rate)*G417,2)),ROUND((1+rate)*G417,2),payment),IF(OR(A418=nper,payment&gt;(1+rate)*G417),(1+rate)*G417,payment)))</f>
        <v/>
      </c>
      <c r="D418" s="59" t="str">
        <f t="shared" si="20"/>
        <v/>
      </c>
      <c r="E418" s="18" t="str">
        <f>IF(A418="","",IF(AND(A418=1,pmtType=1),0,IF(roundOpt,ROUND(rate*G417,2),rate*G417)))</f>
        <v/>
      </c>
      <c r="F418" s="18" t="str">
        <f t="shared" si="18"/>
        <v/>
      </c>
      <c r="G418" s="18" t="str">
        <f t="shared" si="19"/>
        <v/>
      </c>
    </row>
    <row r="419" spans="1:7">
      <c r="A419" s="17" t="str">
        <f>IF(G418="","",IF(roundOpt,IF(OR(A418&gt;=nper,ROUND(G418,2)&lt;=0),"",A418+1),IF(OR(A418&gt;=nper,G418&lt;=0),"",A418+1)))</f>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IF(A419="","",IF(roundOpt,IF(OR(A419=nper,payment&gt;ROUND((1+rate)*G418,2)),ROUND((1+rate)*G418,2),payment),IF(OR(A419=nper,payment&gt;(1+rate)*G418),(1+rate)*G418,payment)))</f>
        <v/>
      </c>
      <c r="D419" s="59" t="str">
        <f t="shared" si="20"/>
        <v/>
      </c>
      <c r="E419" s="18" t="str">
        <f>IF(A419="","",IF(AND(A419=1,pmtType=1),0,IF(roundOpt,ROUND(rate*G418,2),rate*G418)))</f>
        <v/>
      </c>
      <c r="F419" s="18" t="str">
        <f t="shared" si="18"/>
        <v/>
      </c>
      <c r="G419" s="18" t="str">
        <f t="shared" si="19"/>
        <v/>
      </c>
    </row>
    <row r="420" spans="1:7">
      <c r="A420" s="17" t="str">
        <f>IF(G419="","",IF(roundOpt,IF(OR(A419&gt;=nper,ROUND(G419,2)&lt;=0),"",A419+1),IF(OR(A419&gt;=nper,G419&lt;=0),"",A419+1)))</f>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IF(A420="","",IF(roundOpt,IF(OR(A420=nper,payment&gt;ROUND((1+rate)*G419,2)),ROUND((1+rate)*G419,2),payment),IF(OR(A420=nper,payment&gt;(1+rate)*G419),(1+rate)*G419,payment)))</f>
        <v/>
      </c>
      <c r="D420" s="59" t="str">
        <f t="shared" si="20"/>
        <v/>
      </c>
      <c r="E420" s="18" t="str">
        <f>IF(A420="","",IF(AND(A420=1,pmtType=1),0,IF(roundOpt,ROUND(rate*G419,2),rate*G419)))</f>
        <v/>
      </c>
      <c r="F420" s="18" t="str">
        <f t="shared" si="18"/>
        <v/>
      </c>
      <c r="G420" s="18" t="str">
        <f t="shared" si="19"/>
        <v/>
      </c>
    </row>
    <row r="421" spans="1:7">
      <c r="A421" s="17" t="str">
        <f>IF(G420="","",IF(roundOpt,IF(OR(A420&gt;=nper,ROUND(G420,2)&lt;=0),"",A420+1),IF(OR(A420&gt;=nper,G420&lt;=0),"",A420+1)))</f>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IF(A421="","",IF(roundOpt,IF(OR(A421=nper,payment&gt;ROUND((1+rate)*G420,2)),ROUND((1+rate)*G420,2),payment),IF(OR(A421=nper,payment&gt;(1+rate)*G420),(1+rate)*G420,payment)))</f>
        <v/>
      </c>
      <c r="D421" s="59" t="str">
        <f t="shared" si="20"/>
        <v/>
      </c>
      <c r="E421" s="18" t="str">
        <f>IF(A421="","",IF(AND(A421=1,pmtType=1),0,IF(roundOpt,ROUND(rate*G420,2),rate*G420)))</f>
        <v/>
      </c>
      <c r="F421" s="18" t="str">
        <f t="shared" si="18"/>
        <v/>
      </c>
      <c r="G421" s="18" t="str">
        <f t="shared" si="19"/>
        <v/>
      </c>
    </row>
    <row r="422" spans="1:7">
      <c r="A422" s="17" t="str">
        <f>IF(G421="","",IF(roundOpt,IF(OR(A421&gt;=nper,ROUND(G421,2)&lt;=0),"",A421+1),IF(OR(A421&gt;=nper,G421&lt;=0),"",A421+1)))</f>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IF(A422="","",IF(roundOpt,IF(OR(A422=nper,payment&gt;ROUND((1+rate)*G421,2)),ROUND((1+rate)*G421,2),payment),IF(OR(A422=nper,payment&gt;(1+rate)*G421),(1+rate)*G421,payment)))</f>
        <v/>
      </c>
      <c r="D422" s="59" t="str">
        <f t="shared" si="20"/>
        <v/>
      </c>
      <c r="E422" s="18" t="str">
        <f>IF(A422="","",IF(AND(A422=1,pmtType=1),0,IF(roundOpt,ROUND(rate*G421,2),rate*G421)))</f>
        <v/>
      </c>
      <c r="F422" s="18" t="str">
        <f t="shared" si="18"/>
        <v/>
      </c>
      <c r="G422" s="18" t="str">
        <f t="shared" si="19"/>
        <v/>
      </c>
    </row>
    <row r="423" spans="1:7">
      <c r="A423" s="17" t="str">
        <f>IF(G422="","",IF(roundOpt,IF(OR(A422&gt;=nper,ROUND(G422,2)&lt;=0),"",A422+1),IF(OR(A422&gt;=nper,G422&lt;=0),"",A422+1)))</f>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IF(A423="","",IF(roundOpt,IF(OR(A423=nper,payment&gt;ROUND((1+rate)*G422,2)),ROUND((1+rate)*G422,2),payment),IF(OR(A423=nper,payment&gt;(1+rate)*G422),(1+rate)*G422,payment)))</f>
        <v/>
      </c>
      <c r="D423" s="59" t="str">
        <f t="shared" si="20"/>
        <v/>
      </c>
      <c r="E423" s="18" t="str">
        <f>IF(A423="","",IF(AND(A423=1,pmtType=1),0,IF(roundOpt,ROUND(rate*G422,2),rate*G422)))</f>
        <v/>
      </c>
      <c r="F423" s="18" t="str">
        <f t="shared" si="18"/>
        <v/>
      </c>
      <c r="G423" s="18" t="str">
        <f t="shared" si="19"/>
        <v/>
      </c>
    </row>
    <row r="424" spans="1:7">
      <c r="A424" s="17" t="str">
        <f>IF(G423="","",IF(roundOpt,IF(OR(A423&gt;=nper,ROUND(G423,2)&lt;=0),"",A423+1),IF(OR(A423&gt;=nper,G423&lt;=0),"",A423+1)))</f>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IF(A424="","",IF(roundOpt,IF(OR(A424=nper,payment&gt;ROUND((1+rate)*G423,2)),ROUND((1+rate)*G423,2),payment),IF(OR(A424=nper,payment&gt;(1+rate)*G423),(1+rate)*G423,payment)))</f>
        <v/>
      </c>
      <c r="D424" s="59" t="str">
        <f t="shared" si="20"/>
        <v/>
      </c>
      <c r="E424" s="18" t="str">
        <f>IF(A424="","",IF(AND(A424=1,pmtType=1),0,IF(roundOpt,ROUND(rate*G423,2),rate*G423)))</f>
        <v/>
      </c>
      <c r="F424" s="18" t="str">
        <f t="shared" si="18"/>
        <v/>
      </c>
      <c r="G424" s="18" t="str">
        <f t="shared" si="19"/>
        <v/>
      </c>
    </row>
    <row r="425" spans="1:7">
      <c r="A425" s="17" t="str">
        <f>IF(G424="","",IF(roundOpt,IF(OR(A424&gt;=nper,ROUND(G424,2)&lt;=0),"",A424+1),IF(OR(A424&gt;=nper,G424&lt;=0),"",A424+1)))</f>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IF(A425="","",IF(roundOpt,IF(OR(A425=nper,payment&gt;ROUND((1+rate)*G424,2)),ROUND((1+rate)*G424,2),payment),IF(OR(A425=nper,payment&gt;(1+rate)*G424),(1+rate)*G424,payment)))</f>
        <v/>
      </c>
      <c r="D425" s="59" t="str">
        <f t="shared" si="20"/>
        <v/>
      </c>
      <c r="E425" s="18" t="str">
        <f>IF(A425="","",IF(AND(A425=1,pmtType=1),0,IF(roundOpt,ROUND(rate*G424,2),rate*G424)))</f>
        <v/>
      </c>
      <c r="F425" s="18" t="str">
        <f t="shared" si="18"/>
        <v/>
      </c>
      <c r="G425" s="18" t="str">
        <f t="shared" si="19"/>
        <v/>
      </c>
    </row>
    <row r="426" spans="1:7">
      <c r="A426" s="17" t="str">
        <f>IF(G425="","",IF(roundOpt,IF(OR(A425&gt;=nper,ROUND(G425,2)&lt;=0),"",A425+1),IF(OR(A425&gt;=nper,G425&lt;=0),"",A425+1)))</f>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IF(A426="","",IF(roundOpt,IF(OR(A426=nper,payment&gt;ROUND((1+rate)*G425,2)),ROUND((1+rate)*G425,2),payment),IF(OR(A426=nper,payment&gt;(1+rate)*G425),(1+rate)*G425,payment)))</f>
        <v/>
      </c>
      <c r="D426" s="59" t="str">
        <f t="shared" si="20"/>
        <v/>
      </c>
      <c r="E426" s="18" t="str">
        <f>IF(A426="","",IF(AND(A426=1,pmtType=1),0,IF(roundOpt,ROUND(rate*G425,2),rate*G425)))</f>
        <v/>
      </c>
      <c r="F426" s="18" t="str">
        <f t="shared" si="18"/>
        <v/>
      </c>
      <c r="G426" s="18" t="str">
        <f t="shared" si="19"/>
        <v/>
      </c>
    </row>
    <row r="427" spans="1:7">
      <c r="A427" s="17" t="str">
        <f>IF(G426="","",IF(roundOpt,IF(OR(A426&gt;=nper,ROUND(G426,2)&lt;=0),"",A426+1),IF(OR(A426&gt;=nper,G426&lt;=0),"",A426+1)))</f>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IF(A427="","",IF(roundOpt,IF(OR(A427=nper,payment&gt;ROUND((1+rate)*G426,2)),ROUND((1+rate)*G426,2),payment),IF(OR(A427=nper,payment&gt;(1+rate)*G426),(1+rate)*G426,payment)))</f>
        <v/>
      </c>
      <c r="D427" s="59" t="str">
        <f t="shared" si="20"/>
        <v/>
      </c>
      <c r="E427" s="18" t="str">
        <f>IF(A427="","",IF(AND(A427=1,pmtType=1),0,IF(roundOpt,ROUND(rate*G426,2),rate*G426)))</f>
        <v/>
      </c>
      <c r="F427" s="18" t="str">
        <f t="shared" si="18"/>
        <v/>
      </c>
      <c r="G427" s="18" t="str">
        <f t="shared" si="19"/>
        <v/>
      </c>
    </row>
    <row r="428" spans="1:7">
      <c r="A428" s="17" t="str">
        <f>IF(G427="","",IF(roundOpt,IF(OR(A427&gt;=nper,ROUND(G427,2)&lt;=0),"",A427+1),IF(OR(A427&gt;=nper,G427&lt;=0),"",A427+1)))</f>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IF(A428="","",IF(roundOpt,IF(OR(A428=nper,payment&gt;ROUND((1+rate)*G427,2)),ROUND((1+rate)*G427,2),payment),IF(OR(A428=nper,payment&gt;(1+rate)*G427),(1+rate)*G427,payment)))</f>
        <v/>
      </c>
      <c r="D428" s="59" t="str">
        <f t="shared" si="20"/>
        <v/>
      </c>
      <c r="E428" s="18" t="str">
        <f>IF(A428="","",IF(AND(A428=1,pmtType=1),0,IF(roundOpt,ROUND(rate*G427,2),rate*G427)))</f>
        <v/>
      </c>
      <c r="F428" s="18" t="str">
        <f t="shared" si="18"/>
        <v/>
      </c>
      <c r="G428" s="18" t="str">
        <f t="shared" si="19"/>
        <v/>
      </c>
    </row>
    <row r="429" spans="1:7">
      <c r="A429" s="17" t="str">
        <f>IF(G428="","",IF(roundOpt,IF(OR(A428&gt;=nper,ROUND(G428,2)&lt;=0),"",A428+1),IF(OR(A428&gt;=nper,G428&lt;=0),"",A428+1)))</f>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IF(A429="","",IF(roundOpt,IF(OR(A429=nper,payment&gt;ROUND((1+rate)*G428,2)),ROUND((1+rate)*G428,2),payment),IF(OR(A429=nper,payment&gt;(1+rate)*G428),(1+rate)*G428,payment)))</f>
        <v/>
      </c>
      <c r="D429" s="59" t="str">
        <f t="shared" si="20"/>
        <v/>
      </c>
      <c r="E429" s="18" t="str">
        <f>IF(A429="","",IF(AND(A429=1,pmtType=1),0,IF(roundOpt,ROUND(rate*G428,2),rate*G428)))</f>
        <v/>
      </c>
      <c r="F429" s="18" t="str">
        <f t="shared" si="18"/>
        <v/>
      </c>
      <c r="G429" s="18" t="str">
        <f t="shared" si="19"/>
        <v/>
      </c>
    </row>
    <row r="430" spans="1:7">
      <c r="A430" s="17" t="str">
        <f>IF(G429="","",IF(roundOpt,IF(OR(A429&gt;=nper,ROUND(G429,2)&lt;=0),"",A429+1),IF(OR(A429&gt;=nper,G429&lt;=0),"",A429+1)))</f>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IF(A430="","",IF(roundOpt,IF(OR(A430=nper,payment&gt;ROUND((1+rate)*G429,2)),ROUND((1+rate)*G429,2),payment),IF(OR(A430=nper,payment&gt;(1+rate)*G429),(1+rate)*G429,payment)))</f>
        <v/>
      </c>
      <c r="D430" s="59" t="str">
        <f t="shared" si="20"/>
        <v/>
      </c>
      <c r="E430" s="18" t="str">
        <f>IF(A430="","",IF(AND(A430=1,pmtType=1),0,IF(roundOpt,ROUND(rate*G429,2),rate*G429)))</f>
        <v/>
      </c>
      <c r="F430" s="18" t="str">
        <f t="shared" si="18"/>
        <v/>
      </c>
      <c r="G430" s="18" t="str">
        <f t="shared" si="19"/>
        <v/>
      </c>
    </row>
    <row r="431" spans="1:7">
      <c r="A431" s="17" t="str">
        <f>IF(G430="","",IF(roundOpt,IF(OR(A430&gt;=nper,ROUND(G430,2)&lt;=0),"",A430+1),IF(OR(A430&gt;=nper,G430&lt;=0),"",A430+1)))</f>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IF(A431="","",IF(roundOpt,IF(OR(A431=nper,payment&gt;ROUND((1+rate)*G430,2)),ROUND((1+rate)*G430,2),payment),IF(OR(A431=nper,payment&gt;(1+rate)*G430),(1+rate)*G430,payment)))</f>
        <v/>
      </c>
      <c r="D431" s="59" t="str">
        <f t="shared" si="20"/>
        <v/>
      </c>
      <c r="E431" s="18" t="str">
        <f>IF(A431="","",IF(AND(A431=1,pmtType=1),0,IF(roundOpt,ROUND(rate*G430,2),rate*G430)))</f>
        <v/>
      </c>
      <c r="F431" s="18" t="str">
        <f t="shared" si="18"/>
        <v/>
      </c>
      <c r="G431" s="18" t="str">
        <f t="shared" si="19"/>
        <v/>
      </c>
    </row>
    <row r="432" spans="1:7">
      <c r="A432" s="17" t="str">
        <f>IF(G431="","",IF(roundOpt,IF(OR(A431&gt;=nper,ROUND(G431,2)&lt;=0),"",A431+1),IF(OR(A431&gt;=nper,G431&lt;=0),"",A431+1)))</f>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IF(A432="","",IF(roundOpt,IF(OR(A432=nper,payment&gt;ROUND((1+rate)*G431,2)),ROUND((1+rate)*G431,2),payment),IF(OR(A432=nper,payment&gt;(1+rate)*G431),(1+rate)*G431,payment)))</f>
        <v/>
      </c>
      <c r="D432" s="59" t="str">
        <f t="shared" si="20"/>
        <v/>
      </c>
      <c r="E432" s="18" t="str">
        <f>IF(A432="","",IF(AND(A432=1,pmtType=1),0,IF(roundOpt,ROUND(rate*G431,2),rate*G431)))</f>
        <v/>
      </c>
      <c r="F432" s="18" t="str">
        <f t="shared" si="18"/>
        <v/>
      </c>
      <c r="G432" s="18" t="str">
        <f t="shared" si="19"/>
        <v/>
      </c>
    </row>
    <row r="433" spans="1:7">
      <c r="A433" s="17" t="str">
        <f>IF(G432="","",IF(roundOpt,IF(OR(A432&gt;=nper,ROUND(G432,2)&lt;=0),"",A432+1),IF(OR(A432&gt;=nper,G432&lt;=0),"",A432+1)))</f>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IF(A433="","",IF(roundOpt,IF(OR(A433=nper,payment&gt;ROUND((1+rate)*G432,2)),ROUND((1+rate)*G432,2),payment),IF(OR(A433=nper,payment&gt;(1+rate)*G432),(1+rate)*G432,payment)))</f>
        <v/>
      </c>
      <c r="D433" s="59" t="str">
        <f t="shared" si="20"/>
        <v/>
      </c>
      <c r="E433" s="18" t="str">
        <f>IF(A433="","",IF(AND(A433=1,pmtType=1),0,IF(roundOpt,ROUND(rate*G432,2),rate*G432)))</f>
        <v/>
      </c>
      <c r="F433" s="18" t="str">
        <f t="shared" si="18"/>
        <v/>
      </c>
      <c r="G433" s="18" t="str">
        <f t="shared" si="19"/>
        <v/>
      </c>
    </row>
    <row r="434" spans="1:7">
      <c r="A434" s="17" t="str">
        <f>IF(G433="","",IF(roundOpt,IF(OR(A433&gt;=nper,ROUND(G433,2)&lt;=0),"",A433+1),IF(OR(A433&gt;=nper,G433&lt;=0),"",A433+1)))</f>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IF(A434="","",IF(roundOpt,IF(OR(A434=nper,payment&gt;ROUND((1+rate)*G433,2)),ROUND((1+rate)*G433,2),payment),IF(OR(A434=nper,payment&gt;(1+rate)*G433),(1+rate)*G433,payment)))</f>
        <v/>
      </c>
      <c r="D434" s="59" t="str">
        <f t="shared" si="20"/>
        <v/>
      </c>
      <c r="E434" s="18" t="str">
        <f>IF(A434="","",IF(AND(A434=1,pmtType=1),0,IF(roundOpt,ROUND(rate*G433,2),rate*G433)))</f>
        <v/>
      </c>
      <c r="F434" s="18" t="str">
        <f t="shared" si="18"/>
        <v/>
      </c>
      <c r="G434" s="18" t="str">
        <f t="shared" si="19"/>
        <v/>
      </c>
    </row>
    <row r="435" spans="1:7">
      <c r="A435" s="17" t="str">
        <f>IF(G434="","",IF(roundOpt,IF(OR(A434&gt;=nper,ROUND(G434,2)&lt;=0),"",A434+1),IF(OR(A434&gt;=nper,G434&lt;=0),"",A434+1)))</f>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IF(A435="","",IF(roundOpt,IF(OR(A435=nper,payment&gt;ROUND((1+rate)*G434,2)),ROUND((1+rate)*G434,2),payment),IF(OR(A435=nper,payment&gt;(1+rate)*G434),(1+rate)*G434,payment)))</f>
        <v/>
      </c>
      <c r="D435" s="59" t="str">
        <f t="shared" si="20"/>
        <v/>
      </c>
      <c r="E435" s="18" t="str">
        <f>IF(A435="","",IF(AND(A435=1,pmtType=1),0,IF(roundOpt,ROUND(rate*G434,2),rate*G434)))</f>
        <v/>
      </c>
      <c r="F435" s="18" t="str">
        <f t="shared" si="18"/>
        <v/>
      </c>
      <c r="G435" s="18" t="str">
        <f t="shared" si="19"/>
        <v/>
      </c>
    </row>
    <row r="436" spans="1:7">
      <c r="A436" s="17" t="str">
        <f>IF(G435="","",IF(roundOpt,IF(OR(A435&gt;=nper,ROUND(G435,2)&lt;=0),"",A435+1),IF(OR(A435&gt;=nper,G435&lt;=0),"",A435+1)))</f>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IF(A436="","",IF(roundOpt,IF(OR(A436=nper,payment&gt;ROUND((1+rate)*G435,2)),ROUND((1+rate)*G435,2),payment),IF(OR(A436=nper,payment&gt;(1+rate)*G435),(1+rate)*G435,payment)))</f>
        <v/>
      </c>
      <c r="D436" s="59" t="str">
        <f t="shared" si="20"/>
        <v/>
      </c>
      <c r="E436" s="18" t="str">
        <f>IF(A436="","",IF(AND(A436=1,pmtType=1),0,IF(roundOpt,ROUND(rate*G435,2),rate*G435)))</f>
        <v/>
      </c>
      <c r="F436" s="18" t="str">
        <f t="shared" si="18"/>
        <v/>
      </c>
      <c r="G436" s="18" t="str">
        <f t="shared" si="19"/>
        <v/>
      </c>
    </row>
    <row r="437" spans="1:7">
      <c r="A437" s="17" t="str">
        <f>IF(G436="","",IF(roundOpt,IF(OR(A436&gt;=nper,ROUND(G436,2)&lt;=0),"",A436+1),IF(OR(A436&gt;=nper,G436&lt;=0),"",A436+1)))</f>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IF(A437="","",IF(roundOpt,IF(OR(A437=nper,payment&gt;ROUND((1+rate)*G436,2)),ROUND((1+rate)*G436,2),payment),IF(OR(A437=nper,payment&gt;(1+rate)*G436),(1+rate)*G436,payment)))</f>
        <v/>
      </c>
      <c r="D437" s="59" t="str">
        <f t="shared" si="20"/>
        <v/>
      </c>
      <c r="E437" s="18" t="str">
        <f>IF(A437="","",IF(AND(A437=1,pmtType=1),0,IF(roundOpt,ROUND(rate*G436,2),rate*G436)))</f>
        <v/>
      </c>
      <c r="F437" s="18" t="str">
        <f t="shared" si="18"/>
        <v/>
      </c>
      <c r="G437" s="18" t="str">
        <f t="shared" si="19"/>
        <v/>
      </c>
    </row>
    <row r="438" spans="1:7">
      <c r="A438" s="17" t="str">
        <f>IF(G437="","",IF(roundOpt,IF(OR(A437&gt;=nper,ROUND(G437,2)&lt;=0),"",A437+1),IF(OR(A437&gt;=nper,G437&lt;=0),"",A437+1)))</f>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IF(A438="","",IF(roundOpt,IF(OR(A438=nper,payment&gt;ROUND((1+rate)*G437,2)),ROUND((1+rate)*G437,2),payment),IF(OR(A438=nper,payment&gt;(1+rate)*G437),(1+rate)*G437,payment)))</f>
        <v/>
      </c>
      <c r="D438" s="59" t="str">
        <f t="shared" si="20"/>
        <v/>
      </c>
      <c r="E438" s="18" t="str">
        <f>IF(A438="","",IF(AND(A438=1,pmtType=1),0,IF(roundOpt,ROUND(rate*G437,2),rate*G437)))</f>
        <v/>
      </c>
      <c r="F438" s="18" t="str">
        <f t="shared" si="18"/>
        <v/>
      </c>
      <c r="G438" s="18" t="str">
        <f t="shared" si="19"/>
        <v/>
      </c>
    </row>
    <row r="439" spans="1:7">
      <c r="A439" s="17" t="str">
        <f>IF(G438="","",IF(roundOpt,IF(OR(A438&gt;=nper,ROUND(G438,2)&lt;=0),"",A438+1),IF(OR(A438&gt;=nper,G438&lt;=0),"",A438+1)))</f>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IF(A439="","",IF(roundOpt,IF(OR(A439=nper,payment&gt;ROUND((1+rate)*G438,2)),ROUND((1+rate)*G438,2),payment),IF(OR(A439=nper,payment&gt;(1+rate)*G438),(1+rate)*G438,payment)))</f>
        <v/>
      </c>
      <c r="D439" s="59" t="str">
        <f t="shared" si="20"/>
        <v/>
      </c>
      <c r="E439" s="18" t="str">
        <f>IF(A439="","",IF(AND(A439=1,pmtType=1),0,IF(roundOpt,ROUND(rate*G438,2),rate*G438)))</f>
        <v/>
      </c>
      <c r="F439" s="18" t="str">
        <f t="shared" si="18"/>
        <v/>
      </c>
      <c r="G439" s="18" t="str">
        <f t="shared" si="19"/>
        <v/>
      </c>
    </row>
    <row r="440" spans="1:7">
      <c r="A440" s="17" t="str">
        <f>IF(G439="","",IF(roundOpt,IF(OR(A439&gt;=nper,ROUND(G439,2)&lt;=0),"",A439+1),IF(OR(A439&gt;=nper,G439&lt;=0),"",A439+1)))</f>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IF(A440="","",IF(roundOpt,IF(OR(A440=nper,payment&gt;ROUND((1+rate)*G439,2)),ROUND((1+rate)*G439,2),payment),IF(OR(A440=nper,payment&gt;(1+rate)*G439),(1+rate)*G439,payment)))</f>
        <v/>
      </c>
      <c r="D440" s="59" t="str">
        <f t="shared" si="20"/>
        <v/>
      </c>
      <c r="E440" s="18" t="str">
        <f>IF(A440="","",IF(AND(A440=1,pmtType=1),0,IF(roundOpt,ROUND(rate*G439,2),rate*G439)))</f>
        <v/>
      </c>
      <c r="F440" s="18" t="str">
        <f t="shared" si="18"/>
        <v/>
      </c>
      <c r="G440" s="18" t="str">
        <f t="shared" si="19"/>
        <v/>
      </c>
    </row>
    <row r="441" spans="1:7">
      <c r="A441" s="17" t="str">
        <f>IF(G440="","",IF(roundOpt,IF(OR(A440&gt;=nper,ROUND(G440,2)&lt;=0),"",A440+1),IF(OR(A440&gt;=nper,G440&lt;=0),"",A440+1)))</f>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IF(A441="","",IF(roundOpt,IF(OR(A441=nper,payment&gt;ROUND((1+rate)*G440,2)),ROUND((1+rate)*G440,2),payment),IF(OR(A441=nper,payment&gt;(1+rate)*G440),(1+rate)*G440,payment)))</f>
        <v/>
      </c>
      <c r="D441" s="59" t="str">
        <f t="shared" si="20"/>
        <v/>
      </c>
      <c r="E441" s="18" t="str">
        <f>IF(A441="","",IF(AND(A441=1,pmtType=1),0,IF(roundOpt,ROUND(rate*G440,2),rate*G440)))</f>
        <v/>
      </c>
      <c r="F441" s="18" t="str">
        <f t="shared" si="18"/>
        <v/>
      </c>
      <c r="G441" s="18" t="str">
        <f t="shared" si="19"/>
        <v/>
      </c>
    </row>
    <row r="442" spans="1:7">
      <c r="A442" s="17" t="str">
        <f>IF(G441="","",IF(roundOpt,IF(OR(A441&gt;=nper,ROUND(G441,2)&lt;=0),"",A441+1),IF(OR(A441&gt;=nper,G441&lt;=0),"",A441+1)))</f>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IF(A442="","",IF(roundOpt,IF(OR(A442=nper,payment&gt;ROUND((1+rate)*G441,2)),ROUND((1+rate)*G441,2),payment),IF(OR(A442=nper,payment&gt;(1+rate)*G441),(1+rate)*G441,payment)))</f>
        <v/>
      </c>
      <c r="D442" s="59" t="str">
        <f t="shared" si="20"/>
        <v/>
      </c>
      <c r="E442" s="18" t="str">
        <f>IF(A442="","",IF(AND(A442=1,pmtType=1),0,IF(roundOpt,ROUND(rate*G441,2),rate*G441)))</f>
        <v/>
      </c>
      <c r="F442" s="18" t="str">
        <f t="shared" si="18"/>
        <v/>
      </c>
      <c r="G442" s="18" t="str">
        <f t="shared" si="19"/>
        <v/>
      </c>
    </row>
    <row r="443" spans="1:7">
      <c r="A443" s="17" t="str">
        <f>IF(G442="","",IF(roundOpt,IF(OR(A442&gt;=nper,ROUND(G442,2)&lt;=0),"",A442+1),IF(OR(A442&gt;=nper,G442&lt;=0),"",A442+1)))</f>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IF(A443="","",IF(roundOpt,IF(OR(A443=nper,payment&gt;ROUND((1+rate)*G442,2)),ROUND((1+rate)*G442,2),payment),IF(OR(A443=nper,payment&gt;(1+rate)*G442),(1+rate)*G442,payment)))</f>
        <v/>
      </c>
      <c r="D443" s="59" t="str">
        <f t="shared" si="20"/>
        <v/>
      </c>
      <c r="E443" s="18" t="str">
        <f>IF(A443="","",IF(AND(A443=1,pmtType=1),0,IF(roundOpt,ROUND(rate*G442,2),rate*G442)))</f>
        <v/>
      </c>
      <c r="F443" s="18" t="str">
        <f t="shared" si="18"/>
        <v/>
      </c>
      <c r="G443" s="18" t="str">
        <f t="shared" si="19"/>
        <v/>
      </c>
    </row>
    <row r="444" spans="1:7">
      <c r="A444" s="17" t="str">
        <f>IF(G443="","",IF(roundOpt,IF(OR(A443&gt;=nper,ROUND(G443,2)&lt;=0),"",A443+1),IF(OR(A443&gt;=nper,G443&lt;=0),"",A443+1)))</f>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IF(A444="","",IF(roundOpt,IF(OR(A444=nper,payment&gt;ROUND((1+rate)*G443,2)),ROUND((1+rate)*G443,2),payment),IF(OR(A444=nper,payment&gt;(1+rate)*G443),(1+rate)*G443,payment)))</f>
        <v/>
      </c>
      <c r="D444" s="59" t="str">
        <f t="shared" si="20"/>
        <v/>
      </c>
      <c r="E444" s="18" t="str">
        <f>IF(A444="","",IF(AND(A444=1,pmtType=1),0,IF(roundOpt,ROUND(rate*G443,2),rate*G443)))</f>
        <v/>
      </c>
      <c r="F444" s="18" t="str">
        <f t="shared" si="18"/>
        <v/>
      </c>
      <c r="G444" s="18" t="str">
        <f t="shared" si="19"/>
        <v/>
      </c>
    </row>
    <row r="445" spans="1:7">
      <c r="A445" s="17" t="str">
        <f>IF(G444="","",IF(roundOpt,IF(OR(A444&gt;=nper,ROUND(G444,2)&lt;=0),"",A444+1),IF(OR(A444&gt;=nper,G444&lt;=0),"",A444+1)))</f>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IF(A445="","",IF(roundOpt,IF(OR(A445=nper,payment&gt;ROUND((1+rate)*G444,2)),ROUND((1+rate)*G444,2),payment),IF(OR(A445=nper,payment&gt;(1+rate)*G444),(1+rate)*G444,payment)))</f>
        <v/>
      </c>
      <c r="D445" s="59" t="str">
        <f t="shared" si="20"/>
        <v/>
      </c>
      <c r="E445" s="18" t="str">
        <f>IF(A445="","",IF(AND(A445=1,pmtType=1),0,IF(roundOpt,ROUND(rate*G444,2),rate*G444)))</f>
        <v/>
      </c>
      <c r="F445" s="18" t="str">
        <f t="shared" si="18"/>
        <v/>
      </c>
      <c r="G445" s="18" t="str">
        <f t="shared" si="19"/>
        <v/>
      </c>
    </row>
    <row r="446" spans="1:7">
      <c r="A446" s="17" t="str">
        <f>IF(G445="","",IF(roundOpt,IF(OR(A445&gt;=nper,ROUND(G445,2)&lt;=0),"",A445+1),IF(OR(A445&gt;=nper,G445&lt;=0),"",A445+1)))</f>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IF(A446="","",IF(roundOpt,IF(OR(A446=nper,payment&gt;ROUND((1+rate)*G445,2)),ROUND((1+rate)*G445,2),payment),IF(OR(A446=nper,payment&gt;(1+rate)*G445),(1+rate)*G445,payment)))</f>
        <v/>
      </c>
      <c r="D446" s="59" t="str">
        <f t="shared" si="20"/>
        <v/>
      </c>
      <c r="E446" s="18" t="str">
        <f>IF(A446="","",IF(AND(A446=1,pmtType=1),0,IF(roundOpt,ROUND(rate*G445,2),rate*G445)))</f>
        <v/>
      </c>
      <c r="F446" s="18" t="str">
        <f t="shared" si="18"/>
        <v/>
      </c>
      <c r="G446" s="18" t="str">
        <f t="shared" si="19"/>
        <v/>
      </c>
    </row>
    <row r="447" spans="1:7">
      <c r="A447" s="17" t="str">
        <f>IF(G446="","",IF(roundOpt,IF(OR(A446&gt;=nper,ROUND(G446,2)&lt;=0),"",A446+1),IF(OR(A446&gt;=nper,G446&lt;=0),"",A446+1)))</f>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IF(A447="","",IF(roundOpt,IF(OR(A447=nper,payment&gt;ROUND((1+rate)*G446,2)),ROUND((1+rate)*G446,2),payment),IF(OR(A447=nper,payment&gt;(1+rate)*G446),(1+rate)*G446,payment)))</f>
        <v/>
      </c>
      <c r="D447" s="59" t="str">
        <f t="shared" si="20"/>
        <v/>
      </c>
      <c r="E447" s="18" t="str">
        <f>IF(A447="","",IF(AND(A447=1,pmtType=1),0,IF(roundOpt,ROUND(rate*G446,2),rate*G446)))</f>
        <v/>
      </c>
      <c r="F447" s="18" t="str">
        <f t="shared" si="18"/>
        <v/>
      </c>
      <c r="G447" s="18" t="str">
        <f t="shared" si="19"/>
        <v/>
      </c>
    </row>
    <row r="448" spans="1:7">
      <c r="A448" s="17" t="str">
        <f>IF(G447="","",IF(roundOpt,IF(OR(A447&gt;=nper,ROUND(G447,2)&lt;=0),"",A447+1),IF(OR(A447&gt;=nper,G447&lt;=0),"",A447+1)))</f>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IF(A448="","",IF(roundOpt,IF(OR(A448=nper,payment&gt;ROUND((1+rate)*G447,2)),ROUND((1+rate)*G447,2),payment),IF(OR(A448=nper,payment&gt;(1+rate)*G447),(1+rate)*G447,payment)))</f>
        <v/>
      </c>
      <c r="D448" s="59" t="str">
        <f t="shared" si="20"/>
        <v/>
      </c>
      <c r="E448" s="18" t="str">
        <f>IF(A448="","",IF(AND(A448=1,pmtType=1),0,IF(roundOpt,ROUND(rate*G447,2),rate*G447)))</f>
        <v/>
      </c>
      <c r="F448" s="18" t="str">
        <f t="shared" si="18"/>
        <v/>
      </c>
      <c r="G448" s="18" t="str">
        <f t="shared" si="19"/>
        <v/>
      </c>
    </row>
    <row r="449" spans="1:7">
      <c r="A449" s="17" t="str">
        <f>IF(G448="","",IF(roundOpt,IF(OR(A448&gt;=nper,ROUND(G448,2)&lt;=0),"",A448+1),IF(OR(A448&gt;=nper,G448&lt;=0),"",A448+1)))</f>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IF(A449="","",IF(roundOpt,IF(OR(A449=nper,payment&gt;ROUND((1+rate)*G448,2)),ROUND((1+rate)*G448,2),payment),IF(OR(A449=nper,payment&gt;(1+rate)*G448),(1+rate)*G448,payment)))</f>
        <v/>
      </c>
      <c r="D449" s="59" t="str">
        <f t="shared" si="20"/>
        <v/>
      </c>
      <c r="E449" s="18" t="str">
        <f>IF(A449="","",IF(AND(A449=1,pmtType=1),0,IF(roundOpt,ROUND(rate*G448,2),rate*G448)))</f>
        <v/>
      </c>
      <c r="F449" s="18" t="str">
        <f t="shared" si="18"/>
        <v/>
      </c>
      <c r="G449" s="18" t="str">
        <f t="shared" si="19"/>
        <v/>
      </c>
    </row>
    <row r="450" spans="1:7">
      <c r="A450" s="17" t="str">
        <f>IF(G449="","",IF(roundOpt,IF(OR(A449&gt;=nper,ROUND(G449,2)&lt;=0),"",A449+1),IF(OR(A449&gt;=nper,G449&lt;=0),"",A449+1)))</f>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IF(A450="","",IF(roundOpt,IF(OR(A450=nper,payment&gt;ROUND((1+rate)*G449,2)),ROUND((1+rate)*G449,2),payment),IF(OR(A450=nper,payment&gt;(1+rate)*G449),(1+rate)*G449,payment)))</f>
        <v/>
      </c>
      <c r="D450" s="59" t="str">
        <f t="shared" si="20"/>
        <v/>
      </c>
      <c r="E450" s="18" t="str">
        <f>IF(A450="","",IF(AND(A450=1,pmtType=1),0,IF(roundOpt,ROUND(rate*G449,2),rate*G449)))</f>
        <v/>
      </c>
      <c r="F450" s="18" t="str">
        <f t="shared" si="18"/>
        <v/>
      </c>
      <c r="G450" s="18" t="str">
        <f t="shared" si="19"/>
        <v/>
      </c>
    </row>
    <row r="451" spans="1:7">
      <c r="A451" s="17" t="str">
        <f>IF(G450="","",IF(roundOpt,IF(OR(A450&gt;=nper,ROUND(G450,2)&lt;=0),"",A450+1),IF(OR(A450&gt;=nper,G450&lt;=0),"",A450+1)))</f>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IF(A451="","",IF(roundOpt,IF(OR(A451=nper,payment&gt;ROUND((1+rate)*G450,2)),ROUND((1+rate)*G450,2),payment),IF(OR(A451=nper,payment&gt;(1+rate)*G450),(1+rate)*G450,payment)))</f>
        <v/>
      </c>
      <c r="D451" s="59" t="str">
        <f t="shared" si="20"/>
        <v/>
      </c>
      <c r="E451" s="18" t="str">
        <f>IF(A451="","",IF(AND(A451=1,pmtType=1),0,IF(roundOpt,ROUND(rate*G450,2),rate*G450)))</f>
        <v/>
      </c>
      <c r="F451" s="18" t="str">
        <f t="shared" si="18"/>
        <v/>
      </c>
      <c r="G451" s="18" t="str">
        <f t="shared" si="19"/>
        <v/>
      </c>
    </row>
    <row r="452" spans="1:7">
      <c r="A452" s="17" t="str">
        <f>IF(G451="","",IF(roundOpt,IF(OR(A451&gt;=nper,ROUND(G451,2)&lt;=0),"",A451+1),IF(OR(A451&gt;=nper,G451&lt;=0),"",A451+1)))</f>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IF(A452="","",IF(roundOpt,IF(OR(A452=nper,payment&gt;ROUND((1+rate)*G451,2)),ROUND((1+rate)*G451,2),payment),IF(OR(A452=nper,payment&gt;(1+rate)*G451),(1+rate)*G451,payment)))</f>
        <v/>
      </c>
      <c r="D452" s="59" t="str">
        <f t="shared" si="20"/>
        <v/>
      </c>
      <c r="E452" s="18" t="str">
        <f>IF(A452="","",IF(AND(A452=1,pmtType=1),0,IF(roundOpt,ROUND(rate*G451,2),rate*G451)))</f>
        <v/>
      </c>
      <c r="F452" s="18" t="str">
        <f t="shared" si="18"/>
        <v/>
      </c>
      <c r="G452" s="18" t="str">
        <f t="shared" si="19"/>
        <v/>
      </c>
    </row>
    <row r="453" spans="1:7">
      <c r="A453" s="17" t="str">
        <f>IF(G452="","",IF(roundOpt,IF(OR(A452&gt;=nper,ROUND(G452,2)&lt;=0),"",A452+1),IF(OR(A452&gt;=nper,G452&lt;=0),"",A452+1)))</f>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IF(A453="","",IF(roundOpt,IF(OR(A453=nper,payment&gt;ROUND((1+rate)*G452,2)),ROUND((1+rate)*G452,2),payment),IF(OR(A453=nper,payment&gt;(1+rate)*G452),(1+rate)*G452,payment)))</f>
        <v/>
      </c>
      <c r="D453" s="59" t="str">
        <f t="shared" si="20"/>
        <v/>
      </c>
      <c r="E453" s="18" t="str">
        <f>IF(A453="","",IF(AND(A453=1,pmtType=1),0,IF(roundOpt,ROUND(rate*G452,2),rate*G452)))</f>
        <v/>
      </c>
      <c r="F453" s="18" t="str">
        <f t="shared" si="18"/>
        <v/>
      </c>
      <c r="G453" s="18" t="str">
        <f t="shared" si="19"/>
        <v/>
      </c>
    </row>
    <row r="454" spans="1:7">
      <c r="A454" s="17" t="str">
        <f>IF(G453="","",IF(roundOpt,IF(OR(A453&gt;=nper,ROUND(G453,2)&lt;=0),"",A453+1),IF(OR(A453&gt;=nper,G453&lt;=0),"",A453+1)))</f>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IF(A454="","",IF(roundOpt,IF(OR(A454=nper,payment&gt;ROUND((1+rate)*G453,2)),ROUND((1+rate)*G453,2),payment),IF(OR(A454=nper,payment&gt;(1+rate)*G453),(1+rate)*G453,payment)))</f>
        <v/>
      </c>
      <c r="D454" s="59" t="str">
        <f t="shared" si="20"/>
        <v/>
      </c>
      <c r="E454" s="18" t="str">
        <f>IF(A454="","",IF(AND(A454=1,pmtType=1),0,IF(roundOpt,ROUND(rate*G453,2),rate*G453)))</f>
        <v/>
      </c>
      <c r="F454" s="18" t="str">
        <f t="shared" si="18"/>
        <v/>
      </c>
      <c r="G454" s="18" t="str">
        <f t="shared" si="19"/>
        <v/>
      </c>
    </row>
    <row r="455" spans="1:7">
      <c r="A455" s="17" t="str">
        <f>IF(G454="","",IF(roundOpt,IF(OR(A454&gt;=nper,ROUND(G454,2)&lt;=0),"",A454+1),IF(OR(A454&gt;=nper,G454&lt;=0),"",A454+1)))</f>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IF(A455="","",IF(roundOpt,IF(OR(A455=nper,payment&gt;ROUND((1+rate)*G454,2)),ROUND((1+rate)*G454,2),payment),IF(OR(A455=nper,payment&gt;(1+rate)*G454),(1+rate)*G454,payment)))</f>
        <v/>
      </c>
      <c r="D455" s="59" t="str">
        <f t="shared" si="20"/>
        <v/>
      </c>
      <c r="E455" s="18" t="str">
        <f>IF(A455="","",IF(AND(A455=1,pmtType=1),0,IF(roundOpt,ROUND(rate*G454,2),rate*G454)))</f>
        <v/>
      </c>
      <c r="F455" s="18" t="str">
        <f t="shared" si="18"/>
        <v/>
      </c>
      <c r="G455" s="18" t="str">
        <f t="shared" si="19"/>
        <v/>
      </c>
    </row>
    <row r="456" spans="1:7">
      <c r="A456" s="17" t="str">
        <f>IF(G455="","",IF(roundOpt,IF(OR(A455&gt;=nper,ROUND(G455,2)&lt;=0),"",A455+1),IF(OR(A455&gt;=nper,G455&lt;=0),"",A455+1)))</f>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IF(A456="","",IF(roundOpt,IF(OR(A456=nper,payment&gt;ROUND((1+rate)*G455,2)),ROUND((1+rate)*G455,2),payment),IF(OR(A456=nper,payment&gt;(1+rate)*G455),(1+rate)*G455,payment)))</f>
        <v/>
      </c>
      <c r="D456" s="59" t="str">
        <f t="shared" si="20"/>
        <v/>
      </c>
      <c r="E456" s="18" t="str">
        <f>IF(A456="","",IF(AND(A456=1,pmtType=1),0,IF(roundOpt,ROUND(rate*G455,2),rate*G455)))</f>
        <v/>
      </c>
      <c r="F456" s="18" t="str">
        <f t="shared" si="18"/>
        <v/>
      </c>
      <c r="G456" s="18" t="str">
        <f t="shared" si="19"/>
        <v/>
      </c>
    </row>
    <row r="457" spans="1:7">
      <c r="A457" s="17" t="str">
        <f>IF(G456="","",IF(roundOpt,IF(OR(A456&gt;=nper,ROUND(G456,2)&lt;=0),"",A456+1),IF(OR(A456&gt;=nper,G456&lt;=0),"",A456+1)))</f>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IF(A457="","",IF(roundOpt,IF(OR(A457=nper,payment&gt;ROUND((1+rate)*G456,2)),ROUND((1+rate)*G456,2),payment),IF(OR(A457=nper,payment&gt;(1+rate)*G456),(1+rate)*G456,payment)))</f>
        <v/>
      </c>
      <c r="D457" s="59" t="str">
        <f t="shared" si="20"/>
        <v/>
      </c>
      <c r="E457" s="18" t="str">
        <f>IF(A457="","",IF(AND(A457=1,pmtType=1),0,IF(roundOpt,ROUND(rate*G456,2),rate*G456)))</f>
        <v/>
      </c>
      <c r="F457" s="18" t="str">
        <f t="shared" si="18"/>
        <v/>
      </c>
      <c r="G457" s="18" t="str">
        <f t="shared" si="19"/>
        <v/>
      </c>
    </row>
    <row r="458" spans="1:7">
      <c r="A458" s="17" t="str">
        <f>IF(G457="","",IF(roundOpt,IF(OR(A457&gt;=nper,ROUND(G457,2)&lt;=0),"",A457+1),IF(OR(A457&gt;=nper,G457&lt;=0),"",A457+1)))</f>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IF(A458="","",IF(roundOpt,IF(OR(A458=nper,payment&gt;ROUND((1+rate)*G457,2)),ROUND((1+rate)*G457,2),payment),IF(OR(A458=nper,payment&gt;(1+rate)*G457),(1+rate)*G457,payment)))</f>
        <v/>
      </c>
      <c r="D458" s="59" t="str">
        <f t="shared" si="20"/>
        <v/>
      </c>
      <c r="E458" s="18" t="str">
        <f>IF(A458="","",IF(AND(A458=1,pmtType=1),0,IF(roundOpt,ROUND(rate*G457,2),rate*G457)))</f>
        <v/>
      </c>
      <c r="F458" s="18" t="str">
        <f t="shared" si="18"/>
        <v/>
      </c>
      <c r="G458" s="18" t="str">
        <f t="shared" si="19"/>
        <v/>
      </c>
    </row>
    <row r="459" spans="1:7">
      <c r="A459" s="17" t="str">
        <f>IF(G458="","",IF(roundOpt,IF(OR(A458&gt;=nper,ROUND(G458,2)&lt;=0),"",A458+1),IF(OR(A458&gt;=nper,G458&lt;=0),"",A458+1)))</f>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IF(A459="","",IF(roundOpt,IF(OR(A459=nper,payment&gt;ROUND((1+rate)*G458,2)),ROUND((1+rate)*G458,2),payment),IF(OR(A459=nper,payment&gt;(1+rate)*G458),(1+rate)*G458,payment)))</f>
        <v/>
      </c>
      <c r="D459" s="59" t="str">
        <f t="shared" si="20"/>
        <v/>
      </c>
      <c r="E459" s="18" t="str">
        <f>IF(A459="","",IF(AND(A459=1,pmtType=1),0,IF(roundOpt,ROUND(rate*G458,2),rate*G458)))</f>
        <v/>
      </c>
      <c r="F459" s="18" t="str">
        <f t="shared" si="18"/>
        <v/>
      </c>
      <c r="G459" s="18" t="str">
        <f t="shared" si="19"/>
        <v/>
      </c>
    </row>
    <row r="460" spans="1:7">
      <c r="A460" s="17" t="str">
        <f>IF(G459="","",IF(roundOpt,IF(OR(A459&gt;=nper,ROUND(G459,2)&lt;=0),"",A459+1),IF(OR(A459&gt;=nper,G459&lt;=0),"",A459+1)))</f>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IF(A460="","",IF(roundOpt,IF(OR(A460=nper,payment&gt;ROUND((1+rate)*G459,2)),ROUND((1+rate)*G459,2),payment),IF(OR(A460=nper,payment&gt;(1+rate)*G459),(1+rate)*G459,payment)))</f>
        <v/>
      </c>
      <c r="D460" s="59" t="str">
        <f t="shared" si="20"/>
        <v/>
      </c>
      <c r="E460" s="18" t="str">
        <f>IF(A460="","",IF(AND(A460=1,pmtType=1),0,IF(roundOpt,ROUND(rate*G459,2),rate*G459)))</f>
        <v/>
      </c>
      <c r="F460" s="18" t="str">
        <f t="shared" si="18"/>
        <v/>
      </c>
      <c r="G460" s="18" t="str">
        <f t="shared" si="19"/>
        <v/>
      </c>
    </row>
    <row r="461" spans="1:7">
      <c r="A461" s="17" t="str">
        <f>IF(G460="","",IF(roundOpt,IF(OR(A460&gt;=nper,ROUND(G460,2)&lt;=0),"",A460+1),IF(OR(A460&gt;=nper,G460&lt;=0),"",A460+1)))</f>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IF(A461="","",IF(roundOpt,IF(OR(A461=nper,payment&gt;ROUND((1+rate)*G460,2)),ROUND((1+rate)*G460,2),payment),IF(OR(A461=nper,payment&gt;(1+rate)*G460),(1+rate)*G460,payment)))</f>
        <v/>
      </c>
      <c r="D461" s="59" t="str">
        <f t="shared" si="20"/>
        <v/>
      </c>
      <c r="E461" s="18" t="str">
        <f>IF(A461="","",IF(AND(A461=1,pmtType=1),0,IF(roundOpt,ROUND(rate*G460,2),rate*G460)))</f>
        <v/>
      </c>
      <c r="F461" s="18" t="str">
        <f t="shared" si="18"/>
        <v/>
      </c>
      <c r="G461" s="18" t="str">
        <f t="shared" si="19"/>
        <v/>
      </c>
    </row>
    <row r="462" spans="1:7">
      <c r="A462" s="17" t="str">
        <f>IF(G461="","",IF(roundOpt,IF(OR(A461&gt;=nper,ROUND(G461,2)&lt;=0),"",A461+1),IF(OR(A461&gt;=nper,G461&lt;=0),"",A461+1)))</f>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IF(A462="","",IF(roundOpt,IF(OR(A462=nper,payment&gt;ROUND((1+rate)*G461,2)),ROUND((1+rate)*G461,2),payment),IF(OR(A462=nper,payment&gt;(1+rate)*G461),(1+rate)*G461,payment)))</f>
        <v/>
      </c>
      <c r="D462" s="59" t="str">
        <f t="shared" si="20"/>
        <v/>
      </c>
      <c r="E462" s="18" t="str">
        <f>IF(A462="","",IF(AND(A462=1,pmtType=1),0,IF(roundOpt,ROUND(rate*G461,2),rate*G461)))</f>
        <v/>
      </c>
      <c r="F462" s="18" t="str">
        <f t="shared" si="18"/>
        <v/>
      </c>
      <c r="G462" s="18" t="str">
        <f t="shared" si="19"/>
        <v/>
      </c>
    </row>
    <row r="463" spans="1:7">
      <c r="A463" s="17" t="str">
        <f>IF(G462="","",IF(roundOpt,IF(OR(A462&gt;=nper,ROUND(G462,2)&lt;=0),"",A462+1),IF(OR(A462&gt;=nper,G462&lt;=0),"",A462+1)))</f>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IF(A463="","",IF(roundOpt,IF(OR(A463=nper,payment&gt;ROUND((1+rate)*G462,2)),ROUND((1+rate)*G462,2),payment),IF(OR(A463=nper,payment&gt;(1+rate)*G462),(1+rate)*G462,payment)))</f>
        <v/>
      </c>
      <c r="D463" s="59" t="str">
        <f t="shared" si="20"/>
        <v/>
      </c>
      <c r="E463" s="18" t="str">
        <f>IF(A463="","",IF(AND(A463=1,pmtType=1),0,IF(roundOpt,ROUND(rate*G462,2),rate*G462)))</f>
        <v/>
      </c>
      <c r="F463" s="18" t="str">
        <f t="shared" si="18"/>
        <v/>
      </c>
      <c r="G463" s="18" t="str">
        <f t="shared" si="19"/>
        <v/>
      </c>
    </row>
    <row r="464" spans="1:7">
      <c r="A464" s="17" t="str">
        <f>IF(G463="","",IF(roundOpt,IF(OR(A463&gt;=nper,ROUND(G463,2)&lt;=0),"",A463+1),IF(OR(A463&gt;=nper,G463&lt;=0),"",A463+1)))</f>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IF(A464="","",IF(roundOpt,IF(OR(A464=nper,payment&gt;ROUND((1+rate)*G463,2)),ROUND((1+rate)*G463,2),payment),IF(OR(A464=nper,payment&gt;(1+rate)*G463),(1+rate)*G463,payment)))</f>
        <v/>
      </c>
      <c r="D464" s="59" t="str">
        <f t="shared" si="20"/>
        <v/>
      </c>
      <c r="E464" s="18" t="str">
        <f>IF(A464="","",IF(AND(A464=1,pmtType=1),0,IF(roundOpt,ROUND(rate*G463,2),rate*G463)))</f>
        <v/>
      </c>
      <c r="F464" s="18" t="str">
        <f t="shared" si="18"/>
        <v/>
      </c>
      <c r="G464" s="18" t="str">
        <f t="shared" si="19"/>
        <v/>
      </c>
    </row>
    <row r="465" spans="1:7">
      <c r="A465" s="17" t="str">
        <f>IF(G464="","",IF(roundOpt,IF(OR(A464&gt;=nper,ROUND(G464,2)&lt;=0),"",A464+1),IF(OR(A464&gt;=nper,G464&lt;=0),"",A464+1)))</f>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IF(A465="","",IF(roundOpt,IF(OR(A465=nper,payment&gt;ROUND((1+rate)*G464,2)),ROUND((1+rate)*G464,2),payment),IF(OR(A465=nper,payment&gt;(1+rate)*G464),(1+rate)*G464,payment)))</f>
        <v/>
      </c>
      <c r="D465" s="59" t="str">
        <f t="shared" si="20"/>
        <v/>
      </c>
      <c r="E465" s="18" t="str">
        <f>IF(A465="","",IF(AND(A465=1,pmtType=1),0,IF(roundOpt,ROUND(rate*G464,2),rate*G464)))</f>
        <v/>
      </c>
      <c r="F465" s="18" t="str">
        <f t="shared" si="18"/>
        <v/>
      </c>
      <c r="G465" s="18" t="str">
        <f t="shared" si="19"/>
        <v/>
      </c>
    </row>
    <row r="466" spans="1:7">
      <c r="A466" s="17" t="str">
        <f>IF(G465="","",IF(roundOpt,IF(OR(A465&gt;=nper,ROUND(G465,2)&lt;=0),"",A465+1),IF(OR(A465&gt;=nper,G465&lt;=0),"",A465+1)))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IF(A466="","",IF(roundOpt,IF(OR(A466=nper,payment&gt;ROUND((1+rate)*G465,2)),ROUND((1+rate)*G465,2),payment),IF(OR(A466=nper,payment&gt;(1+rate)*G465),(1+rate)*G465,payment)))</f>
        <v/>
      </c>
      <c r="D466" s="59" t="str">
        <f t="shared" si="20"/>
        <v/>
      </c>
      <c r="E466" s="18" t="str">
        <f>IF(A466="","",IF(AND(A466=1,pmtType=1),0,IF(roundOpt,ROUND(rate*G465,2),rate*G465)))</f>
        <v/>
      </c>
      <c r="F466" s="18" t="str">
        <f t="shared" si="18"/>
        <v/>
      </c>
      <c r="G466" s="18" t="str">
        <f t="shared" si="19"/>
        <v/>
      </c>
    </row>
    <row r="467" spans="1:7">
      <c r="A467" s="17" t="str">
        <f>IF(G466="","",IF(roundOpt,IF(OR(A466&gt;=nper,ROUND(G466,2)&lt;=0),"",A466+1),IF(OR(A466&gt;=nper,G466&lt;=0),"",A466+1)))</f>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IF(A467="","",IF(roundOpt,IF(OR(A467=nper,payment&gt;ROUND((1+rate)*G466,2)),ROUND((1+rate)*G466,2),payment),IF(OR(A467=nper,payment&gt;(1+rate)*G466),(1+rate)*G466,payment)))</f>
        <v/>
      </c>
      <c r="D467" s="59" t="str">
        <f t="shared" si="20"/>
        <v/>
      </c>
      <c r="E467" s="18" t="str">
        <f>IF(A467="","",IF(AND(A467=1,pmtType=1),0,IF(roundOpt,ROUND(rate*G466,2),rate*G466)))</f>
        <v/>
      </c>
      <c r="F467" s="18" t="str">
        <f t="shared" si="18"/>
        <v/>
      </c>
      <c r="G467" s="18" t="str">
        <f t="shared" si="19"/>
        <v/>
      </c>
    </row>
    <row r="468" spans="1:7">
      <c r="A468" s="17" t="str">
        <f>IF(G467="","",IF(roundOpt,IF(OR(A467&gt;=nper,ROUND(G467,2)&lt;=0),"",A467+1),IF(OR(A467&gt;=nper,G467&lt;=0),"",A467+1)))</f>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IF(A468="","",IF(roundOpt,IF(OR(A468=nper,payment&gt;ROUND((1+rate)*G467,2)),ROUND((1+rate)*G467,2),payment),IF(OR(A468=nper,payment&gt;(1+rate)*G467),(1+rate)*G467,payment)))</f>
        <v/>
      </c>
      <c r="D468" s="59" t="str">
        <f t="shared" si="20"/>
        <v/>
      </c>
      <c r="E468" s="18" t="str">
        <f>IF(A468="","",IF(AND(A468=1,pmtType=1),0,IF(roundOpt,ROUND(rate*G467,2),rate*G467)))</f>
        <v/>
      </c>
      <c r="F468" s="18" t="str">
        <f t="shared" si="18"/>
        <v/>
      </c>
      <c r="G468" s="18" t="str">
        <f t="shared" si="19"/>
        <v/>
      </c>
    </row>
    <row r="469" spans="1:7">
      <c r="A469" s="17" t="str">
        <f>IF(G468="","",IF(roundOpt,IF(OR(A468&gt;=nper,ROUND(G468,2)&lt;=0),"",A468+1),IF(OR(A468&gt;=nper,G468&lt;=0),"",A468+1)))</f>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IF(A469="","",IF(roundOpt,IF(OR(A469=nper,payment&gt;ROUND((1+rate)*G468,2)),ROUND((1+rate)*G468,2),payment),IF(OR(A469=nper,payment&gt;(1+rate)*G468),(1+rate)*G468,payment)))</f>
        <v/>
      </c>
      <c r="D469" s="59" t="str">
        <f t="shared" si="20"/>
        <v/>
      </c>
      <c r="E469" s="18" t="str">
        <f>IF(A469="","",IF(AND(A469=1,pmtType=1),0,IF(roundOpt,ROUND(rate*G468,2),rate*G468)))</f>
        <v/>
      </c>
      <c r="F469" s="18" t="str">
        <f t="shared" si="18"/>
        <v/>
      </c>
      <c r="G469" s="18" t="str">
        <f t="shared" si="19"/>
        <v/>
      </c>
    </row>
    <row r="470" spans="1:7">
      <c r="A470" s="17" t="str">
        <f>IF(G469="","",IF(roundOpt,IF(OR(A469&gt;=nper,ROUND(G469,2)&lt;=0),"",A469+1),IF(OR(A469&gt;=nper,G469&lt;=0),"",A469+1)))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IF(A470="","",IF(roundOpt,IF(OR(A470=nper,payment&gt;ROUND((1+rate)*G469,2)),ROUND((1+rate)*G469,2),payment),IF(OR(A470=nper,payment&gt;(1+rate)*G469),(1+rate)*G469,payment)))</f>
        <v/>
      </c>
      <c r="D470" s="59" t="str">
        <f t="shared" si="20"/>
        <v/>
      </c>
      <c r="E470" s="18" t="str">
        <f>IF(A470="","",IF(AND(A470=1,pmtType=1),0,IF(roundOpt,ROUND(rate*G469,2),rate*G469)))</f>
        <v/>
      </c>
      <c r="F470" s="18" t="str">
        <f t="shared" ref="F470:F533" si="21">IF(A470="","",D470-E470)</f>
        <v/>
      </c>
      <c r="G470" s="18" t="str">
        <f t="shared" ref="G470:G533" si="22">IF(A470="","",G469-F470)</f>
        <v/>
      </c>
    </row>
    <row r="471" spans="1:7">
      <c r="A471" s="17" t="str">
        <f>IF(G470="","",IF(roundOpt,IF(OR(A470&gt;=nper,ROUND(G470,2)&lt;=0),"",A470+1),IF(OR(A470&gt;=nper,G470&lt;=0),"",A470+1)))</f>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IF(A471="","",IF(roundOpt,IF(OR(A471=nper,payment&gt;ROUND((1+rate)*G470,2)),ROUND((1+rate)*G470,2),payment),IF(OR(A471=nper,payment&gt;(1+rate)*G470),(1+rate)*G470,payment)))</f>
        <v/>
      </c>
      <c r="D471" s="59" t="str">
        <f t="shared" si="20"/>
        <v/>
      </c>
      <c r="E471" s="18" t="str">
        <f>IF(A471="","",IF(AND(A471=1,pmtType=1),0,IF(roundOpt,ROUND(rate*G470,2),rate*G470)))</f>
        <v/>
      </c>
      <c r="F471" s="18" t="str">
        <f t="shared" si="21"/>
        <v/>
      </c>
      <c r="G471" s="18" t="str">
        <f t="shared" si="22"/>
        <v/>
      </c>
    </row>
    <row r="472" spans="1:7">
      <c r="A472" s="17" t="str">
        <f>IF(G471="","",IF(roundOpt,IF(OR(A471&gt;=nper,ROUND(G471,2)&lt;=0),"",A471+1),IF(OR(A471&gt;=nper,G471&lt;=0),"",A471+1)))</f>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IF(A472="","",IF(roundOpt,IF(OR(A472=nper,payment&gt;ROUND((1+rate)*G471,2)),ROUND((1+rate)*G471,2),payment),IF(OR(A472=nper,payment&gt;(1+rate)*G471),(1+rate)*G471,payment)))</f>
        <v/>
      </c>
      <c r="D472" s="59" t="str">
        <f t="shared" si="20"/>
        <v/>
      </c>
      <c r="E472" s="18" t="str">
        <f>IF(A472="","",IF(AND(A472=1,pmtType=1),0,IF(roundOpt,ROUND(rate*G471,2),rate*G471)))</f>
        <v/>
      </c>
      <c r="F472" s="18" t="str">
        <f t="shared" si="21"/>
        <v/>
      </c>
      <c r="G472" s="18" t="str">
        <f t="shared" si="22"/>
        <v/>
      </c>
    </row>
    <row r="473" spans="1:7">
      <c r="A473" s="17" t="str">
        <f>IF(G472="","",IF(roundOpt,IF(OR(A472&gt;=nper,ROUND(G472,2)&lt;=0),"",A472+1),IF(OR(A472&gt;=nper,G472&lt;=0),"",A472+1)))</f>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IF(A473="","",IF(roundOpt,IF(OR(A473=nper,payment&gt;ROUND((1+rate)*G472,2)),ROUND((1+rate)*G472,2),payment),IF(OR(A473=nper,payment&gt;(1+rate)*G472),(1+rate)*G472,payment)))</f>
        <v/>
      </c>
      <c r="D473" s="59" t="str">
        <f t="shared" ref="D473:D536" si="23">C473</f>
        <v/>
      </c>
      <c r="E473" s="18" t="str">
        <f>IF(A473="","",IF(AND(A473=1,pmtType=1),0,IF(roundOpt,ROUND(rate*G472,2),rate*G472)))</f>
        <v/>
      </c>
      <c r="F473" s="18" t="str">
        <f t="shared" si="21"/>
        <v/>
      </c>
      <c r="G473" s="18" t="str">
        <f t="shared" si="22"/>
        <v/>
      </c>
    </row>
    <row r="474" spans="1:7">
      <c r="A474" s="17" t="str">
        <f>IF(G473="","",IF(roundOpt,IF(OR(A473&gt;=nper,ROUND(G473,2)&lt;=0),"",A473+1),IF(OR(A473&gt;=nper,G473&lt;=0),"",A473+1)))</f>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IF(A474="","",IF(roundOpt,IF(OR(A474=nper,payment&gt;ROUND((1+rate)*G473,2)),ROUND((1+rate)*G473,2),payment),IF(OR(A474=nper,payment&gt;(1+rate)*G473),(1+rate)*G473,payment)))</f>
        <v/>
      </c>
      <c r="D474" s="59" t="str">
        <f t="shared" si="23"/>
        <v/>
      </c>
      <c r="E474" s="18" t="str">
        <f>IF(A474="","",IF(AND(A474=1,pmtType=1),0,IF(roundOpt,ROUND(rate*G473,2),rate*G473)))</f>
        <v/>
      </c>
      <c r="F474" s="18" t="str">
        <f t="shared" si="21"/>
        <v/>
      </c>
      <c r="G474" s="18" t="str">
        <f t="shared" si="22"/>
        <v/>
      </c>
    </row>
    <row r="475" spans="1:7">
      <c r="A475" s="17" t="str">
        <f>IF(G474="","",IF(roundOpt,IF(OR(A474&gt;=nper,ROUND(G474,2)&lt;=0),"",A474+1),IF(OR(A474&gt;=nper,G474&lt;=0),"",A474+1)))</f>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IF(A475="","",IF(roundOpt,IF(OR(A475=nper,payment&gt;ROUND((1+rate)*G474,2)),ROUND((1+rate)*G474,2),payment),IF(OR(A475=nper,payment&gt;(1+rate)*G474),(1+rate)*G474,payment)))</f>
        <v/>
      </c>
      <c r="D475" s="59" t="str">
        <f t="shared" si="23"/>
        <v/>
      </c>
      <c r="E475" s="18" t="str">
        <f>IF(A475="","",IF(AND(A475=1,pmtType=1),0,IF(roundOpt,ROUND(rate*G474,2),rate*G474)))</f>
        <v/>
      </c>
      <c r="F475" s="18" t="str">
        <f t="shared" si="21"/>
        <v/>
      </c>
      <c r="G475" s="18" t="str">
        <f t="shared" si="22"/>
        <v/>
      </c>
    </row>
    <row r="476" spans="1:7">
      <c r="A476" s="17" t="str">
        <f>IF(G475="","",IF(roundOpt,IF(OR(A475&gt;=nper,ROUND(G475,2)&lt;=0),"",A475+1),IF(OR(A475&gt;=nper,G475&lt;=0),"",A475+1)))</f>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IF(A476="","",IF(roundOpt,IF(OR(A476=nper,payment&gt;ROUND((1+rate)*G475,2)),ROUND((1+rate)*G475,2),payment),IF(OR(A476=nper,payment&gt;(1+rate)*G475),(1+rate)*G475,payment)))</f>
        <v/>
      </c>
      <c r="D476" s="59" t="str">
        <f t="shared" si="23"/>
        <v/>
      </c>
      <c r="E476" s="18" t="str">
        <f>IF(A476="","",IF(AND(A476=1,pmtType=1),0,IF(roundOpt,ROUND(rate*G475,2),rate*G475)))</f>
        <v/>
      </c>
      <c r="F476" s="18" t="str">
        <f t="shared" si="21"/>
        <v/>
      </c>
      <c r="G476" s="18" t="str">
        <f t="shared" si="22"/>
        <v/>
      </c>
    </row>
    <row r="477" spans="1:7">
      <c r="A477" s="17" t="str">
        <f>IF(G476="","",IF(roundOpt,IF(OR(A476&gt;=nper,ROUND(G476,2)&lt;=0),"",A476+1),IF(OR(A476&gt;=nper,G476&lt;=0),"",A476+1)))</f>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IF(A477="","",IF(roundOpt,IF(OR(A477=nper,payment&gt;ROUND((1+rate)*G476,2)),ROUND((1+rate)*G476,2),payment),IF(OR(A477=nper,payment&gt;(1+rate)*G476),(1+rate)*G476,payment)))</f>
        <v/>
      </c>
      <c r="D477" s="59" t="str">
        <f t="shared" si="23"/>
        <v/>
      </c>
      <c r="E477" s="18" t="str">
        <f>IF(A477="","",IF(AND(A477=1,pmtType=1),0,IF(roundOpt,ROUND(rate*G476,2),rate*G476)))</f>
        <v/>
      </c>
      <c r="F477" s="18" t="str">
        <f t="shared" si="21"/>
        <v/>
      </c>
      <c r="G477" s="18" t="str">
        <f t="shared" si="22"/>
        <v/>
      </c>
    </row>
    <row r="478" spans="1:7">
      <c r="A478" s="17" t="str">
        <f>IF(G477="","",IF(roundOpt,IF(OR(A477&gt;=nper,ROUND(G477,2)&lt;=0),"",A477+1),IF(OR(A477&gt;=nper,G477&lt;=0),"",A477+1)))</f>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IF(A478="","",IF(roundOpt,IF(OR(A478=nper,payment&gt;ROUND((1+rate)*G477,2)),ROUND((1+rate)*G477,2),payment),IF(OR(A478=nper,payment&gt;(1+rate)*G477),(1+rate)*G477,payment)))</f>
        <v/>
      </c>
      <c r="D478" s="59" t="str">
        <f t="shared" si="23"/>
        <v/>
      </c>
      <c r="E478" s="18" t="str">
        <f>IF(A478="","",IF(AND(A478=1,pmtType=1),0,IF(roundOpt,ROUND(rate*G477,2),rate*G477)))</f>
        <v/>
      </c>
      <c r="F478" s="18" t="str">
        <f t="shared" si="21"/>
        <v/>
      </c>
      <c r="G478" s="18" t="str">
        <f t="shared" si="22"/>
        <v/>
      </c>
    </row>
    <row r="479" spans="1:7">
      <c r="A479" s="17" t="str">
        <f>IF(G478="","",IF(roundOpt,IF(OR(A478&gt;=nper,ROUND(G478,2)&lt;=0),"",A478+1),IF(OR(A478&gt;=nper,G478&lt;=0),"",A478+1)))</f>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IF(A479="","",IF(roundOpt,IF(OR(A479=nper,payment&gt;ROUND((1+rate)*G478,2)),ROUND((1+rate)*G478,2),payment),IF(OR(A479=nper,payment&gt;(1+rate)*G478),(1+rate)*G478,payment)))</f>
        <v/>
      </c>
      <c r="D479" s="59" t="str">
        <f t="shared" si="23"/>
        <v/>
      </c>
      <c r="E479" s="18" t="str">
        <f>IF(A479="","",IF(AND(A479=1,pmtType=1),0,IF(roundOpt,ROUND(rate*G478,2),rate*G478)))</f>
        <v/>
      </c>
      <c r="F479" s="18" t="str">
        <f t="shared" si="21"/>
        <v/>
      </c>
      <c r="G479" s="18" t="str">
        <f t="shared" si="22"/>
        <v/>
      </c>
    </row>
    <row r="480" spans="1:7">
      <c r="A480" s="17" t="str">
        <f>IF(G479="","",IF(roundOpt,IF(OR(A479&gt;=nper,ROUND(G479,2)&lt;=0),"",A479+1),IF(OR(A479&gt;=nper,G479&lt;=0),"",A479+1)))</f>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IF(A480="","",IF(roundOpt,IF(OR(A480=nper,payment&gt;ROUND((1+rate)*G479,2)),ROUND((1+rate)*G479,2),payment),IF(OR(A480=nper,payment&gt;(1+rate)*G479),(1+rate)*G479,payment)))</f>
        <v/>
      </c>
      <c r="D480" s="59" t="str">
        <f t="shared" si="23"/>
        <v/>
      </c>
      <c r="E480" s="18" t="str">
        <f>IF(A480="","",IF(AND(A480=1,pmtType=1),0,IF(roundOpt,ROUND(rate*G479,2),rate*G479)))</f>
        <v/>
      </c>
      <c r="F480" s="18" t="str">
        <f t="shared" si="21"/>
        <v/>
      </c>
      <c r="G480" s="18" t="str">
        <f t="shared" si="22"/>
        <v/>
      </c>
    </row>
    <row r="481" spans="1:7">
      <c r="A481" s="17" t="str">
        <f>IF(G480="","",IF(roundOpt,IF(OR(A480&gt;=nper,ROUND(G480,2)&lt;=0),"",A480+1),IF(OR(A480&gt;=nper,G480&lt;=0),"",A480+1)))</f>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IF(A481="","",IF(roundOpt,IF(OR(A481=nper,payment&gt;ROUND((1+rate)*G480,2)),ROUND((1+rate)*G480,2),payment),IF(OR(A481=nper,payment&gt;(1+rate)*G480),(1+rate)*G480,payment)))</f>
        <v/>
      </c>
      <c r="D481" s="59" t="str">
        <f t="shared" si="23"/>
        <v/>
      </c>
      <c r="E481" s="18" t="str">
        <f>IF(A481="","",IF(AND(A481=1,pmtType=1),0,IF(roundOpt,ROUND(rate*G480,2),rate*G480)))</f>
        <v/>
      </c>
      <c r="F481" s="18" t="str">
        <f t="shared" si="21"/>
        <v/>
      </c>
      <c r="G481" s="18" t="str">
        <f t="shared" si="22"/>
        <v/>
      </c>
    </row>
    <row r="482" spans="1:7">
      <c r="A482" s="17" t="str">
        <f>IF(G481="","",IF(roundOpt,IF(OR(A481&gt;=nper,ROUND(G481,2)&lt;=0),"",A481+1),IF(OR(A481&gt;=nper,G481&lt;=0),"",A481+1)))</f>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IF(A482="","",IF(roundOpt,IF(OR(A482=nper,payment&gt;ROUND((1+rate)*G481,2)),ROUND((1+rate)*G481,2),payment),IF(OR(A482=nper,payment&gt;(1+rate)*G481),(1+rate)*G481,payment)))</f>
        <v/>
      </c>
      <c r="D482" s="59" t="str">
        <f t="shared" si="23"/>
        <v/>
      </c>
      <c r="E482" s="18" t="str">
        <f>IF(A482="","",IF(AND(A482=1,pmtType=1),0,IF(roundOpt,ROUND(rate*G481,2),rate*G481)))</f>
        <v/>
      </c>
      <c r="F482" s="18" t="str">
        <f t="shared" si="21"/>
        <v/>
      </c>
      <c r="G482" s="18" t="str">
        <f t="shared" si="22"/>
        <v/>
      </c>
    </row>
    <row r="483" spans="1:7">
      <c r="A483" s="17" t="str">
        <f>IF(G482="","",IF(roundOpt,IF(OR(A482&gt;=nper,ROUND(G482,2)&lt;=0),"",A482+1),IF(OR(A482&gt;=nper,G482&lt;=0),"",A482+1)))</f>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IF(A483="","",IF(roundOpt,IF(OR(A483=nper,payment&gt;ROUND((1+rate)*G482,2)),ROUND((1+rate)*G482,2),payment),IF(OR(A483=nper,payment&gt;(1+rate)*G482),(1+rate)*G482,payment)))</f>
        <v/>
      </c>
      <c r="D483" s="59" t="str">
        <f t="shared" si="23"/>
        <v/>
      </c>
      <c r="E483" s="18" t="str">
        <f>IF(A483="","",IF(AND(A483=1,pmtType=1),0,IF(roundOpt,ROUND(rate*G482,2),rate*G482)))</f>
        <v/>
      </c>
      <c r="F483" s="18" t="str">
        <f t="shared" si="21"/>
        <v/>
      </c>
      <c r="G483" s="18" t="str">
        <f t="shared" si="22"/>
        <v/>
      </c>
    </row>
    <row r="484" spans="1:7">
      <c r="A484" s="17" t="str">
        <f>IF(G483="","",IF(roundOpt,IF(OR(A483&gt;=nper,ROUND(G483,2)&lt;=0),"",A483+1),IF(OR(A483&gt;=nper,G483&lt;=0),"",A483+1)))</f>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IF(A484="","",IF(roundOpt,IF(OR(A484=nper,payment&gt;ROUND((1+rate)*G483,2)),ROUND((1+rate)*G483,2),payment),IF(OR(A484=nper,payment&gt;(1+rate)*G483),(1+rate)*G483,payment)))</f>
        <v/>
      </c>
      <c r="D484" s="59" t="str">
        <f t="shared" si="23"/>
        <v/>
      </c>
      <c r="E484" s="18" t="str">
        <f>IF(A484="","",IF(AND(A484=1,pmtType=1),0,IF(roundOpt,ROUND(rate*G483,2),rate*G483)))</f>
        <v/>
      </c>
      <c r="F484" s="18" t="str">
        <f t="shared" si="21"/>
        <v/>
      </c>
      <c r="G484" s="18" t="str">
        <f t="shared" si="22"/>
        <v/>
      </c>
    </row>
    <row r="485" spans="1:7">
      <c r="A485" s="17" t="str">
        <f>IF(G484="","",IF(roundOpt,IF(OR(A484&gt;=nper,ROUND(G484,2)&lt;=0),"",A484+1),IF(OR(A484&gt;=nper,G484&lt;=0),"",A484+1)))</f>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IF(A485="","",IF(roundOpt,IF(OR(A485=nper,payment&gt;ROUND((1+rate)*G484,2)),ROUND((1+rate)*G484,2),payment),IF(OR(A485=nper,payment&gt;(1+rate)*G484),(1+rate)*G484,payment)))</f>
        <v/>
      </c>
      <c r="D485" s="59" t="str">
        <f t="shared" si="23"/>
        <v/>
      </c>
      <c r="E485" s="18" t="str">
        <f>IF(A485="","",IF(AND(A485=1,pmtType=1),0,IF(roundOpt,ROUND(rate*G484,2),rate*G484)))</f>
        <v/>
      </c>
      <c r="F485" s="18" t="str">
        <f t="shared" si="21"/>
        <v/>
      </c>
      <c r="G485" s="18" t="str">
        <f t="shared" si="22"/>
        <v/>
      </c>
    </row>
    <row r="486" spans="1:7">
      <c r="A486" s="17" t="str">
        <f>IF(G485="","",IF(roundOpt,IF(OR(A485&gt;=nper,ROUND(G485,2)&lt;=0),"",A485+1),IF(OR(A485&gt;=nper,G485&lt;=0),"",A485+1)))</f>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IF(A486="","",IF(roundOpt,IF(OR(A486=nper,payment&gt;ROUND((1+rate)*G485,2)),ROUND((1+rate)*G485,2),payment),IF(OR(A486=nper,payment&gt;(1+rate)*G485),(1+rate)*G485,payment)))</f>
        <v/>
      </c>
      <c r="D486" s="59" t="str">
        <f t="shared" si="23"/>
        <v/>
      </c>
      <c r="E486" s="18" t="str">
        <f>IF(A486="","",IF(AND(A486=1,pmtType=1),0,IF(roundOpt,ROUND(rate*G485,2),rate*G485)))</f>
        <v/>
      </c>
      <c r="F486" s="18" t="str">
        <f t="shared" si="21"/>
        <v/>
      </c>
      <c r="G486" s="18" t="str">
        <f t="shared" si="22"/>
        <v/>
      </c>
    </row>
    <row r="487" spans="1:7">
      <c r="A487" s="17" t="str">
        <f>IF(G486="","",IF(roundOpt,IF(OR(A486&gt;=nper,ROUND(G486,2)&lt;=0),"",A486+1),IF(OR(A486&gt;=nper,G486&lt;=0),"",A486+1)))</f>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IF(A487="","",IF(roundOpt,IF(OR(A487=nper,payment&gt;ROUND((1+rate)*G486,2)),ROUND((1+rate)*G486,2),payment),IF(OR(A487=nper,payment&gt;(1+rate)*G486),(1+rate)*G486,payment)))</f>
        <v/>
      </c>
      <c r="D487" s="59" t="str">
        <f t="shared" si="23"/>
        <v/>
      </c>
      <c r="E487" s="18" t="str">
        <f>IF(A487="","",IF(AND(A487=1,pmtType=1),0,IF(roundOpt,ROUND(rate*G486,2),rate*G486)))</f>
        <v/>
      </c>
      <c r="F487" s="18" t="str">
        <f t="shared" si="21"/>
        <v/>
      </c>
      <c r="G487" s="18" t="str">
        <f t="shared" si="22"/>
        <v/>
      </c>
    </row>
    <row r="488" spans="1:7">
      <c r="A488" s="17" t="str">
        <f>IF(G487="","",IF(roundOpt,IF(OR(A487&gt;=nper,ROUND(G487,2)&lt;=0),"",A487+1),IF(OR(A487&gt;=nper,G487&lt;=0),"",A487+1)))</f>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IF(A488="","",IF(roundOpt,IF(OR(A488=nper,payment&gt;ROUND((1+rate)*G487,2)),ROUND((1+rate)*G487,2),payment),IF(OR(A488=nper,payment&gt;(1+rate)*G487),(1+rate)*G487,payment)))</f>
        <v/>
      </c>
      <c r="D488" s="59" t="str">
        <f t="shared" si="23"/>
        <v/>
      </c>
      <c r="E488" s="18" t="str">
        <f>IF(A488="","",IF(AND(A488=1,pmtType=1),0,IF(roundOpt,ROUND(rate*G487,2),rate*G487)))</f>
        <v/>
      </c>
      <c r="F488" s="18" t="str">
        <f t="shared" si="21"/>
        <v/>
      </c>
      <c r="G488" s="18" t="str">
        <f t="shared" si="22"/>
        <v/>
      </c>
    </row>
    <row r="489" spans="1:7">
      <c r="A489" s="17" t="str">
        <f>IF(G488="","",IF(roundOpt,IF(OR(A488&gt;=nper,ROUND(G488,2)&lt;=0),"",A488+1),IF(OR(A488&gt;=nper,G488&lt;=0),"",A488+1)))</f>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IF(A489="","",IF(roundOpt,IF(OR(A489=nper,payment&gt;ROUND((1+rate)*G488,2)),ROUND((1+rate)*G488,2),payment),IF(OR(A489=nper,payment&gt;(1+rate)*G488),(1+rate)*G488,payment)))</f>
        <v/>
      </c>
      <c r="D489" s="59" t="str">
        <f t="shared" si="23"/>
        <v/>
      </c>
      <c r="E489" s="18" t="str">
        <f>IF(A489="","",IF(AND(A489=1,pmtType=1),0,IF(roundOpt,ROUND(rate*G488,2),rate*G488)))</f>
        <v/>
      </c>
      <c r="F489" s="18" t="str">
        <f t="shared" si="21"/>
        <v/>
      </c>
      <c r="G489" s="18" t="str">
        <f t="shared" si="22"/>
        <v/>
      </c>
    </row>
    <row r="490" spans="1:7">
      <c r="A490" s="17" t="str">
        <f>IF(G489="","",IF(roundOpt,IF(OR(A489&gt;=nper,ROUND(G489,2)&lt;=0),"",A489+1),IF(OR(A489&gt;=nper,G489&lt;=0),"",A489+1)))</f>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IF(A490="","",IF(roundOpt,IF(OR(A490=nper,payment&gt;ROUND((1+rate)*G489,2)),ROUND((1+rate)*G489,2),payment),IF(OR(A490=nper,payment&gt;(1+rate)*G489),(1+rate)*G489,payment)))</f>
        <v/>
      </c>
      <c r="D490" s="59" t="str">
        <f t="shared" si="23"/>
        <v/>
      </c>
      <c r="E490" s="18" t="str">
        <f>IF(A490="","",IF(AND(A490=1,pmtType=1),0,IF(roundOpt,ROUND(rate*G489,2),rate*G489)))</f>
        <v/>
      </c>
      <c r="F490" s="18" t="str">
        <f t="shared" si="21"/>
        <v/>
      </c>
      <c r="G490" s="18" t="str">
        <f t="shared" si="22"/>
        <v/>
      </c>
    </row>
    <row r="491" spans="1:7">
      <c r="A491" s="17" t="str">
        <f>IF(G490="","",IF(roundOpt,IF(OR(A490&gt;=nper,ROUND(G490,2)&lt;=0),"",A490+1),IF(OR(A490&gt;=nper,G490&lt;=0),"",A490+1)))</f>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IF(A491="","",IF(roundOpt,IF(OR(A491=nper,payment&gt;ROUND((1+rate)*G490,2)),ROUND((1+rate)*G490,2),payment),IF(OR(A491=nper,payment&gt;(1+rate)*G490),(1+rate)*G490,payment)))</f>
        <v/>
      </c>
      <c r="D491" s="59" t="str">
        <f t="shared" si="23"/>
        <v/>
      </c>
      <c r="E491" s="18" t="str">
        <f>IF(A491="","",IF(AND(A491=1,pmtType=1),0,IF(roundOpt,ROUND(rate*G490,2),rate*G490)))</f>
        <v/>
      </c>
      <c r="F491" s="18" t="str">
        <f t="shared" si="21"/>
        <v/>
      </c>
      <c r="G491" s="18" t="str">
        <f t="shared" si="22"/>
        <v/>
      </c>
    </row>
    <row r="492" spans="1:7">
      <c r="A492" s="17" t="str">
        <f>IF(G491="","",IF(roundOpt,IF(OR(A491&gt;=nper,ROUND(G491,2)&lt;=0),"",A491+1),IF(OR(A491&gt;=nper,G491&lt;=0),"",A491+1)))</f>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IF(A492="","",IF(roundOpt,IF(OR(A492=nper,payment&gt;ROUND((1+rate)*G491,2)),ROUND((1+rate)*G491,2),payment),IF(OR(A492=nper,payment&gt;(1+rate)*G491),(1+rate)*G491,payment)))</f>
        <v/>
      </c>
      <c r="D492" s="59" t="str">
        <f t="shared" si="23"/>
        <v/>
      </c>
      <c r="E492" s="18" t="str">
        <f>IF(A492="","",IF(AND(A492=1,pmtType=1),0,IF(roundOpt,ROUND(rate*G491,2),rate*G491)))</f>
        <v/>
      </c>
      <c r="F492" s="18" t="str">
        <f t="shared" si="21"/>
        <v/>
      </c>
      <c r="G492" s="18" t="str">
        <f t="shared" si="22"/>
        <v/>
      </c>
    </row>
    <row r="493" spans="1:7">
      <c r="A493" s="17" t="str">
        <f>IF(G492="","",IF(roundOpt,IF(OR(A492&gt;=nper,ROUND(G492,2)&lt;=0),"",A492+1),IF(OR(A492&gt;=nper,G492&lt;=0),"",A492+1)))</f>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IF(A493="","",IF(roundOpt,IF(OR(A493=nper,payment&gt;ROUND((1+rate)*G492,2)),ROUND((1+rate)*G492,2),payment),IF(OR(A493=nper,payment&gt;(1+rate)*G492),(1+rate)*G492,payment)))</f>
        <v/>
      </c>
      <c r="D493" s="59" t="str">
        <f t="shared" si="23"/>
        <v/>
      </c>
      <c r="E493" s="18" t="str">
        <f>IF(A493="","",IF(AND(A493=1,pmtType=1),0,IF(roundOpt,ROUND(rate*G492,2),rate*G492)))</f>
        <v/>
      </c>
      <c r="F493" s="18" t="str">
        <f t="shared" si="21"/>
        <v/>
      </c>
      <c r="G493" s="18" t="str">
        <f t="shared" si="22"/>
        <v/>
      </c>
    </row>
    <row r="494" spans="1:7">
      <c r="A494" s="17" t="str">
        <f>IF(G493="","",IF(roundOpt,IF(OR(A493&gt;=nper,ROUND(G493,2)&lt;=0),"",A493+1),IF(OR(A493&gt;=nper,G493&lt;=0),"",A493+1)))</f>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IF(A494="","",IF(roundOpt,IF(OR(A494=nper,payment&gt;ROUND((1+rate)*G493,2)),ROUND((1+rate)*G493,2),payment),IF(OR(A494=nper,payment&gt;(1+rate)*G493),(1+rate)*G493,payment)))</f>
        <v/>
      </c>
      <c r="D494" s="59" t="str">
        <f t="shared" si="23"/>
        <v/>
      </c>
      <c r="E494" s="18" t="str">
        <f>IF(A494="","",IF(AND(A494=1,pmtType=1),0,IF(roundOpt,ROUND(rate*G493,2),rate*G493)))</f>
        <v/>
      </c>
      <c r="F494" s="18" t="str">
        <f t="shared" si="21"/>
        <v/>
      </c>
      <c r="G494" s="18" t="str">
        <f t="shared" si="22"/>
        <v/>
      </c>
    </row>
    <row r="495" spans="1:7">
      <c r="A495" s="17" t="str">
        <f>IF(G494="","",IF(roundOpt,IF(OR(A494&gt;=nper,ROUND(G494,2)&lt;=0),"",A494+1),IF(OR(A494&gt;=nper,G494&lt;=0),"",A494+1)))</f>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IF(A495="","",IF(roundOpt,IF(OR(A495=nper,payment&gt;ROUND((1+rate)*G494,2)),ROUND((1+rate)*G494,2),payment),IF(OR(A495=nper,payment&gt;(1+rate)*G494),(1+rate)*G494,payment)))</f>
        <v/>
      </c>
      <c r="D495" s="59" t="str">
        <f t="shared" si="23"/>
        <v/>
      </c>
      <c r="E495" s="18" t="str">
        <f>IF(A495="","",IF(AND(A495=1,pmtType=1),0,IF(roundOpt,ROUND(rate*G494,2),rate*G494)))</f>
        <v/>
      </c>
      <c r="F495" s="18" t="str">
        <f t="shared" si="21"/>
        <v/>
      </c>
      <c r="G495" s="18" t="str">
        <f t="shared" si="22"/>
        <v/>
      </c>
    </row>
    <row r="496" spans="1:7">
      <c r="A496" s="17" t="str">
        <f>IF(G495="","",IF(roundOpt,IF(OR(A495&gt;=nper,ROUND(G495,2)&lt;=0),"",A495+1),IF(OR(A495&gt;=nper,G495&lt;=0),"",A495+1)))</f>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IF(A496="","",IF(roundOpt,IF(OR(A496=nper,payment&gt;ROUND((1+rate)*G495,2)),ROUND((1+rate)*G495,2),payment),IF(OR(A496=nper,payment&gt;(1+rate)*G495),(1+rate)*G495,payment)))</f>
        <v/>
      </c>
      <c r="D496" s="59" t="str">
        <f t="shared" si="23"/>
        <v/>
      </c>
      <c r="E496" s="18" t="str">
        <f>IF(A496="","",IF(AND(A496=1,pmtType=1),0,IF(roundOpt,ROUND(rate*G495,2),rate*G495)))</f>
        <v/>
      </c>
      <c r="F496" s="18" t="str">
        <f t="shared" si="21"/>
        <v/>
      </c>
      <c r="G496" s="18" t="str">
        <f t="shared" si="22"/>
        <v/>
      </c>
    </row>
    <row r="497" spans="1:7">
      <c r="A497" s="17" t="str">
        <f>IF(G496="","",IF(roundOpt,IF(OR(A496&gt;=nper,ROUND(G496,2)&lt;=0),"",A496+1),IF(OR(A496&gt;=nper,G496&lt;=0),"",A496+1)))</f>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IF(A497="","",IF(roundOpt,IF(OR(A497=nper,payment&gt;ROUND((1+rate)*G496,2)),ROUND((1+rate)*G496,2),payment),IF(OR(A497=nper,payment&gt;(1+rate)*G496),(1+rate)*G496,payment)))</f>
        <v/>
      </c>
      <c r="D497" s="59" t="str">
        <f t="shared" si="23"/>
        <v/>
      </c>
      <c r="E497" s="18" t="str">
        <f>IF(A497="","",IF(AND(A497=1,pmtType=1),0,IF(roundOpt,ROUND(rate*G496,2),rate*G496)))</f>
        <v/>
      </c>
      <c r="F497" s="18" t="str">
        <f t="shared" si="21"/>
        <v/>
      </c>
      <c r="G497" s="18" t="str">
        <f t="shared" si="22"/>
        <v/>
      </c>
    </row>
    <row r="498" spans="1:7">
      <c r="A498" s="17" t="str">
        <f>IF(G497="","",IF(roundOpt,IF(OR(A497&gt;=nper,ROUND(G497,2)&lt;=0),"",A497+1),IF(OR(A497&gt;=nper,G497&lt;=0),"",A497+1)))</f>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IF(A498="","",IF(roundOpt,IF(OR(A498=nper,payment&gt;ROUND((1+rate)*G497,2)),ROUND((1+rate)*G497,2),payment),IF(OR(A498=nper,payment&gt;(1+rate)*G497),(1+rate)*G497,payment)))</f>
        <v/>
      </c>
      <c r="D498" s="59" t="str">
        <f t="shared" si="23"/>
        <v/>
      </c>
      <c r="E498" s="18" t="str">
        <f>IF(A498="","",IF(AND(A498=1,pmtType=1),0,IF(roundOpt,ROUND(rate*G497,2),rate*G497)))</f>
        <v/>
      </c>
      <c r="F498" s="18" t="str">
        <f t="shared" si="21"/>
        <v/>
      </c>
      <c r="G498" s="18" t="str">
        <f t="shared" si="22"/>
        <v/>
      </c>
    </row>
    <row r="499" spans="1:7">
      <c r="A499" s="17" t="str">
        <f>IF(G498="","",IF(roundOpt,IF(OR(A498&gt;=nper,ROUND(G498,2)&lt;=0),"",A498+1),IF(OR(A498&gt;=nper,G498&lt;=0),"",A498+1)))</f>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IF(A499="","",IF(roundOpt,IF(OR(A499=nper,payment&gt;ROUND((1+rate)*G498,2)),ROUND((1+rate)*G498,2),payment),IF(OR(A499=nper,payment&gt;(1+rate)*G498),(1+rate)*G498,payment)))</f>
        <v/>
      </c>
      <c r="D499" s="59" t="str">
        <f t="shared" si="23"/>
        <v/>
      </c>
      <c r="E499" s="18" t="str">
        <f>IF(A499="","",IF(AND(A499=1,pmtType=1),0,IF(roundOpt,ROUND(rate*G498,2),rate*G498)))</f>
        <v/>
      </c>
      <c r="F499" s="18" t="str">
        <f t="shared" si="21"/>
        <v/>
      </c>
      <c r="G499" s="18" t="str">
        <f t="shared" si="22"/>
        <v/>
      </c>
    </row>
    <row r="500" spans="1:7">
      <c r="A500" s="17" t="str">
        <f>IF(G499="","",IF(roundOpt,IF(OR(A499&gt;=nper,ROUND(G499,2)&lt;=0),"",A499+1),IF(OR(A499&gt;=nper,G499&lt;=0),"",A499+1)))</f>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IF(A500="","",IF(roundOpt,IF(OR(A500=nper,payment&gt;ROUND((1+rate)*G499,2)),ROUND((1+rate)*G499,2),payment),IF(OR(A500=nper,payment&gt;(1+rate)*G499),(1+rate)*G499,payment)))</f>
        <v/>
      </c>
      <c r="D500" s="59" t="str">
        <f t="shared" si="23"/>
        <v/>
      </c>
      <c r="E500" s="18" t="str">
        <f>IF(A500="","",IF(AND(A500=1,pmtType=1),0,IF(roundOpt,ROUND(rate*G499,2),rate*G499)))</f>
        <v/>
      </c>
      <c r="F500" s="18" t="str">
        <f t="shared" si="21"/>
        <v/>
      </c>
      <c r="G500" s="18" t="str">
        <f t="shared" si="22"/>
        <v/>
      </c>
    </row>
    <row r="501" spans="1:7">
      <c r="A501" s="17" t="str">
        <f>IF(G500="","",IF(roundOpt,IF(OR(A500&gt;=nper,ROUND(G500,2)&lt;=0),"",A500+1),IF(OR(A500&gt;=nper,G500&lt;=0),"",A500+1)))</f>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IF(A501="","",IF(roundOpt,IF(OR(A501=nper,payment&gt;ROUND((1+rate)*G500,2)),ROUND((1+rate)*G500,2),payment),IF(OR(A501=nper,payment&gt;(1+rate)*G500),(1+rate)*G500,payment)))</f>
        <v/>
      </c>
      <c r="D501" s="59" t="str">
        <f t="shared" si="23"/>
        <v/>
      </c>
      <c r="E501" s="18" t="str">
        <f>IF(A501="","",IF(AND(A501=1,pmtType=1),0,IF(roundOpt,ROUND(rate*G500,2),rate*G500)))</f>
        <v/>
      </c>
      <c r="F501" s="18" t="str">
        <f t="shared" si="21"/>
        <v/>
      </c>
      <c r="G501" s="18" t="str">
        <f t="shared" si="22"/>
        <v/>
      </c>
    </row>
    <row r="502" spans="1:7">
      <c r="A502" s="17" t="str">
        <f>IF(G501="","",IF(roundOpt,IF(OR(A501&gt;=nper,ROUND(G501,2)&lt;=0),"",A501+1),IF(OR(A501&gt;=nper,G501&lt;=0),"",A501+1)))</f>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IF(A502="","",IF(roundOpt,IF(OR(A502=nper,payment&gt;ROUND((1+rate)*G501,2)),ROUND((1+rate)*G501,2),payment),IF(OR(A502=nper,payment&gt;(1+rate)*G501),(1+rate)*G501,payment)))</f>
        <v/>
      </c>
      <c r="D502" s="59" t="str">
        <f t="shared" si="23"/>
        <v/>
      </c>
      <c r="E502" s="18" t="str">
        <f>IF(A502="","",IF(AND(A502=1,pmtType=1),0,IF(roundOpt,ROUND(rate*G501,2),rate*G501)))</f>
        <v/>
      </c>
      <c r="F502" s="18" t="str">
        <f t="shared" si="21"/>
        <v/>
      </c>
      <c r="G502" s="18" t="str">
        <f t="shared" si="22"/>
        <v/>
      </c>
    </row>
    <row r="503" spans="1:7">
      <c r="A503" s="17" t="str">
        <f>IF(G502="","",IF(roundOpt,IF(OR(A502&gt;=nper,ROUND(G502,2)&lt;=0),"",A502+1),IF(OR(A502&gt;=nper,G502&lt;=0),"",A502+1)))</f>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IF(A503="","",IF(roundOpt,IF(OR(A503=nper,payment&gt;ROUND((1+rate)*G502,2)),ROUND((1+rate)*G502,2),payment),IF(OR(A503=nper,payment&gt;(1+rate)*G502),(1+rate)*G502,payment)))</f>
        <v/>
      </c>
      <c r="D503" s="59" t="str">
        <f t="shared" si="23"/>
        <v/>
      </c>
      <c r="E503" s="18" t="str">
        <f>IF(A503="","",IF(AND(A503=1,pmtType=1),0,IF(roundOpt,ROUND(rate*G502,2),rate*G502)))</f>
        <v/>
      </c>
      <c r="F503" s="18" t="str">
        <f t="shared" si="21"/>
        <v/>
      </c>
      <c r="G503" s="18" t="str">
        <f t="shared" si="22"/>
        <v/>
      </c>
    </row>
    <row r="504" spans="1:7">
      <c r="A504" s="17" t="str">
        <f>IF(G503="","",IF(roundOpt,IF(OR(A503&gt;=nper,ROUND(G503,2)&lt;=0),"",A503+1),IF(OR(A503&gt;=nper,G503&lt;=0),"",A503+1)))</f>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IF(A504="","",IF(roundOpt,IF(OR(A504=nper,payment&gt;ROUND((1+rate)*G503,2)),ROUND((1+rate)*G503,2),payment),IF(OR(A504=nper,payment&gt;(1+rate)*G503),(1+rate)*G503,payment)))</f>
        <v/>
      </c>
      <c r="D504" s="59" t="str">
        <f t="shared" si="23"/>
        <v/>
      </c>
      <c r="E504" s="18" t="str">
        <f>IF(A504="","",IF(AND(A504=1,pmtType=1),0,IF(roundOpt,ROUND(rate*G503,2),rate*G503)))</f>
        <v/>
      </c>
      <c r="F504" s="18" t="str">
        <f t="shared" si="21"/>
        <v/>
      </c>
      <c r="G504" s="18" t="str">
        <f t="shared" si="22"/>
        <v/>
      </c>
    </row>
    <row r="505" spans="1:7">
      <c r="A505" s="17" t="str">
        <f>IF(G504="","",IF(roundOpt,IF(OR(A504&gt;=nper,ROUND(G504,2)&lt;=0),"",A504+1),IF(OR(A504&gt;=nper,G504&lt;=0),"",A504+1)))</f>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IF(A505="","",IF(roundOpt,IF(OR(A505=nper,payment&gt;ROUND((1+rate)*G504,2)),ROUND((1+rate)*G504,2),payment),IF(OR(A505=nper,payment&gt;(1+rate)*G504),(1+rate)*G504,payment)))</f>
        <v/>
      </c>
      <c r="D505" s="59" t="str">
        <f t="shared" si="23"/>
        <v/>
      </c>
      <c r="E505" s="18" t="str">
        <f>IF(A505="","",IF(AND(A505=1,pmtType=1),0,IF(roundOpt,ROUND(rate*G504,2),rate*G504)))</f>
        <v/>
      </c>
      <c r="F505" s="18" t="str">
        <f t="shared" si="21"/>
        <v/>
      </c>
      <c r="G505" s="18" t="str">
        <f t="shared" si="22"/>
        <v/>
      </c>
    </row>
    <row r="506" spans="1:7">
      <c r="A506" s="17" t="str">
        <f>IF(G505="","",IF(roundOpt,IF(OR(A505&gt;=nper,ROUND(G505,2)&lt;=0),"",A505+1),IF(OR(A505&gt;=nper,G505&lt;=0),"",A505+1)))</f>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IF(A506="","",IF(roundOpt,IF(OR(A506=nper,payment&gt;ROUND((1+rate)*G505,2)),ROUND((1+rate)*G505,2),payment),IF(OR(A506=nper,payment&gt;(1+rate)*G505),(1+rate)*G505,payment)))</f>
        <v/>
      </c>
      <c r="D506" s="59" t="str">
        <f t="shared" si="23"/>
        <v/>
      </c>
      <c r="E506" s="18" t="str">
        <f>IF(A506="","",IF(AND(A506=1,pmtType=1),0,IF(roundOpt,ROUND(rate*G505,2),rate*G505)))</f>
        <v/>
      </c>
      <c r="F506" s="18" t="str">
        <f t="shared" si="21"/>
        <v/>
      </c>
      <c r="G506" s="18" t="str">
        <f t="shared" si="22"/>
        <v/>
      </c>
    </row>
    <row r="507" spans="1:7">
      <c r="A507" s="17" t="str">
        <f>IF(G506="","",IF(roundOpt,IF(OR(A506&gt;=nper,ROUND(G506,2)&lt;=0),"",A506+1),IF(OR(A506&gt;=nper,G506&lt;=0),"",A506+1)))</f>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IF(A507="","",IF(roundOpt,IF(OR(A507=nper,payment&gt;ROUND((1+rate)*G506,2)),ROUND((1+rate)*G506,2),payment),IF(OR(A507=nper,payment&gt;(1+rate)*G506),(1+rate)*G506,payment)))</f>
        <v/>
      </c>
      <c r="D507" s="59" t="str">
        <f t="shared" si="23"/>
        <v/>
      </c>
      <c r="E507" s="18" t="str">
        <f>IF(A507="","",IF(AND(A507=1,pmtType=1),0,IF(roundOpt,ROUND(rate*G506,2),rate*G506)))</f>
        <v/>
      </c>
      <c r="F507" s="18" t="str">
        <f t="shared" si="21"/>
        <v/>
      </c>
      <c r="G507" s="18" t="str">
        <f t="shared" si="22"/>
        <v/>
      </c>
    </row>
    <row r="508" spans="1:7">
      <c r="A508" s="17" t="str">
        <f>IF(G507="","",IF(roundOpt,IF(OR(A507&gt;=nper,ROUND(G507,2)&lt;=0),"",A507+1),IF(OR(A507&gt;=nper,G507&lt;=0),"",A507+1)))</f>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IF(A508="","",IF(roundOpt,IF(OR(A508=nper,payment&gt;ROUND((1+rate)*G507,2)),ROUND((1+rate)*G507,2),payment),IF(OR(A508=nper,payment&gt;(1+rate)*G507),(1+rate)*G507,payment)))</f>
        <v/>
      </c>
      <c r="D508" s="59" t="str">
        <f t="shared" si="23"/>
        <v/>
      </c>
      <c r="E508" s="18" t="str">
        <f>IF(A508="","",IF(AND(A508=1,pmtType=1),0,IF(roundOpt,ROUND(rate*G507,2),rate*G507)))</f>
        <v/>
      </c>
      <c r="F508" s="18" t="str">
        <f t="shared" si="21"/>
        <v/>
      </c>
      <c r="G508" s="18" t="str">
        <f t="shared" si="22"/>
        <v/>
      </c>
    </row>
    <row r="509" spans="1:7">
      <c r="A509" s="17" t="str">
        <f>IF(G508="","",IF(roundOpt,IF(OR(A508&gt;=nper,ROUND(G508,2)&lt;=0),"",A508+1),IF(OR(A508&gt;=nper,G508&lt;=0),"",A508+1)))</f>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IF(A509="","",IF(roundOpt,IF(OR(A509=nper,payment&gt;ROUND((1+rate)*G508,2)),ROUND((1+rate)*G508,2),payment),IF(OR(A509=nper,payment&gt;(1+rate)*G508),(1+rate)*G508,payment)))</f>
        <v/>
      </c>
      <c r="D509" s="59" t="str">
        <f t="shared" si="23"/>
        <v/>
      </c>
      <c r="E509" s="18" t="str">
        <f>IF(A509="","",IF(AND(A509=1,pmtType=1),0,IF(roundOpt,ROUND(rate*G508,2),rate*G508)))</f>
        <v/>
      </c>
      <c r="F509" s="18" t="str">
        <f t="shared" si="21"/>
        <v/>
      </c>
      <c r="G509" s="18" t="str">
        <f t="shared" si="22"/>
        <v/>
      </c>
    </row>
    <row r="510" spans="1:7">
      <c r="A510" s="17" t="str">
        <f>IF(G509="","",IF(roundOpt,IF(OR(A509&gt;=nper,ROUND(G509,2)&lt;=0),"",A509+1),IF(OR(A509&gt;=nper,G509&lt;=0),"",A509+1)))</f>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IF(A510="","",IF(roundOpt,IF(OR(A510=nper,payment&gt;ROUND((1+rate)*G509,2)),ROUND((1+rate)*G509,2),payment),IF(OR(A510=nper,payment&gt;(1+rate)*G509),(1+rate)*G509,payment)))</f>
        <v/>
      </c>
      <c r="D510" s="59" t="str">
        <f t="shared" si="23"/>
        <v/>
      </c>
      <c r="E510" s="18" t="str">
        <f>IF(A510="","",IF(AND(A510=1,pmtType=1),0,IF(roundOpt,ROUND(rate*G509,2),rate*G509)))</f>
        <v/>
      </c>
      <c r="F510" s="18" t="str">
        <f t="shared" si="21"/>
        <v/>
      </c>
      <c r="G510" s="18" t="str">
        <f t="shared" si="22"/>
        <v/>
      </c>
    </row>
    <row r="511" spans="1:7">
      <c r="A511" s="17" t="str">
        <f>IF(G510="","",IF(roundOpt,IF(OR(A510&gt;=nper,ROUND(G510,2)&lt;=0),"",A510+1),IF(OR(A510&gt;=nper,G510&lt;=0),"",A510+1)))</f>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IF(A511="","",IF(roundOpt,IF(OR(A511=nper,payment&gt;ROUND((1+rate)*G510,2)),ROUND((1+rate)*G510,2),payment),IF(OR(A511=nper,payment&gt;(1+rate)*G510),(1+rate)*G510,payment)))</f>
        <v/>
      </c>
      <c r="D511" s="59" t="str">
        <f t="shared" si="23"/>
        <v/>
      </c>
      <c r="E511" s="18" t="str">
        <f>IF(A511="","",IF(AND(A511=1,pmtType=1),0,IF(roundOpt,ROUND(rate*G510,2),rate*G510)))</f>
        <v/>
      </c>
      <c r="F511" s="18" t="str">
        <f t="shared" si="21"/>
        <v/>
      </c>
      <c r="G511" s="18" t="str">
        <f t="shared" si="22"/>
        <v/>
      </c>
    </row>
    <row r="512" spans="1:7">
      <c r="A512" s="17" t="str">
        <f>IF(G511="","",IF(roundOpt,IF(OR(A511&gt;=nper,ROUND(G511,2)&lt;=0),"",A511+1),IF(OR(A511&gt;=nper,G511&lt;=0),"",A511+1)))</f>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IF(A512="","",IF(roundOpt,IF(OR(A512=nper,payment&gt;ROUND((1+rate)*G511,2)),ROUND((1+rate)*G511,2),payment),IF(OR(A512=nper,payment&gt;(1+rate)*G511),(1+rate)*G511,payment)))</f>
        <v/>
      </c>
      <c r="D512" s="59" t="str">
        <f t="shared" si="23"/>
        <v/>
      </c>
      <c r="E512" s="18" t="str">
        <f>IF(A512="","",IF(AND(A512=1,pmtType=1),0,IF(roundOpt,ROUND(rate*G511,2),rate*G511)))</f>
        <v/>
      </c>
      <c r="F512" s="18" t="str">
        <f t="shared" si="21"/>
        <v/>
      </c>
      <c r="G512" s="18" t="str">
        <f t="shared" si="22"/>
        <v/>
      </c>
    </row>
    <row r="513" spans="1:7">
      <c r="A513" s="17" t="str">
        <f>IF(G512="","",IF(roundOpt,IF(OR(A512&gt;=nper,ROUND(G512,2)&lt;=0),"",A512+1),IF(OR(A512&gt;=nper,G512&lt;=0),"",A512+1)))</f>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IF(A513="","",IF(roundOpt,IF(OR(A513=nper,payment&gt;ROUND((1+rate)*G512,2)),ROUND((1+rate)*G512,2),payment),IF(OR(A513=nper,payment&gt;(1+rate)*G512),(1+rate)*G512,payment)))</f>
        <v/>
      </c>
      <c r="D513" s="59" t="str">
        <f t="shared" si="23"/>
        <v/>
      </c>
      <c r="E513" s="18" t="str">
        <f>IF(A513="","",IF(AND(A513=1,pmtType=1),0,IF(roundOpt,ROUND(rate*G512,2),rate*G512)))</f>
        <v/>
      </c>
      <c r="F513" s="18" t="str">
        <f t="shared" si="21"/>
        <v/>
      </c>
      <c r="G513" s="18" t="str">
        <f t="shared" si="22"/>
        <v/>
      </c>
    </row>
    <row r="514" spans="1:7">
      <c r="A514" s="17" t="str">
        <f>IF(G513="","",IF(roundOpt,IF(OR(A513&gt;=nper,ROUND(G513,2)&lt;=0),"",A513+1),IF(OR(A513&gt;=nper,G513&lt;=0),"",A513+1)))</f>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IF(A514="","",IF(roundOpt,IF(OR(A514=nper,payment&gt;ROUND((1+rate)*G513,2)),ROUND((1+rate)*G513,2),payment),IF(OR(A514=nper,payment&gt;(1+rate)*G513),(1+rate)*G513,payment)))</f>
        <v/>
      </c>
      <c r="D514" s="59" t="str">
        <f t="shared" si="23"/>
        <v/>
      </c>
      <c r="E514" s="18" t="str">
        <f>IF(A514="","",IF(AND(A514=1,pmtType=1),0,IF(roundOpt,ROUND(rate*G513,2),rate*G513)))</f>
        <v/>
      </c>
      <c r="F514" s="18" t="str">
        <f t="shared" si="21"/>
        <v/>
      </c>
      <c r="G514" s="18" t="str">
        <f t="shared" si="22"/>
        <v/>
      </c>
    </row>
    <row r="515" spans="1:7">
      <c r="A515" s="17" t="str">
        <f>IF(G514="","",IF(roundOpt,IF(OR(A514&gt;=nper,ROUND(G514,2)&lt;=0),"",A514+1),IF(OR(A514&gt;=nper,G514&lt;=0),"",A514+1)))</f>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IF(A515="","",IF(roundOpt,IF(OR(A515=nper,payment&gt;ROUND((1+rate)*G514,2)),ROUND((1+rate)*G514,2),payment),IF(OR(A515=nper,payment&gt;(1+rate)*G514),(1+rate)*G514,payment)))</f>
        <v/>
      </c>
      <c r="D515" s="59" t="str">
        <f t="shared" si="23"/>
        <v/>
      </c>
      <c r="E515" s="18" t="str">
        <f>IF(A515="","",IF(AND(A515=1,pmtType=1),0,IF(roundOpt,ROUND(rate*G514,2),rate*G514)))</f>
        <v/>
      </c>
      <c r="F515" s="18" t="str">
        <f t="shared" si="21"/>
        <v/>
      </c>
      <c r="G515" s="18" t="str">
        <f t="shared" si="22"/>
        <v/>
      </c>
    </row>
    <row r="516" spans="1:7">
      <c r="A516" s="17" t="str">
        <f>IF(G515="","",IF(roundOpt,IF(OR(A515&gt;=nper,ROUND(G515,2)&lt;=0),"",A515+1),IF(OR(A515&gt;=nper,G515&lt;=0),"",A515+1)))</f>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IF(A516="","",IF(roundOpt,IF(OR(A516=nper,payment&gt;ROUND((1+rate)*G515,2)),ROUND((1+rate)*G515,2),payment),IF(OR(A516=nper,payment&gt;(1+rate)*G515),(1+rate)*G515,payment)))</f>
        <v/>
      </c>
      <c r="D516" s="59" t="str">
        <f t="shared" si="23"/>
        <v/>
      </c>
      <c r="E516" s="18" t="str">
        <f>IF(A516="","",IF(AND(A516=1,pmtType=1),0,IF(roundOpt,ROUND(rate*G515,2),rate*G515)))</f>
        <v/>
      </c>
      <c r="F516" s="18" t="str">
        <f t="shared" si="21"/>
        <v/>
      </c>
      <c r="G516" s="18" t="str">
        <f t="shared" si="22"/>
        <v/>
      </c>
    </row>
    <row r="517" spans="1:7">
      <c r="A517" s="17" t="str">
        <f>IF(G516="","",IF(roundOpt,IF(OR(A516&gt;=nper,ROUND(G516,2)&lt;=0),"",A516+1),IF(OR(A516&gt;=nper,G516&lt;=0),"",A516+1)))</f>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IF(A517="","",IF(roundOpt,IF(OR(A517=nper,payment&gt;ROUND((1+rate)*G516,2)),ROUND((1+rate)*G516,2),payment),IF(OR(A517=nper,payment&gt;(1+rate)*G516),(1+rate)*G516,payment)))</f>
        <v/>
      </c>
      <c r="D517" s="59" t="str">
        <f t="shared" si="23"/>
        <v/>
      </c>
      <c r="E517" s="18" t="str">
        <f>IF(A517="","",IF(AND(A517=1,pmtType=1),0,IF(roundOpt,ROUND(rate*G516,2),rate*G516)))</f>
        <v/>
      </c>
      <c r="F517" s="18" t="str">
        <f t="shared" si="21"/>
        <v/>
      </c>
      <c r="G517" s="18" t="str">
        <f t="shared" si="22"/>
        <v/>
      </c>
    </row>
    <row r="518" spans="1:7">
      <c r="A518" s="17" t="str">
        <f>IF(G517="","",IF(roundOpt,IF(OR(A517&gt;=nper,ROUND(G517,2)&lt;=0),"",A517+1),IF(OR(A517&gt;=nper,G517&lt;=0),"",A517+1)))</f>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IF(A518="","",IF(roundOpt,IF(OR(A518=nper,payment&gt;ROUND((1+rate)*G517,2)),ROUND((1+rate)*G517,2),payment),IF(OR(A518=nper,payment&gt;(1+rate)*G517),(1+rate)*G517,payment)))</f>
        <v/>
      </c>
      <c r="D518" s="59" t="str">
        <f t="shared" si="23"/>
        <v/>
      </c>
      <c r="E518" s="18" t="str">
        <f>IF(A518="","",IF(AND(A518=1,pmtType=1),0,IF(roundOpt,ROUND(rate*G517,2),rate*G517)))</f>
        <v/>
      </c>
      <c r="F518" s="18" t="str">
        <f t="shared" si="21"/>
        <v/>
      </c>
      <c r="G518" s="18" t="str">
        <f t="shared" si="22"/>
        <v/>
      </c>
    </row>
    <row r="519" spans="1:7">
      <c r="A519" s="17" t="str">
        <f>IF(G518="","",IF(roundOpt,IF(OR(A518&gt;=nper,ROUND(G518,2)&lt;=0),"",A518+1),IF(OR(A518&gt;=nper,G518&lt;=0),"",A518+1)))</f>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IF(A519="","",IF(roundOpt,IF(OR(A519=nper,payment&gt;ROUND((1+rate)*G518,2)),ROUND((1+rate)*G518,2),payment),IF(OR(A519=nper,payment&gt;(1+rate)*G518),(1+rate)*G518,payment)))</f>
        <v/>
      </c>
      <c r="D519" s="59" t="str">
        <f t="shared" si="23"/>
        <v/>
      </c>
      <c r="E519" s="18" t="str">
        <f>IF(A519="","",IF(AND(A519=1,pmtType=1),0,IF(roundOpt,ROUND(rate*G518,2),rate*G518)))</f>
        <v/>
      </c>
      <c r="F519" s="18" t="str">
        <f t="shared" si="21"/>
        <v/>
      </c>
      <c r="G519" s="18" t="str">
        <f t="shared" si="22"/>
        <v/>
      </c>
    </row>
    <row r="520" spans="1:7">
      <c r="A520" s="17" t="str">
        <f>IF(G519="","",IF(roundOpt,IF(OR(A519&gt;=nper,ROUND(G519,2)&lt;=0),"",A519+1),IF(OR(A519&gt;=nper,G519&lt;=0),"",A519+1)))</f>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IF(A520="","",IF(roundOpt,IF(OR(A520=nper,payment&gt;ROUND((1+rate)*G519,2)),ROUND((1+rate)*G519,2),payment),IF(OR(A520=nper,payment&gt;(1+rate)*G519),(1+rate)*G519,payment)))</f>
        <v/>
      </c>
      <c r="D520" s="59" t="str">
        <f t="shared" si="23"/>
        <v/>
      </c>
      <c r="E520" s="18" t="str">
        <f>IF(A520="","",IF(AND(A520=1,pmtType=1),0,IF(roundOpt,ROUND(rate*G519,2),rate*G519)))</f>
        <v/>
      </c>
      <c r="F520" s="18" t="str">
        <f t="shared" si="21"/>
        <v/>
      </c>
      <c r="G520" s="18" t="str">
        <f t="shared" si="22"/>
        <v/>
      </c>
    </row>
    <row r="521" spans="1:7">
      <c r="A521" s="17" t="str">
        <f>IF(G520="","",IF(roundOpt,IF(OR(A520&gt;=nper,ROUND(G520,2)&lt;=0),"",A520+1),IF(OR(A520&gt;=nper,G520&lt;=0),"",A520+1)))</f>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IF(A521="","",IF(roundOpt,IF(OR(A521=nper,payment&gt;ROUND((1+rate)*G520,2)),ROUND((1+rate)*G520,2),payment),IF(OR(A521=nper,payment&gt;(1+rate)*G520),(1+rate)*G520,payment)))</f>
        <v/>
      </c>
      <c r="D521" s="59" t="str">
        <f t="shared" si="23"/>
        <v/>
      </c>
      <c r="E521" s="18" t="str">
        <f>IF(A521="","",IF(AND(A521=1,pmtType=1),0,IF(roundOpt,ROUND(rate*G520,2),rate*G520)))</f>
        <v/>
      </c>
      <c r="F521" s="18" t="str">
        <f t="shared" si="21"/>
        <v/>
      </c>
      <c r="G521" s="18" t="str">
        <f t="shared" si="22"/>
        <v/>
      </c>
    </row>
    <row r="522" spans="1:7">
      <c r="A522" s="17" t="str">
        <f>IF(G521="","",IF(roundOpt,IF(OR(A521&gt;=nper,ROUND(G521,2)&lt;=0),"",A521+1),IF(OR(A521&gt;=nper,G521&lt;=0),"",A521+1)))</f>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IF(A522="","",IF(roundOpt,IF(OR(A522=nper,payment&gt;ROUND((1+rate)*G521,2)),ROUND((1+rate)*G521,2),payment),IF(OR(A522=nper,payment&gt;(1+rate)*G521),(1+rate)*G521,payment)))</f>
        <v/>
      </c>
      <c r="D522" s="59" t="str">
        <f t="shared" si="23"/>
        <v/>
      </c>
      <c r="E522" s="18" t="str">
        <f>IF(A522="","",IF(AND(A522=1,pmtType=1),0,IF(roundOpt,ROUND(rate*G521,2),rate*G521)))</f>
        <v/>
      </c>
      <c r="F522" s="18" t="str">
        <f t="shared" si="21"/>
        <v/>
      </c>
      <c r="G522" s="18" t="str">
        <f t="shared" si="22"/>
        <v/>
      </c>
    </row>
    <row r="523" spans="1:7">
      <c r="A523" s="17" t="str">
        <f>IF(G522="","",IF(roundOpt,IF(OR(A522&gt;=nper,ROUND(G522,2)&lt;=0),"",A522+1),IF(OR(A522&gt;=nper,G522&lt;=0),"",A522+1)))</f>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IF(A523="","",IF(roundOpt,IF(OR(A523=nper,payment&gt;ROUND((1+rate)*G522,2)),ROUND((1+rate)*G522,2),payment),IF(OR(A523=nper,payment&gt;(1+rate)*G522),(1+rate)*G522,payment)))</f>
        <v/>
      </c>
      <c r="D523" s="59" t="str">
        <f t="shared" si="23"/>
        <v/>
      </c>
      <c r="E523" s="18" t="str">
        <f>IF(A523="","",IF(AND(A523=1,pmtType=1),0,IF(roundOpt,ROUND(rate*G522,2),rate*G522)))</f>
        <v/>
      </c>
      <c r="F523" s="18" t="str">
        <f t="shared" si="21"/>
        <v/>
      </c>
      <c r="G523" s="18" t="str">
        <f t="shared" si="22"/>
        <v/>
      </c>
    </row>
    <row r="524" spans="1:7">
      <c r="A524" s="17" t="str">
        <f>IF(G523="","",IF(roundOpt,IF(OR(A523&gt;=nper,ROUND(G523,2)&lt;=0),"",A523+1),IF(OR(A523&gt;=nper,G523&lt;=0),"",A523+1)))</f>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IF(A524="","",IF(roundOpt,IF(OR(A524=nper,payment&gt;ROUND((1+rate)*G523,2)),ROUND((1+rate)*G523,2),payment),IF(OR(A524=nper,payment&gt;(1+rate)*G523),(1+rate)*G523,payment)))</f>
        <v/>
      </c>
      <c r="D524" s="59" t="str">
        <f t="shared" si="23"/>
        <v/>
      </c>
      <c r="E524" s="18" t="str">
        <f>IF(A524="","",IF(AND(A524=1,pmtType=1),0,IF(roundOpt,ROUND(rate*G523,2),rate*G523)))</f>
        <v/>
      </c>
      <c r="F524" s="18" t="str">
        <f t="shared" si="21"/>
        <v/>
      </c>
      <c r="G524" s="18" t="str">
        <f t="shared" si="22"/>
        <v/>
      </c>
    </row>
    <row r="525" spans="1:7">
      <c r="A525" s="17" t="str">
        <f>IF(G524="","",IF(roundOpt,IF(OR(A524&gt;=nper,ROUND(G524,2)&lt;=0),"",A524+1),IF(OR(A524&gt;=nper,G524&lt;=0),"",A524+1)))</f>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IF(A525="","",IF(roundOpt,IF(OR(A525=nper,payment&gt;ROUND((1+rate)*G524,2)),ROUND((1+rate)*G524,2),payment),IF(OR(A525=nper,payment&gt;(1+rate)*G524),(1+rate)*G524,payment)))</f>
        <v/>
      </c>
      <c r="D525" s="59" t="str">
        <f t="shared" si="23"/>
        <v/>
      </c>
      <c r="E525" s="18" t="str">
        <f>IF(A525="","",IF(AND(A525=1,pmtType=1),0,IF(roundOpt,ROUND(rate*G524,2),rate*G524)))</f>
        <v/>
      </c>
      <c r="F525" s="18" t="str">
        <f t="shared" si="21"/>
        <v/>
      </c>
      <c r="G525" s="18" t="str">
        <f t="shared" si="22"/>
        <v/>
      </c>
    </row>
    <row r="526" spans="1:7">
      <c r="A526" s="17" t="str">
        <f>IF(G525="","",IF(roundOpt,IF(OR(A525&gt;=nper,ROUND(G525,2)&lt;=0),"",A525+1),IF(OR(A525&gt;=nper,G525&lt;=0),"",A525+1)))</f>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IF(A526="","",IF(roundOpt,IF(OR(A526=nper,payment&gt;ROUND((1+rate)*G525,2)),ROUND((1+rate)*G525,2),payment),IF(OR(A526=nper,payment&gt;(1+rate)*G525),(1+rate)*G525,payment)))</f>
        <v/>
      </c>
      <c r="D526" s="59" t="str">
        <f t="shared" si="23"/>
        <v/>
      </c>
      <c r="E526" s="18" t="str">
        <f>IF(A526="","",IF(AND(A526=1,pmtType=1),0,IF(roundOpt,ROUND(rate*G525,2),rate*G525)))</f>
        <v/>
      </c>
      <c r="F526" s="18" t="str">
        <f t="shared" si="21"/>
        <v/>
      </c>
      <c r="G526" s="18" t="str">
        <f t="shared" si="22"/>
        <v/>
      </c>
    </row>
    <row r="527" spans="1:7">
      <c r="A527" s="17" t="str">
        <f>IF(G526="","",IF(roundOpt,IF(OR(A526&gt;=nper,ROUND(G526,2)&lt;=0),"",A526+1),IF(OR(A526&gt;=nper,G526&lt;=0),"",A526+1)))</f>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IF(A527="","",IF(roundOpt,IF(OR(A527=nper,payment&gt;ROUND((1+rate)*G526,2)),ROUND((1+rate)*G526,2),payment),IF(OR(A527=nper,payment&gt;(1+rate)*G526),(1+rate)*G526,payment)))</f>
        <v/>
      </c>
      <c r="D527" s="59" t="str">
        <f t="shared" si="23"/>
        <v/>
      </c>
      <c r="E527" s="18" t="str">
        <f>IF(A527="","",IF(AND(A527=1,pmtType=1),0,IF(roundOpt,ROUND(rate*G526,2),rate*G526)))</f>
        <v/>
      </c>
      <c r="F527" s="18" t="str">
        <f t="shared" si="21"/>
        <v/>
      </c>
      <c r="G527" s="18" t="str">
        <f t="shared" si="22"/>
        <v/>
      </c>
    </row>
    <row r="528" spans="1:7">
      <c r="A528" s="17" t="str">
        <f>IF(G527="","",IF(roundOpt,IF(OR(A527&gt;=nper,ROUND(G527,2)&lt;=0),"",A527+1),IF(OR(A527&gt;=nper,G527&lt;=0),"",A527+1)))</f>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IF(A528="","",IF(roundOpt,IF(OR(A528=nper,payment&gt;ROUND((1+rate)*G527,2)),ROUND((1+rate)*G527,2),payment),IF(OR(A528=nper,payment&gt;(1+rate)*G527),(1+rate)*G527,payment)))</f>
        <v/>
      </c>
      <c r="D528" s="59" t="str">
        <f t="shared" si="23"/>
        <v/>
      </c>
      <c r="E528" s="18" t="str">
        <f>IF(A528="","",IF(AND(A528=1,pmtType=1),0,IF(roundOpt,ROUND(rate*G527,2),rate*G527)))</f>
        <v/>
      </c>
      <c r="F528" s="18" t="str">
        <f t="shared" si="21"/>
        <v/>
      </c>
      <c r="G528" s="18" t="str">
        <f t="shared" si="22"/>
        <v/>
      </c>
    </row>
    <row r="529" spans="1:7">
      <c r="A529" s="17" t="str">
        <f>IF(G528="","",IF(roundOpt,IF(OR(A528&gt;=nper,ROUND(G528,2)&lt;=0),"",A528+1),IF(OR(A528&gt;=nper,G528&lt;=0),"",A528+1)))</f>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IF(A529="","",IF(roundOpt,IF(OR(A529=nper,payment&gt;ROUND((1+rate)*G528,2)),ROUND((1+rate)*G528,2),payment),IF(OR(A529=nper,payment&gt;(1+rate)*G528),(1+rate)*G528,payment)))</f>
        <v/>
      </c>
      <c r="D529" s="59" t="str">
        <f t="shared" si="23"/>
        <v/>
      </c>
      <c r="E529" s="18" t="str">
        <f>IF(A529="","",IF(AND(A529=1,pmtType=1),0,IF(roundOpt,ROUND(rate*G528,2),rate*G528)))</f>
        <v/>
      </c>
      <c r="F529" s="18" t="str">
        <f t="shared" si="21"/>
        <v/>
      </c>
      <c r="G529" s="18" t="str">
        <f t="shared" si="22"/>
        <v/>
      </c>
    </row>
    <row r="530" spans="1:7">
      <c r="A530" s="17" t="str">
        <f>IF(G529="","",IF(roundOpt,IF(OR(A529&gt;=nper,ROUND(G529,2)&lt;=0),"",A529+1),IF(OR(A529&gt;=nper,G529&lt;=0),"",A529+1)))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IF(A530="","",IF(roundOpt,IF(OR(A530=nper,payment&gt;ROUND((1+rate)*G529,2)),ROUND((1+rate)*G529,2),payment),IF(OR(A530=nper,payment&gt;(1+rate)*G529),(1+rate)*G529,payment)))</f>
        <v/>
      </c>
      <c r="D530" s="59" t="str">
        <f t="shared" si="23"/>
        <v/>
      </c>
      <c r="E530" s="18" t="str">
        <f>IF(A530="","",IF(AND(A530=1,pmtType=1),0,IF(roundOpt,ROUND(rate*G529,2),rate*G529)))</f>
        <v/>
      </c>
      <c r="F530" s="18" t="str">
        <f t="shared" si="21"/>
        <v/>
      </c>
      <c r="G530" s="18" t="str">
        <f t="shared" si="22"/>
        <v/>
      </c>
    </row>
    <row r="531" spans="1:7">
      <c r="A531" s="17" t="str">
        <f>IF(G530="","",IF(roundOpt,IF(OR(A530&gt;=nper,ROUND(G530,2)&lt;=0),"",A530+1),IF(OR(A530&gt;=nper,G530&lt;=0),"",A530+1)))</f>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IF(A531="","",IF(roundOpt,IF(OR(A531=nper,payment&gt;ROUND((1+rate)*G530,2)),ROUND((1+rate)*G530,2),payment),IF(OR(A531=nper,payment&gt;(1+rate)*G530),(1+rate)*G530,payment)))</f>
        <v/>
      </c>
      <c r="D531" s="59" t="str">
        <f t="shared" si="23"/>
        <v/>
      </c>
      <c r="E531" s="18" t="str">
        <f>IF(A531="","",IF(AND(A531=1,pmtType=1),0,IF(roundOpt,ROUND(rate*G530,2),rate*G530)))</f>
        <v/>
      </c>
      <c r="F531" s="18" t="str">
        <f t="shared" si="21"/>
        <v/>
      </c>
      <c r="G531" s="18" t="str">
        <f t="shared" si="22"/>
        <v/>
      </c>
    </row>
    <row r="532" spans="1:7">
      <c r="A532" s="17" t="str">
        <f>IF(G531="","",IF(roundOpt,IF(OR(A531&gt;=nper,ROUND(G531,2)&lt;=0),"",A531+1),IF(OR(A531&gt;=nper,G531&lt;=0),"",A531+1)))</f>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IF(A532="","",IF(roundOpt,IF(OR(A532=nper,payment&gt;ROUND((1+rate)*G531,2)),ROUND((1+rate)*G531,2),payment),IF(OR(A532=nper,payment&gt;(1+rate)*G531),(1+rate)*G531,payment)))</f>
        <v/>
      </c>
      <c r="D532" s="59" t="str">
        <f t="shared" si="23"/>
        <v/>
      </c>
      <c r="E532" s="18" t="str">
        <f>IF(A532="","",IF(AND(A532=1,pmtType=1),0,IF(roundOpt,ROUND(rate*G531,2),rate*G531)))</f>
        <v/>
      </c>
      <c r="F532" s="18" t="str">
        <f t="shared" si="21"/>
        <v/>
      </c>
      <c r="G532" s="18" t="str">
        <f t="shared" si="22"/>
        <v/>
      </c>
    </row>
    <row r="533" spans="1:7">
      <c r="A533" s="17" t="str">
        <f>IF(G532="","",IF(roundOpt,IF(OR(A532&gt;=nper,ROUND(G532,2)&lt;=0),"",A532+1),IF(OR(A532&gt;=nper,G532&lt;=0),"",A532+1)))</f>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IF(A533="","",IF(roundOpt,IF(OR(A533=nper,payment&gt;ROUND((1+rate)*G532,2)),ROUND((1+rate)*G532,2),payment),IF(OR(A533=nper,payment&gt;(1+rate)*G532),(1+rate)*G532,payment)))</f>
        <v/>
      </c>
      <c r="D533" s="59" t="str">
        <f t="shared" si="23"/>
        <v/>
      </c>
      <c r="E533" s="18" t="str">
        <f>IF(A533="","",IF(AND(A533=1,pmtType=1),0,IF(roundOpt,ROUND(rate*G532,2),rate*G532)))</f>
        <v/>
      </c>
      <c r="F533" s="18" t="str">
        <f t="shared" si="21"/>
        <v/>
      </c>
      <c r="G533" s="18" t="str">
        <f t="shared" si="22"/>
        <v/>
      </c>
    </row>
    <row r="534" spans="1:7">
      <c r="A534" s="17" t="str">
        <f>IF(G533="","",IF(roundOpt,IF(OR(A533&gt;=nper,ROUND(G533,2)&lt;=0),"",A533+1),IF(OR(A533&gt;=nper,G533&lt;=0),"",A533+1)))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IF(A534="","",IF(roundOpt,IF(OR(A534=nper,payment&gt;ROUND((1+rate)*G533,2)),ROUND((1+rate)*G533,2),payment),IF(OR(A534=nper,payment&gt;(1+rate)*G533),(1+rate)*G533,payment)))</f>
        <v/>
      </c>
      <c r="D534" s="59" t="str">
        <f t="shared" si="23"/>
        <v/>
      </c>
      <c r="E534" s="18" t="str">
        <f>IF(A534="","",IF(AND(A534=1,pmtType=1),0,IF(roundOpt,ROUND(rate*G533,2),rate*G533)))</f>
        <v/>
      </c>
      <c r="F534" s="18" t="str">
        <f t="shared" ref="F534:F597" si="24">IF(A534="","",D534-E534)</f>
        <v/>
      </c>
      <c r="G534" s="18" t="str">
        <f t="shared" ref="G534:G597" si="25">IF(A534="","",G533-F534)</f>
        <v/>
      </c>
    </row>
    <row r="535" spans="1:7">
      <c r="A535" s="17" t="str">
        <f>IF(G534="","",IF(roundOpt,IF(OR(A534&gt;=nper,ROUND(G534,2)&lt;=0),"",A534+1),IF(OR(A534&gt;=nper,G534&lt;=0),"",A534+1)))</f>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IF(A535="","",IF(roundOpt,IF(OR(A535=nper,payment&gt;ROUND((1+rate)*G534,2)),ROUND((1+rate)*G534,2),payment),IF(OR(A535=nper,payment&gt;(1+rate)*G534),(1+rate)*G534,payment)))</f>
        <v/>
      </c>
      <c r="D535" s="59" t="str">
        <f t="shared" si="23"/>
        <v/>
      </c>
      <c r="E535" s="18" t="str">
        <f>IF(A535="","",IF(AND(A535=1,pmtType=1),0,IF(roundOpt,ROUND(rate*G534,2),rate*G534)))</f>
        <v/>
      </c>
      <c r="F535" s="18" t="str">
        <f t="shared" si="24"/>
        <v/>
      </c>
      <c r="G535" s="18" t="str">
        <f t="shared" si="25"/>
        <v/>
      </c>
    </row>
    <row r="536" spans="1:7">
      <c r="A536" s="17" t="str">
        <f>IF(G535="","",IF(roundOpt,IF(OR(A535&gt;=nper,ROUND(G535,2)&lt;=0),"",A535+1),IF(OR(A535&gt;=nper,G535&lt;=0),"",A535+1)))</f>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IF(A536="","",IF(roundOpt,IF(OR(A536=nper,payment&gt;ROUND((1+rate)*G535,2)),ROUND((1+rate)*G535,2),payment),IF(OR(A536=nper,payment&gt;(1+rate)*G535),(1+rate)*G535,payment)))</f>
        <v/>
      </c>
      <c r="D536" s="59" t="str">
        <f t="shared" si="23"/>
        <v/>
      </c>
      <c r="E536" s="18" t="str">
        <f>IF(A536="","",IF(AND(A536=1,pmtType=1),0,IF(roundOpt,ROUND(rate*G535,2),rate*G535)))</f>
        <v/>
      </c>
      <c r="F536" s="18" t="str">
        <f t="shared" si="24"/>
        <v/>
      </c>
      <c r="G536" s="18" t="str">
        <f t="shared" si="25"/>
        <v/>
      </c>
    </row>
    <row r="537" spans="1:7">
      <c r="A537" s="17" t="str">
        <f>IF(G536="","",IF(roundOpt,IF(OR(A536&gt;=nper,ROUND(G536,2)&lt;=0),"",A536+1),IF(OR(A536&gt;=nper,G536&lt;=0),"",A536+1)))</f>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IF(A537="","",IF(roundOpt,IF(OR(A537=nper,payment&gt;ROUND((1+rate)*G536,2)),ROUND((1+rate)*G536,2),payment),IF(OR(A537=nper,payment&gt;(1+rate)*G536),(1+rate)*G536,payment)))</f>
        <v/>
      </c>
      <c r="D537" s="59" t="str">
        <f t="shared" ref="D537:D600" si="26">C537</f>
        <v/>
      </c>
      <c r="E537" s="18" t="str">
        <f>IF(A537="","",IF(AND(A537=1,pmtType=1),0,IF(roundOpt,ROUND(rate*G536,2),rate*G536)))</f>
        <v/>
      </c>
      <c r="F537" s="18" t="str">
        <f t="shared" si="24"/>
        <v/>
      </c>
      <c r="G537" s="18" t="str">
        <f t="shared" si="25"/>
        <v/>
      </c>
    </row>
    <row r="538" spans="1:7">
      <c r="A538" s="17" t="str">
        <f>IF(G537="","",IF(roundOpt,IF(OR(A537&gt;=nper,ROUND(G537,2)&lt;=0),"",A537+1),IF(OR(A537&gt;=nper,G537&lt;=0),"",A537+1)))</f>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IF(A538="","",IF(roundOpt,IF(OR(A538=nper,payment&gt;ROUND((1+rate)*G537,2)),ROUND((1+rate)*G537,2),payment),IF(OR(A538=nper,payment&gt;(1+rate)*G537),(1+rate)*G537,payment)))</f>
        <v/>
      </c>
      <c r="D538" s="59" t="str">
        <f t="shared" si="26"/>
        <v/>
      </c>
      <c r="E538" s="18" t="str">
        <f>IF(A538="","",IF(AND(A538=1,pmtType=1),0,IF(roundOpt,ROUND(rate*G537,2),rate*G537)))</f>
        <v/>
      </c>
      <c r="F538" s="18" t="str">
        <f t="shared" si="24"/>
        <v/>
      </c>
      <c r="G538" s="18" t="str">
        <f t="shared" si="25"/>
        <v/>
      </c>
    </row>
    <row r="539" spans="1:7">
      <c r="A539" s="17" t="str">
        <f>IF(G538="","",IF(roundOpt,IF(OR(A538&gt;=nper,ROUND(G538,2)&lt;=0),"",A538+1),IF(OR(A538&gt;=nper,G538&lt;=0),"",A538+1)))</f>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IF(A539="","",IF(roundOpt,IF(OR(A539=nper,payment&gt;ROUND((1+rate)*G538,2)),ROUND((1+rate)*G538,2),payment),IF(OR(A539=nper,payment&gt;(1+rate)*G538),(1+rate)*G538,payment)))</f>
        <v/>
      </c>
      <c r="D539" s="59" t="str">
        <f t="shared" si="26"/>
        <v/>
      </c>
      <c r="E539" s="18" t="str">
        <f>IF(A539="","",IF(AND(A539=1,pmtType=1),0,IF(roundOpt,ROUND(rate*G538,2),rate*G538)))</f>
        <v/>
      </c>
      <c r="F539" s="18" t="str">
        <f t="shared" si="24"/>
        <v/>
      </c>
      <c r="G539" s="18" t="str">
        <f t="shared" si="25"/>
        <v/>
      </c>
    </row>
    <row r="540" spans="1:7">
      <c r="A540" s="17" t="str">
        <f>IF(G539="","",IF(roundOpt,IF(OR(A539&gt;=nper,ROUND(G539,2)&lt;=0),"",A539+1),IF(OR(A539&gt;=nper,G539&lt;=0),"",A539+1)))</f>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IF(A540="","",IF(roundOpt,IF(OR(A540=nper,payment&gt;ROUND((1+rate)*G539,2)),ROUND((1+rate)*G539,2),payment),IF(OR(A540=nper,payment&gt;(1+rate)*G539),(1+rate)*G539,payment)))</f>
        <v/>
      </c>
      <c r="D540" s="59" t="str">
        <f t="shared" si="26"/>
        <v/>
      </c>
      <c r="E540" s="18" t="str">
        <f>IF(A540="","",IF(AND(A540=1,pmtType=1),0,IF(roundOpt,ROUND(rate*G539,2),rate*G539)))</f>
        <v/>
      </c>
      <c r="F540" s="18" t="str">
        <f t="shared" si="24"/>
        <v/>
      </c>
      <c r="G540" s="18" t="str">
        <f t="shared" si="25"/>
        <v/>
      </c>
    </row>
    <row r="541" spans="1:7">
      <c r="A541" s="17" t="str">
        <f>IF(G540="","",IF(roundOpt,IF(OR(A540&gt;=nper,ROUND(G540,2)&lt;=0),"",A540+1),IF(OR(A540&gt;=nper,G540&lt;=0),"",A540+1)))</f>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IF(A541="","",IF(roundOpt,IF(OR(A541=nper,payment&gt;ROUND((1+rate)*G540,2)),ROUND((1+rate)*G540,2),payment),IF(OR(A541=nper,payment&gt;(1+rate)*G540),(1+rate)*G540,payment)))</f>
        <v/>
      </c>
      <c r="D541" s="59" t="str">
        <f t="shared" si="26"/>
        <v/>
      </c>
      <c r="E541" s="18" t="str">
        <f>IF(A541="","",IF(AND(A541=1,pmtType=1),0,IF(roundOpt,ROUND(rate*G540,2),rate*G540)))</f>
        <v/>
      </c>
      <c r="F541" s="18" t="str">
        <f t="shared" si="24"/>
        <v/>
      </c>
      <c r="G541" s="18" t="str">
        <f t="shared" si="25"/>
        <v/>
      </c>
    </row>
    <row r="542" spans="1:7">
      <c r="A542" s="17" t="str">
        <f>IF(G541="","",IF(roundOpt,IF(OR(A541&gt;=nper,ROUND(G541,2)&lt;=0),"",A541+1),IF(OR(A541&gt;=nper,G541&lt;=0),"",A541+1)))</f>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IF(A542="","",IF(roundOpt,IF(OR(A542=nper,payment&gt;ROUND((1+rate)*G541,2)),ROUND((1+rate)*G541,2),payment),IF(OR(A542=nper,payment&gt;(1+rate)*G541),(1+rate)*G541,payment)))</f>
        <v/>
      </c>
      <c r="D542" s="59" t="str">
        <f t="shared" si="26"/>
        <v/>
      </c>
      <c r="E542" s="18" t="str">
        <f>IF(A542="","",IF(AND(A542=1,pmtType=1),0,IF(roundOpt,ROUND(rate*G541,2),rate*G541)))</f>
        <v/>
      </c>
      <c r="F542" s="18" t="str">
        <f t="shared" si="24"/>
        <v/>
      </c>
      <c r="G542" s="18" t="str">
        <f t="shared" si="25"/>
        <v/>
      </c>
    </row>
    <row r="543" spans="1:7">
      <c r="A543" s="17" t="str">
        <f>IF(G542="","",IF(roundOpt,IF(OR(A542&gt;=nper,ROUND(G542,2)&lt;=0),"",A542+1),IF(OR(A542&gt;=nper,G542&lt;=0),"",A542+1)))</f>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IF(A543="","",IF(roundOpt,IF(OR(A543=nper,payment&gt;ROUND((1+rate)*G542,2)),ROUND((1+rate)*G542,2),payment),IF(OR(A543=nper,payment&gt;(1+rate)*G542),(1+rate)*G542,payment)))</f>
        <v/>
      </c>
      <c r="D543" s="59" t="str">
        <f t="shared" si="26"/>
        <v/>
      </c>
      <c r="E543" s="18" t="str">
        <f>IF(A543="","",IF(AND(A543=1,pmtType=1),0,IF(roundOpt,ROUND(rate*G542,2),rate*G542)))</f>
        <v/>
      </c>
      <c r="F543" s="18" t="str">
        <f t="shared" si="24"/>
        <v/>
      </c>
      <c r="G543" s="18" t="str">
        <f t="shared" si="25"/>
        <v/>
      </c>
    </row>
    <row r="544" spans="1:7">
      <c r="A544" s="17" t="str">
        <f>IF(G543="","",IF(roundOpt,IF(OR(A543&gt;=nper,ROUND(G543,2)&lt;=0),"",A543+1),IF(OR(A543&gt;=nper,G543&lt;=0),"",A543+1)))</f>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IF(A544="","",IF(roundOpt,IF(OR(A544=nper,payment&gt;ROUND((1+rate)*G543,2)),ROUND((1+rate)*G543,2),payment),IF(OR(A544=nper,payment&gt;(1+rate)*G543),(1+rate)*G543,payment)))</f>
        <v/>
      </c>
      <c r="D544" s="59" t="str">
        <f t="shared" si="26"/>
        <v/>
      </c>
      <c r="E544" s="18" t="str">
        <f>IF(A544="","",IF(AND(A544=1,pmtType=1),0,IF(roundOpt,ROUND(rate*G543,2),rate*G543)))</f>
        <v/>
      </c>
      <c r="F544" s="18" t="str">
        <f t="shared" si="24"/>
        <v/>
      </c>
      <c r="G544" s="18" t="str">
        <f t="shared" si="25"/>
        <v/>
      </c>
    </row>
    <row r="545" spans="1:7">
      <c r="A545" s="17" t="str">
        <f>IF(G544="","",IF(roundOpt,IF(OR(A544&gt;=nper,ROUND(G544,2)&lt;=0),"",A544+1),IF(OR(A544&gt;=nper,G544&lt;=0),"",A544+1)))</f>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IF(A545="","",IF(roundOpt,IF(OR(A545=nper,payment&gt;ROUND((1+rate)*G544,2)),ROUND((1+rate)*G544,2),payment),IF(OR(A545=nper,payment&gt;(1+rate)*G544),(1+rate)*G544,payment)))</f>
        <v/>
      </c>
      <c r="D545" s="59" t="str">
        <f t="shared" si="26"/>
        <v/>
      </c>
      <c r="E545" s="18" t="str">
        <f>IF(A545="","",IF(AND(A545=1,pmtType=1),0,IF(roundOpt,ROUND(rate*G544,2),rate*G544)))</f>
        <v/>
      </c>
      <c r="F545" s="18" t="str">
        <f t="shared" si="24"/>
        <v/>
      </c>
      <c r="G545" s="18" t="str">
        <f t="shared" si="25"/>
        <v/>
      </c>
    </row>
    <row r="546" spans="1:7">
      <c r="A546" s="17" t="str">
        <f>IF(G545="","",IF(roundOpt,IF(OR(A545&gt;=nper,ROUND(G545,2)&lt;=0),"",A545+1),IF(OR(A545&gt;=nper,G545&lt;=0),"",A545+1)))</f>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IF(A546="","",IF(roundOpt,IF(OR(A546=nper,payment&gt;ROUND((1+rate)*G545,2)),ROUND((1+rate)*G545,2),payment),IF(OR(A546=nper,payment&gt;(1+rate)*G545),(1+rate)*G545,payment)))</f>
        <v/>
      </c>
      <c r="D546" s="59" t="str">
        <f t="shared" si="26"/>
        <v/>
      </c>
      <c r="E546" s="18" t="str">
        <f>IF(A546="","",IF(AND(A546=1,pmtType=1),0,IF(roundOpt,ROUND(rate*G545,2),rate*G545)))</f>
        <v/>
      </c>
      <c r="F546" s="18" t="str">
        <f t="shared" si="24"/>
        <v/>
      </c>
      <c r="G546" s="18" t="str">
        <f t="shared" si="25"/>
        <v/>
      </c>
    </row>
    <row r="547" spans="1:7">
      <c r="A547" s="17" t="str">
        <f>IF(G546="","",IF(roundOpt,IF(OR(A546&gt;=nper,ROUND(G546,2)&lt;=0),"",A546+1),IF(OR(A546&gt;=nper,G546&lt;=0),"",A546+1)))</f>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IF(A547="","",IF(roundOpt,IF(OR(A547=nper,payment&gt;ROUND((1+rate)*G546,2)),ROUND((1+rate)*G546,2),payment),IF(OR(A547=nper,payment&gt;(1+rate)*G546),(1+rate)*G546,payment)))</f>
        <v/>
      </c>
      <c r="D547" s="59" t="str">
        <f t="shared" si="26"/>
        <v/>
      </c>
      <c r="E547" s="18" t="str">
        <f>IF(A547="","",IF(AND(A547=1,pmtType=1),0,IF(roundOpt,ROUND(rate*G546,2),rate*G546)))</f>
        <v/>
      </c>
      <c r="F547" s="18" t="str">
        <f t="shared" si="24"/>
        <v/>
      </c>
      <c r="G547" s="18" t="str">
        <f t="shared" si="25"/>
        <v/>
      </c>
    </row>
    <row r="548" spans="1:7">
      <c r="A548" s="17" t="str">
        <f>IF(G547="","",IF(roundOpt,IF(OR(A547&gt;=nper,ROUND(G547,2)&lt;=0),"",A547+1),IF(OR(A547&gt;=nper,G547&lt;=0),"",A547+1)))</f>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IF(A548="","",IF(roundOpt,IF(OR(A548=nper,payment&gt;ROUND((1+rate)*G547,2)),ROUND((1+rate)*G547,2),payment),IF(OR(A548=nper,payment&gt;(1+rate)*G547),(1+rate)*G547,payment)))</f>
        <v/>
      </c>
      <c r="D548" s="59" t="str">
        <f t="shared" si="26"/>
        <v/>
      </c>
      <c r="E548" s="18" t="str">
        <f>IF(A548="","",IF(AND(A548=1,pmtType=1),0,IF(roundOpt,ROUND(rate*G547,2),rate*G547)))</f>
        <v/>
      </c>
      <c r="F548" s="18" t="str">
        <f t="shared" si="24"/>
        <v/>
      </c>
      <c r="G548" s="18" t="str">
        <f t="shared" si="25"/>
        <v/>
      </c>
    </row>
    <row r="549" spans="1:7">
      <c r="A549" s="17" t="str">
        <f>IF(G548="","",IF(roundOpt,IF(OR(A548&gt;=nper,ROUND(G548,2)&lt;=0),"",A548+1),IF(OR(A548&gt;=nper,G548&lt;=0),"",A548+1)))</f>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IF(A549="","",IF(roundOpt,IF(OR(A549=nper,payment&gt;ROUND((1+rate)*G548,2)),ROUND((1+rate)*G548,2),payment),IF(OR(A549=nper,payment&gt;(1+rate)*G548),(1+rate)*G548,payment)))</f>
        <v/>
      </c>
      <c r="D549" s="59" t="str">
        <f t="shared" si="26"/>
        <v/>
      </c>
      <c r="E549" s="18" t="str">
        <f>IF(A549="","",IF(AND(A549=1,pmtType=1),0,IF(roundOpt,ROUND(rate*G548,2),rate*G548)))</f>
        <v/>
      </c>
      <c r="F549" s="18" t="str">
        <f t="shared" si="24"/>
        <v/>
      </c>
      <c r="G549" s="18" t="str">
        <f t="shared" si="25"/>
        <v/>
      </c>
    </row>
    <row r="550" spans="1:7">
      <c r="A550" s="17" t="str">
        <f>IF(G549="","",IF(roundOpt,IF(OR(A549&gt;=nper,ROUND(G549,2)&lt;=0),"",A549+1),IF(OR(A549&gt;=nper,G549&lt;=0),"",A549+1)))</f>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IF(A550="","",IF(roundOpt,IF(OR(A550=nper,payment&gt;ROUND((1+rate)*G549,2)),ROUND((1+rate)*G549,2),payment),IF(OR(A550=nper,payment&gt;(1+rate)*G549),(1+rate)*G549,payment)))</f>
        <v/>
      </c>
      <c r="D550" s="59" t="str">
        <f t="shared" si="26"/>
        <v/>
      </c>
      <c r="E550" s="18" t="str">
        <f>IF(A550="","",IF(AND(A550=1,pmtType=1),0,IF(roundOpt,ROUND(rate*G549,2),rate*G549)))</f>
        <v/>
      </c>
      <c r="F550" s="18" t="str">
        <f t="shared" si="24"/>
        <v/>
      </c>
      <c r="G550" s="18" t="str">
        <f t="shared" si="25"/>
        <v/>
      </c>
    </row>
    <row r="551" spans="1:7">
      <c r="A551" s="17" t="str">
        <f>IF(G550="","",IF(roundOpt,IF(OR(A550&gt;=nper,ROUND(G550,2)&lt;=0),"",A550+1),IF(OR(A550&gt;=nper,G550&lt;=0),"",A550+1)))</f>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IF(A551="","",IF(roundOpt,IF(OR(A551=nper,payment&gt;ROUND((1+rate)*G550,2)),ROUND((1+rate)*G550,2),payment),IF(OR(A551=nper,payment&gt;(1+rate)*G550),(1+rate)*G550,payment)))</f>
        <v/>
      </c>
      <c r="D551" s="59" t="str">
        <f t="shared" si="26"/>
        <v/>
      </c>
      <c r="E551" s="18" t="str">
        <f>IF(A551="","",IF(AND(A551=1,pmtType=1),0,IF(roundOpt,ROUND(rate*G550,2),rate*G550)))</f>
        <v/>
      </c>
      <c r="F551" s="18" t="str">
        <f t="shared" si="24"/>
        <v/>
      </c>
      <c r="G551" s="18" t="str">
        <f t="shared" si="25"/>
        <v/>
      </c>
    </row>
    <row r="552" spans="1:7">
      <c r="A552" s="17" t="str">
        <f>IF(G551="","",IF(roundOpt,IF(OR(A551&gt;=nper,ROUND(G551,2)&lt;=0),"",A551+1),IF(OR(A551&gt;=nper,G551&lt;=0),"",A551+1)))</f>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IF(A552="","",IF(roundOpt,IF(OR(A552=nper,payment&gt;ROUND((1+rate)*G551,2)),ROUND((1+rate)*G551,2),payment),IF(OR(A552=nper,payment&gt;(1+rate)*G551),(1+rate)*G551,payment)))</f>
        <v/>
      </c>
      <c r="D552" s="59" t="str">
        <f t="shared" si="26"/>
        <v/>
      </c>
      <c r="E552" s="18" t="str">
        <f>IF(A552="","",IF(AND(A552=1,pmtType=1),0,IF(roundOpt,ROUND(rate*G551,2),rate*G551)))</f>
        <v/>
      </c>
      <c r="F552" s="18" t="str">
        <f t="shared" si="24"/>
        <v/>
      </c>
      <c r="G552" s="18" t="str">
        <f t="shared" si="25"/>
        <v/>
      </c>
    </row>
    <row r="553" spans="1:7">
      <c r="A553" s="17" t="str">
        <f>IF(G552="","",IF(roundOpt,IF(OR(A552&gt;=nper,ROUND(G552,2)&lt;=0),"",A552+1),IF(OR(A552&gt;=nper,G552&lt;=0),"",A552+1)))</f>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IF(A553="","",IF(roundOpt,IF(OR(A553=nper,payment&gt;ROUND((1+rate)*G552,2)),ROUND((1+rate)*G552,2),payment),IF(OR(A553=nper,payment&gt;(1+rate)*G552),(1+rate)*G552,payment)))</f>
        <v/>
      </c>
      <c r="D553" s="59" t="str">
        <f t="shared" si="26"/>
        <v/>
      </c>
      <c r="E553" s="18" t="str">
        <f>IF(A553="","",IF(AND(A553=1,pmtType=1),0,IF(roundOpt,ROUND(rate*G552,2),rate*G552)))</f>
        <v/>
      </c>
      <c r="F553" s="18" t="str">
        <f t="shared" si="24"/>
        <v/>
      </c>
      <c r="G553" s="18" t="str">
        <f t="shared" si="25"/>
        <v/>
      </c>
    </row>
    <row r="554" spans="1:7">
      <c r="A554" s="17" t="str">
        <f>IF(G553="","",IF(roundOpt,IF(OR(A553&gt;=nper,ROUND(G553,2)&lt;=0),"",A553+1),IF(OR(A553&gt;=nper,G553&lt;=0),"",A553+1)))</f>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IF(A554="","",IF(roundOpt,IF(OR(A554=nper,payment&gt;ROUND((1+rate)*G553,2)),ROUND((1+rate)*G553,2),payment),IF(OR(A554=nper,payment&gt;(1+rate)*G553),(1+rate)*G553,payment)))</f>
        <v/>
      </c>
      <c r="D554" s="59" t="str">
        <f t="shared" si="26"/>
        <v/>
      </c>
      <c r="E554" s="18" t="str">
        <f>IF(A554="","",IF(AND(A554=1,pmtType=1),0,IF(roundOpt,ROUND(rate*G553,2),rate*G553)))</f>
        <v/>
      </c>
      <c r="F554" s="18" t="str">
        <f t="shared" si="24"/>
        <v/>
      </c>
      <c r="G554" s="18" t="str">
        <f t="shared" si="25"/>
        <v/>
      </c>
    </row>
    <row r="555" spans="1:7">
      <c r="A555" s="17" t="str">
        <f>IF(G554="","",IF(roundOpt,IF(OR(A554&gt;=nper,ROUND(G554,2)&lt;=0),"",A554+1),IF(OR(A554&gt;=nper,G554&lt;=0),"",A554+1)))</f>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IF(A555="","",IF(roundOpt,IF(OR(A555=nper,payment&gt;ROUND((1+rate)*G554,2)),ROUND((1+rate)*G554,2),payment),IF(OR(A555=nper,payment&gt;(1+rate)*G554),(1+rate)*G554,payment)))</f>
        <v/>
      </c>
      <c r="D555" s="59" t="str">
        <f t="shared" si="26"/>
        <v/>
      </c>
      <c r="E555" s="18" t="str">
        <f>IF(A555="","",IF(AND(A555=1,pmtType=1),0,IF(roundOpt,ROUND(rate*G554,2),rate*G554)))</f>
        <v/>
      </c>
      <c r="F555" s="18" t="str">
        <f t="shared" si="24"/>
        <v/>
      </c>
      <c r="G555" s="18" t="str">
        <f t="shared" si="25"/>
        <v/>
      </c>
    </row>
    <row r="556" spans="1:7">
      <c r="A556" s="17" t="str">
        <f>IF(G555="","",IF(roundOpt,IF(OR(A555&gt;=nper,ROUND(G555,2)&lt;=0),"",A555+1),IF(OR(A555&gt;=nper,G555&lt;=0),"",A555+1)))</f>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IF(A556="","",IF(roundOpt,IF(OR(A556=nper,payment&gt;ROUND((1+rate)*G555,2)),ROUND((1+rate)*G555,2),payment),IF(OR(A556=nper,payment&gt;(1+rate)*G555),(1+rate)*G555,payment)))</f>
        <v/>
      </c>
      <c r="D556" s="59" t="str">
        <f t="shared" si="26"/>
        <v/>
      </c>
      <c r="E556" s="18" t="str">
        <f>IF(A556="","",IF(AND(A556=1,pmtType=1),0,IF(roundOpt,ROUND(rate*G555,2),rate*G555)))</f>
        <v/>
      </c>
      <c r="F556" s="18" t="str">
        <f t="shared" si="24"/>
        <v/>
      </c>
      <c r="G556" s="18" t="str">
        <f t="shared" si="25"/>
        <v/>
      </c>
    </row>
    <row r="557" spans="1:7">
      <c r="A557" s="17" t="str">
        <f>IF(G556="","",IF(roundOpt,IF(OR(A556&gt;=nper,ROUND(G556,2)&lt;=0),"",A556+1),IF(OR(A556&gt;=nper,G556&lt;=0),"",A556+1)))</f>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IF(A557="","",IF(roundOpt,IF(OR(A557=nper,payment&gt;ROUND((1+rate)*G556,2)),ROUND((1+rate)*G556,2),payment),IF(OR(A557=nper,payment&gt;(1+rate)*G556),(1+rate)*G556,payment)))</f>
        <v/>
      </c>
      <c r="D557" s="59" t="str">
        <f t="shared" si="26"/>
        <v/>
      </c>
      <c r="E557" s="18" t="str">
        <f>IF(A557="","",IF(AND(A557=1,pmtType=1),0,IF(roundOpt,ROUND(rate*G556,2),rate*G556)))</f>
        <v/>
      </c>
      <c r="F557" s="18" t="str">
        <f t="shared" si="24"/>
        <v/>
      </c>
      <c r="G557" s="18" t="str">
        <f t="shared" si="25"/>
        <v/>
      </c>
    </row>
    <row r="558" spans="1:7">
      <c r="A558" s="17" t="str">
        <f>IF(G557="","",IF(roundOpt,IF(OR(A557&gt;=nper,ROUND(G557,2)&lt;=0),"",A557+1),IF(OR(A557&gt;=nper,G557&lt;=0),"",A557+1)))</f>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IF(A558="","",IF(roundOpt,IF(OR(A558=nper,payment&gt;ROUND((1+rate)*G557,2)),ROUND((1+rate)*G557,2),payment),IF(OR(A558=nper,payment&gt;(1+rate)*G557),(1+rate)*G557,payment)))</f>
        <v/>
      </c>
      <c r="D558" s="59" t="str">
        <f t="shared" si="26"/>
        <v/>
      </c>
      <c r="E558" s="18" t="str">
        <f>IF(A558="","",IF(AND(A558=1,pmtType=1),0,IF(roundOpt,ROUND(rate*G557,2),rate*G557)))</f>
        <v/>
      </c>
      <c r="F558" s="18" t="str">
        <f t="shared" si="24"/>
        <v/>
      </c>
      <c r="G558" s="18" t="str">
        <f t="shared" si="25"/>
        <v/>
      </c>
    </row>
    <row r="559" spans="1:7">
      <c r="A559" s="17" t="str">
        <f>IF(G558="","",IF(roundOpt,IF(OR(A558&gt;=nper,ROUND(G558,2)&lt;=0),"",A558+1),IF(OR(A558&gt;=nper,G558&lt;=0),"",A558+1)))</f>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IF(A559="","",IF(roundOpt,IF(OR(A559=nper,payment&gt;ROUND((1+rate)*G558,2)),ROUND((1+rate)*G558,2),payment),IF(OR(A559=nper,payment&gt;(1+rate)*G558),(1+rate)*G558,payment)))</f>
        <v/>
      </c>
      <c r="D559" s="59" t="str">
        <f t="shared" si="26"/>
        <v/>
      </c>
      <c r="E559" s="18" t="str">
        <f>IF(A559="","",IF(AND(A559=1,pmtType=1),0,IF(roundOpt,ROUND(rate*G558,2),rate*G558)))</f>
        <v/>
      </c>
      <c r="F559" s="18" t="str">
        <f t="shared" si="24"/>
        <v/>
      </c>
      <c r="G559" s="18" t="str">
        <f t="shared" si="25"/>
        <v/>
      </c>
    </row>
    <row r="560" spans="1:7">
      <c r="A560" s="17" t="str">
        <f>IF(G559="","",IF(roundOpt,IF(OR(A559&gt;=nper,ROUND(G559,2)&lt;=0),"",A559+1),IF(OR(A559&gt;=nper,G559&lt;=0),"",A559+1)))</f>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IF(A560="","",IF(roundOpt,IF(OR(A560=nper,payment&gt;ROUND((1+rate)*G559,2)),ROUND((1+rate)*G559,2),payment),IF(OR(A560=nper,payment&gt;(1+rate)*G559),(1+rate)*G559,payment)))</f>
        <v/>
      </c>
      <c r="D560" s="59" t="str">
        <f t="shared" si="26"/>
        <v/>
      </c>
      <c r="E560" s="18" t="str">
        <f>IF(A560="","",IF(AND(A560=1,pmtType=1),0,IF(roundOpt,ROUND(rate*G559,2),rate*G559)))</f>
        <v/>
      </c>
      <c r="F560" s="18" t="str">
        <f t="shared" si="24"/>
        <v/>
      </c>
      <c r="G560" s="18" t="str">
        <f t="shared" si="25"/>
        <v/>
      </c>
    </row>
    <row r="561" spans="1:7">
      <c r="A561" s="17" t="str">
        <f>IF(G560="","",IF(roundOpt,IF(OR(A560&gt;=nper,ROUND(G560,2)&lt;=0),"",A560+1),IF(OR(A560&gt;=nper,G560&lt;=0),"",A560+1)))</f>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IF(A561="","",IF(roundOpt,IF(OR(A561=nper,payment&gt;ROUND((1+rate)*G560,2)),ROUND((1+rate)*G560,2),payment),IF(OR(A561=nper,payment&gt;(1+rate)*G560),(1+rate)*G560,payment)))</f>
        <v/>
      </c>
      <c r="D561" s="59" t="str">
        <f t="shared" si="26"/>
        <v/>
      </c>
      <c r="E561" s="18" t="str">
        <f>IF(A561="","",IF(AND(A561=1,pmtType=1),0,IF(roundOpt,ROUND(rate*G560,2),rate*G560)))</f>
        <v/>
      </c>
      <c r="F561" s="18" t="str">
        <f t="shared" si="24"/>
        <v/>
      </c>
      <c r="G561" s="18" t="str">
        <f t="shared" si="25"/>
        <v/>
      </c>
    </row>
    <row r="562" spans="1:7">
      <c r="A562" s="17" t="str">
        <f>IF(G561="","",IF(roundOpt,IF(OR(A561&gt;=nper,ROUND(G561,2)&lt;=0),"",A561+1),IF(OR(A561&gt;=nper,G561&lt;=0),"",A561+1)))</f>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IF(A562="","",IF(roundOpt,IF(OR(A562=nper,payment&gt;ROUND((1+rate)*G561,2)),ROUND((1+rate)*G561,2),payment),IF(OR(A562=nper,payment&gt;(1+rate)*G561),(1+rate)*G561,payment)))</f>
        <v/>
      </c>
      <c r="D562" s="59" t="str">
        <f t="shared" si="26"/>
        <v/>
      </c>
      <c r="E562" s="18" t="str">
        <f>IF(A562="","",IF(AND(A562=1,pmtType=1),0,IF(roundOpt,ROUND(rate*G561,2),rate*G561)))</f>
        <v/>
      </c>
      <c r="F562" s="18" t="str">
        <f t="shared" si="24"/>
        <v/>
      </c>
      <c r="G562" s="18" t="str">
        <f t="shared" si="25"/>
        <v/>
      </c>
    </row>
    <row r="563" spans="1:7">
      <c r="A563" s="17" t="str">
        <f>IF(G562="","",IF(roundOpt,IF(OR(A562&gt;=nper,ROUND(G562,2)&lt;=0),"",A562+1),IF(OR(A562&gt;=nper,G562&lt;=0),"",A562+1)))</f>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IF(A563="","",IF(roundOpt,IF(OR(A563=nper,payment&gt;ROUND((1+rate)*G562,2)),ROUND((1+rate)*G562,2),payment),IF(OR(A563=nper,payment&gt;(1+rate)*G562),(1+rate)*G562,payment)))</f>
        <v/>
      </c>
      <c r="D563" s="59" t="str">
        <f t="shared" si="26"/>
        <v/>
      </c>
      <c r="E563" s="18" t="str">
        <f>IF(A563="","",IF(AND(A563=1,pmtType=1),0,IF(roundOpt,ROUND(rate*G562,2),rate*G562)))</f>
        <v/>
      </c>
      <c r="F563" s="18" t="str">
        <f t="shared" si="24"/>
        <v/>
      </c>
      <c r="G563" s="18" t="str">
        <f t="shared" si="25"/>
        <v/>
      </c>
    </row>
    <row r="564" spans="1:7">
      <c r="A564" s="17" t="str">
        <f>IF(G563="","",IF(roundOpt,IF(OR(A563&gt;=nper,ROUND(G563,2)&lt;=0),"",A563+1),IF(OR(A563&gt;=nper,G563&lt;=0),"",A563+1)))</f>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IF(A564="","",IF(roundOpt,IF(OR(A564=nper,payment&gt;ROUND((1+rate)*G563,2)),ROUND((1+rate)*G563,2),payment),IF(OR(A564=nper,payment&gt;(1+rate)*G563),(1+rate)*G563,payment)))</f>
        <v/>
      </c>
      <c r="D564" s="59" t="str">
        <f t="shared" si="26"/>
        <v/>
      </c>
      <c r="E564" s="18" t="str">
        <f>IF(A564="","",IF(AND(A564=1,pmtType=1),0,IF(roundOpt,ROUND(rate*G563,2),rate*G563)))</f>
        <v/>
      </c>
      <c r="F564" s="18" t="str">
        <f t="shared" si="24"/>
        <v/>
      </c>
      <c r="G564" s="18" t="str">
        <f t="shared" si="25"/>
        <v/>
      </c>
    </row>
    <row r="565" spans="1:7">
      <c r="A565" s="17" t="str">
        <f>IF(G564="","",IF(roundOpt,IF(OR(A564&gt;=nper,ROUND(G564,2)&lt;=0),"",A564+1),IF(OR(A564&gt;=nper,G564&lt;=0),"",A564+1)))</f>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IF(A565="","",IF(roundOpt,IF(OR(A565=nper,payment&gt;ROUND((1+rate)*G564,2)),ROUND((1+rate)*G564,2),payment),IF(OR(A565=nper,payment&gt;(1+rate)*G564),(1+rate)*G564,payment)))</f>
        <v/>
      </c>
      <c r="D565" s="59" t="str">
        <f t="shared" si="26"/>
        <v/>
      </c>
      <c r="E565" s="18" t="str">
        <f>IF(A565="","",IF(AND(A565=1,pmtType=1),0,IF(roundOpt,ROUND(rate*G564,2),rate*G564)))</f>
        <v/>
      </c>
      <c r="F565" s="18" t="str">
        <f t="shared" si="24"/>
        <v/>
      </c>
      <c r="G565" s="18" t="str">
        <f t="shared" si="25"/>
        <v/>
      </c>
    </row>
    <row r="566" spans="1:7">
      <c r="A566" s="17" t="str">
        <f>IF(G565="","",IF(roundOpt,IF(OR(A565&gt;=nper,ROUND(G565,2)&lt;=0),"",A565+1),IF(OR(A565&gt;=nper,G565&lt;=0),"",A565+1)))</f>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IF(A566="","",IF(roundOpt,IF(OR(A566=nper,payment&gt;ROUND((1+rate)*G565,2)),ROUND((1+rate)*G565,2),payment),IF(OR(A566=nper,payment&gt;(1+rate)*G565),(1+rate)*G565,payment)))</f>
        <v/>
      </c>
      <c r="D566" s="59" t="str">
        <f t="shared" si="26"/>
        <v/>
      </c>
      <c r="E566" s="18" t="str">
        <f>IF(A566="","",IF(AND(A566=1,pmtType=1),0,IF(roundOpt,ROUND(rate*G565,2),rate*G565)))</f>
        <v/>
      </c>
      <c r="F566" s="18" t="str">
        <f t="shared" si="24"/>
        <v/>
      </c>
      <c r="G566" s="18" t="str">
        <f t="shared" si="25"/>
        <v/>
      </c>
    </row>
    <row r="567" spans="1:7">
      <c r="A567" s="17" t="str">
        <f>IF(G566="","",IF(roundOpt,IF(OR(A566&gt;=nper,ROUND(G566,2)&lt;=0),"",A566+1),IF(OR(A566&gt;=nper,G566&lt;=0),"",A566+1)))</f>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IF(A567="","",IF(roundOpt,IF(OR(A567=nper,payment&gt;ROUND((1+rate)*G566,2)),ROUND((1+rate)*G566,2),payment),IF(OR(A567=nper,payment&gt;(1+rate)*G566),(1+rate)*G566,payment)))</f>
        <v/>
      </c>
      <c r="D567" s="59" t="str">
        <f t="shared" si="26"/>
        <v/>
      </c>
      <c r="E567" s="18" t="str">
        <f>IF(A567="","",IF(AND(A567=1,pmtType=1),0,IF(roundOpt,ROUND(rate*G566,2),rate*G566)))</f>
        <v/>
      </c>
      <c r="F567" s="18" t="str">
        <f t="shared" si="24"/>
        <v/>
      </c>
      <c r="G567" s="18" t="str">
        <f t="shared" si="25"/>
        <v/>
      </c>
    </row>
    <row r="568" spans="1:7">
      <c r="A568" s="17" t="str">
        <f>IF(G567="","",IF(roundOpt,IF(OR(A567&gt;=nper,ROUND(G567,2)&lt;=0),"",A567+1),IF(OR(A567&gt;=nper,G567&lt;=0),"",A567+1)))</f>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IF(A568="","",IF(roundOpt,IF(OR(A568=nper,payment&gt;ROUND((1+rate)*G567,2)),ROUND((1+rate)*G567,2),payment),IF(OR(A568=nper,payment&gt;(1+rate)*G567),(1+rate)*G567,payment)))</f>
        <v/>
      </c>
      <c r="D568" s="59" t="str">
        <f t="shared" si="26"/>
        <v/>
      </c>
      <c r="E568" s="18" t="str">
        <f>IF(A568="","",IF(AND(A568=1,pmtType=1),0,IF(roundOpt,ROUND(rate*G567,2),rate*G567)))</f>
        <v/>
      </c>
      <c r="F568" s="18" t="str">
        <f t="shared" si="24"/>
        <v/>
      </c>
      <c r="G568" s="18" t="str">
        <f t="shared" si="25"/>
        <v/>
      </c>
    </row>
    <row r="569" spans="1:7">
      <c r="A569" s="17" t="str">
        <f>IF(G568="","",IF(roundOpt,IF(OR(A568&gt;=nper,ROUND(G568,2)&lt;=0),"",A568+1),IF(OR(A568&gt;=nper,G568&lt;=0),"",A568+1)))</f>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IF(A569="","",IF(roundOpt,IF(OR(A569=nper,payment&gt;ROUND((1+rate)*G568,2)),ROUND((1+rate)*G568,2),payment),IF(OR(A569=nper,payment&gt;(1+rate)*G568),(1+rate)*G568,payment)))</f>
        <v/>
      </c>
      <c r="D569" s="59" t="str">
        <f t="shared" si="26"/>
        <v/>
      </c>
      <c r="E569" s="18" t="str">
        <f>IF(A569="","",IF(AND(A569=1,pmtType=1),0,IF(roundOpt,ROUND(rate*G568,2),rate*G568)))</f>
        <v/>
      </c>
      <c r="F569" s="18" t="str">
        <f t="shared" si="24"/>
        <v/>
      </c>
      <c r="G569" s="18" t="str">
        <f t="shared" si="25"/>
        <v/>
      </c>
    </row>
    <row r="570" spans="1:7">
      <c r="A570" s="17" t="str">
        <f>IF(G569="","",IF(roundOpt,IF(OR(A569&gt;=nper,ROUND(G569,2)&lt;=0),"",A569+1),IF(OR(A569&gt;=nper,G569&lt;=0),"",A569+1)))</f>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IF(A570="","",IF(roundOpt,IF(OR(A570=nper,payment&gt;ROUND((1+rate)*G569,2)),ROUND((1+rate)*G569,2),payment),IF(OR(A570=nper,payment&gt;(1+rate)*G569),(1+rate)*G569,payment)))</f>
        <v/>
      </c>
      <c r="D570" s="59" t="str">
        <f t="shared" si="26"/>
        <v/>
      </c>
      <c r="E570" s="18" t="str">
        <f>IF(A570="","",IF(AND(A570=1,pmtType=1),0,IF(roundOpt,ROUND(rate*G569,2),rate*G569)))</f>
        <v/>
      </c>
      <c r="F570" s="18" t="str">
        <f t="shared" si="24"/>
        <v/>
      </c>
      <c r="G570" s="18" t="str">
        <f t="shared" si="25"/>
        <v/>
      </c>
    </row>
    <row r="571" spans="1:7">
      <c r="A571" s="17" t="str">
        <f>IF(G570="","",IF(roundOpt,IF(OR(A570&gt;=nper,ROUND(G570,2)&lt;=0),"",A570+1),IF(OR(A570&gt;=nper,G570&lt;=0),"",A570+1)))</f>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IF(A571="","",IF(roundOpt,IF(OR(A571=nper,payment&gt;ROUND((1+rate)*G570,2)),ROUND((1+rate)*G570,2),payment),IF(OR(A571=nper,payment&gt;(1+rate)*G570),(1+rate)*G570,payment)))</f>
        <v/>
      </c>
      <c r="D571" s="59" t="str">
        <f t="shared" si="26"/>
        <v/>
      </c>
      <c r="E571" s="18" t="str">
        <f>IF(A571="","",IF(AND(A571=1,pmtType=1),0,IF(roundOpt,ROUND(rate*G570,2),rate*G570)))</f>
        <v/>
      </c>
      <c r="F571" s="18" t="str">
        <f t="shared" si="24"/>
        <v/>
      </c>
      <c r="G571" s="18" t="str">
        <f t="shared" si="25"/>
        <v/>
      </c>
    </row>
    <row r="572" spans="1:7">
      <c r="A572" s="17" t="str">
        <f>IF(G571="","",IF(roundOpt,IF(OR(A571&gt;=nper,ROUND(G571,2)&lt;=0),"",A571+1),IF(OR(A571&gt;=nper,G571&lt;=0),"",A571+1)))</f>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IF(A572="","",IF(roundOpt,IF(OR(A572=nper,payment&gt;ROUND((1+rate)*G571,2)),ROUND((1+rate)*G571,2),payment),IF(OR(A572=nper,payment&gt;(1+rate)*G571),(1+rate)*G571,payment)))</f>
        <v/>
      </c>
      <c r="D572" s="59" t="str">
        <f t="shared" si="26"/>
        <v/>
      </c>
      <c r="E572" s="18" t="str">
        <f>IF(A572="","",IF(AND(A572=1,pmtType=1),0,IF(roundOpt,ROUND(rate*G571,2),rate*G571)))</f>
        <v/>
      </c>
      <c r="F572" s="18" t="str">
        <f t="shared" si="24"/>
        <v/>
      </c>
      <c r="G572" s="18" t="str">
        <f t="shared" si="25"/>
        <v/>
      </c>
    </row>
    <row r="573" spans="1:7">
      <c r="A573" s="17" t="str">
        <f>IF(G572="","",IF(roundOpt,IF(OR(A572&gt;=nper,ROUND(G572,2)&lt;=0),"",A572+1),IF(OR(A572&gt;=nper,G572&lt;=0),"",A572+1)))</f>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IF(A573="","",IF(roundOpt,IF(OR(A573=nper,payment&gt;ROUND((1+rate)*G572,2)),ROUND((1+rate)*G572,2),payment),IF(OR(A573=nper,payment&gt;(1+rate)*G572),(1+rate)*G572,payment)))</f>
        <v/>
      </c>
      <c r="D573" s="59" t="str">
        <f t="shared" si="26"/>
        <v/>
      </c>
      <c r="E573" s="18" t="str">
        <f>IF(A573="","",IF(AND(A573=1,pmtType=1),0,IF(roundOpt,ROUND(rate*G572,2),rate*G572)))</f>
        <v/>
      </c>
      <c r="F573" s="18" t="str">
        <f t="shared" si="24"/>
        <v/>
      </c>
      <c r="G573" s="18" t="str">
        <f t="shared" si="25"/>
        <v/>
      </c>
    </row>
    <row r="574" spans="1:7">
      <c r="A574" s="17" t="str">
        <f>IF(G573="","",IF(roundOpt,IF(OR(A573&gt;=nper,ROUND(G573,2)&lt;=0),"",A573+1),IF(OR(A573&gt;=nper,G573&lt;=0),"",A573+1)))</f>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IF(A574="","",IF(roundOpt,IF(OR(A574=nper,payment&gt;ROUND((1+rate)*G573,2)),ROUND((1+rate)*G573,2),payment),IF(OR(A574=nper,payment&gt;(1+rate)*G573),(1+rate)*G573,payment)))</f>
        <v/>
      </c>
      <c r="D574" s="59" t="str">
        <f t="shared" si="26"/>
        <v/>
      </c>
      <c r="E574" s="18" t="str">
        <f>IF(A574="","",IF(AND(A574=1,pmtType=1),0,IF(roundOpt,ROUND(rate*G573,2),rate*G573)))</f>
        <v/>
      </c>
      <c r="F574" s="18" t="str">
        <f t="shared" si="24"/>
        <v/>
      </c>
      <c r="G574" s="18" t="str">
        <f t="shared" si="25"/>
        <v/>
      </c>
    </row>
    <row r="575" spans="1:7">
      <c r="A575" s="17" t="str">
        <f>IF(G574="","",IF(roundOpt,IF(OR(A574&gt;=nper,ROUND(G574,2)&lt;=0),"",A574+1),IF(OR(A574&gt;=nper,G574&lt;=0),"",A574+1)))</f>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IF(A575="","",IF(roundOpt,IF(OR(A575=nper,payment&gt;ROUND((1+rate)*G574,2)),ROUND((1+rate)*G574,2),payment),IF(OR(A575=nper,payment&gt;(1+rate)*G574),(1+rate)*G574,payment)))</f>
        <v/>
      </c>
      <c r="D575" s="59" t="str">
        <f t="shared" si="26"/>
        <v/>
      </c>
      <c r="E575" s="18" t="str">
        <f>IF(A575="","",IF(AND(A575=1,pmtType=1),0,IF(roundOpt,ROUND(rate*G574,2),rate*G574)))</f>
        <v/>
      </c>
      <c r="F575" s="18" t="str">
        <f t="shared" si="24"/>
        <v/>
      </c>
      <c r="G575" s="18" t="str">
        <f t="shared" si="25"/>
        <v/>
      </c>
    </row>
    <row r="576" spans="1:7">
      <c r="A576" s="17" t="str">
        <f>IF(G575="","",IF(roundOpt,IF(OR(A575&gt;=nper,ROUND(G575,2)&lt;=0),"",A575+1),IF(OR(A575&gt;=nper,G575&lt;=0),"",A575+1)))</f>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IF(A576="","",IF(roundOpt,IF(OR(A576=nper,payment&gt;ROUND((1+rate)*G575,2)),ROUND((1+rate)*G575,2),payment),IF(OR(A576=nper,payment&gt;(1+rate)*G575),(1+rate)*G575,payment)))</f>
        <v/>
      </c>
      <c r="D576" s="59" t="str">
        <f t="shared" si="26"/>
        <v/>
      </c>
      <c r="E576" s="18" t="str">
        <f>IF(A576="","",IF(AND(A576=1,pmtType=1),0,IF(roundOpt,ROUND(rate*G575,2),rate*G575)))</f>
        <v/>
      </c>
      <c r="F576" s="18" t="str">
        <f t="shared" si="24"/>
        <v/>
      </c>
      <c r="G576" s="18" t="str">
        <f t="shared" si="25"/>
        <v/>
      </c>
    </row>
    <row r="577" spans="1:7">
      <c r="A577" s="17" t="str">
        <f>IF(G576="","",IF(roundOpt,IF(OR(A576&gt;=nper,ROUND(G576,2)&lt;=0),"",A576+1),IF(OR(A576&gt;=nper,G576&lt;=0),"",A576+1)))</f>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IF(A577="","",IF(roundOpt,IF(OR(A577=nper,payment&gt;ROUND((1+rate)*G576,2)),ROUND((1+rate)*G576,2),payment),IF(OR(A577=nper,payment&gt;(1+rate)*G576),(1+rate)*G576,payment)))</f>
        <v/>
      </c>
      <c r="D577" s="59" t="str">
        <f t="shared" si="26"/>
        <v/>
      </c>
      <c r="E577" s="18" t="str">
        <f>IF(A577="","",IF(AND(A577=1,pmtType=1),0,IF(roundOpt,ROUND(rate*G576,2),rate*G576)))</f>
        <v/>
      </c>
      <c r="F577" s="18" t="str">
        <f t="shared" si="24"/>
        <v/>
      </c>
      <c r="G577" s="18" t="str">
        <f t="shared" si="25"/>
        <v/>
      </c>
    </row>
    <row r="578" spans="1:7">
      <c r="A578" s="17" t="str">
        <f>IF(G577="","",IF(roundOpt,IF(OR(A577&gt;=nper,ROUND(G577,2)&lt;=0),"",A577+1),IF(OR(A577&gt;=nper,G577&lt;=0),"",A577+1)))</f>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IF(A578="","",IF(roundOpt,IF(OR(A578=nper,payment&gt;ROUND((1+rate)*G577,2)),ROUND((1+rate)*G577,2),payment),IF(OR(A578=nper,payment&gt;(1+rate)*G577),(1+rate)*G577,payment)))</f>
        <v/>
      </c>
      <c r="D578" s="59" t="str">
        <f t="shared" si="26"/>
        <v/>
      </c>
      <c r="E578" s="18" t="str">
        <f>IF(A578="","",IF(AND(A578=1,pmtType=1),0,IF(roundOpt,ROUND(rate*G577,2),rate*G577)))</f>
        <v/>
      </c>
      <c r="F578" s="18" t="str">
        <f t="shared" si="24"/>
        <v/>
      </c>
      <c r="G578" s="18" t="str">
        <f t="shared" si="25"/>
        <v/>
      </c>
    </row>
    <row r="579" spans="1:7">
      <c r="A579" s="17" t="str">
        <f>IF(G578="","",IF(roundOpt,IF(OR(A578&gt;=nper,ROUND(G578,2)&lt;=0),"",A578+1),IF(OR(A578&gt;=nper,G578&lt;=0),"",A578+1)))</f>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IF(A579="","",IF(roundOpt,IF(OR(A579=nper,payment&gt;ROUND((1+rate)*G578,2)),ROUND((1+rate)*G578,2),payment),IF(OR(A579=nper,payment&gt;(1+rate)*G578),(1+rate)*G578,payment)))</f>
        <v/>
      </c>
      <c r="D579" s="59" t="str">
        <f t="shared" si="26"/>
        <v/>
      </c>
      <c r="E579" s="18" t="str">
        <f>IF(A579="","",IF(AND(A579=1,pmtType=1),0,IF(roundOpt,ROUND(rate*G578,2),rate*G578)))</f>
        <v/>
      </c>
      <c r="F579" s="18" t="str">
        <f t="shared" si="24"/>
        <v/>
      </c>
      <c r="G579" s="18" t="str">
        <f t="shared" si="25"/>
        <v/>
      </c>
    </row>
    <row r="580" spans="1:7">
      <c r="A580" s="17" t="str">
        <f>IF(G579="","",IF(roundOpt,IF(OR(A579&gt;=nper,ROUND(G579,2)&lt;=0),"",A579+1),IF(OR(A579&gt;=nper,G579&lt;=0),"",A579+1)))</f>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IF(A580="","",IF(roundOpt,IF(OR(A580=nper,payment&gt;ROUND((1+rate)*G579,2)),ROUND((1+rate)*G579,2),payment),IF(OR(A580=nper,payment&gt;(1+rate)*G579),(1+rate)*G579,payment)))</f>
        <v/>
      </c>
      <c r="D580" s="59" t="str">
        <f t="shared" si="26"/>
        <v/>
      </c>
      <c r="E580" s="18" t="str">
        <f>IF(A580="","",IF(AND(A580=1,pmtType=1),0,IF(roundOpt,ROUND(rate*G579,2),rate*G579)))</f>
        <v/>
      </c>
      <c r="F580" s="18" t="str">
        <f t="shared" si="24"/>
        <v/>
      </c>
      <c r="G580" s="18" t="str">
        <f t="shared" si="25"/>
        <v/>
      </c>
    </row>
    <row r="581" spans="1:7">
      <c r="A581" s="17" t="str">
        <f>IF(G580="","",IF(roundOpt,IF(OR(A580&gt;=nper,ROUND(G580,2)&lt;=0),"",A580+1),IF(OR(A580&gt;=nper,G580&lt;=0),"",A580+1)))</f>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IF(A581="","",IF(roundOpt,IF(OR(A581=nper,payment&gt;ROUND((1+rate)*G580,2)),ROUND((1+rate)*G580,2),payment),IF(OR(A581=nper,payment&gt;(1+rate)*G580),(1+rate)*G580,payment)))</f>
        <v/>
      </c>
      <c r="D581" s="59" t="str">
        <f t="shared" si="26"/>
        <v/>
      </c>
      <c r="E581" s="18" t="str">
        <f>IF(A581="","",IF(AND(A581=1,pmtType=1),0,IF(roundOpt,ROUND(rate*G580,2),rate*G580)))</f>
        <v/>
      </c>
      <c r="F581" s="18" t="str">
        <f t="shared" si="24"/>
        <v/>
      </c>
      <c r="G581" s="18" t="str">
        <f t="shared" si="25"/>
        <v/>
      </c>
    </row>
    <row r="582" spans="1:7">
      <c r="A582" s="17" t="str">
        <f>IF(G581="","",IF(roundOpt,IF(OR(A581&gt;=nper,ROUND(G581,2)&lt;=0),"",A581+1),IF(OR(A581&gt;=nper,G581&lt;=0),"",A581+1)))</f>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IF(A582="","",IF(roundOpt,IF(OR(A582=nper,payment&gt;ROUND((1+rate)*G581,2)),ROUND((1+rate)*G581,2),payment),IF(OR(A582=nper,payment&gt;(1+rate)*G581),(1+rate)*G581,payment)))</f>
        <v/>
      </c>
      <c r="D582" s="59" t="str">
        <f t="shared" si="26"/>
        <v/>
      </c>
      <c r="E582" s="18" t="str">
        <f>IF(A582="","",IF(AND(A582=1,pmtType=1),0,IF(roundOpt,ROUND(rate*G581,2),rate*G581)))</f>
        <v/>
      </c>
      <c r="F582" s="18" t="str">
        <f t="shared" si="24"/>
        <v/>
      </c>
      <c r="G582" s="18" t="str">
        <f t="shared" si="25"/>
        <v/>
      </c>
    </row>
    <row r="583" spans="1:7">
      <c r="A583" s="17" t="str">
        <f>IF(G582="","",IF(roundOpt,IF(OR(A582&gt;=nper,ROUND(G582,2)&lt;=0),"",A582+1),IF(OR(A582&gt;=nper,G582&lt;=0),"",A582+1)))</f>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IF(A583="","",IF(roundOpt,IF(OR(A583=nper,payment&gt;ROUND((1+rate)*G582,2)),ROUND((1+rate)*G582,2),payment),IF(OR(A583=nper,payment&gt;(1+rate)*G582),(1+rate)*G582,payment)))</f>
        <v/>
      </c>
      <c r="D583" s="59" t="str">
        <f t="shared" si="26"/>
        <v/>
      </c>
      <c r="E583" s="18" t="str">
        <f>IF(A583="","",IF(AND(A583=1,pmtType=1),0,IF(roundOpt,ROUND(rate*G582,2),rate*G582)))</f>
        <v/>
      </c>
      <c r="F583" s="18" t="str">
        <f t="shared" si="24"/>
        <v/>
      </c>
      <c r="G583" s="18" t="str">
        <f t="shared" si="25"/>
        <v/>
      </c>
    </row>
    <row r="584" spans="1:7">
      <c r="A584" s="17" t="str">
        <f>IF(G583="","",IF(roundOpt,IF(OR(A583&gt;=nper,ROUND(G583,2)&lt;=0),"",A583+1),IF(OR(A583&gt;=nper,G583&lt;=0),"",A583+1)))</f>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IF(A584="","",IF(roundOpt,IF(OR(A584=nper,payment&gt;ROUND((1+rate)*G583,2)),ROUND((1+rate)*G583,2),payment),IF(OR(A584=nper,payment&gt;(1+rate)*G583),(1+rate)*G583,payment)))</f>
        <v/>
      </c>
      <c r="D584" s="59" t="str">
        <f t="shared" si="26"/>
        <v/>
      </c>
      <c r="E584" s="18" t="str">
        <f>IF(A584="","",IF(AND(A584=1,pmtType=1),0,IF(roundOpt,ROUND(rate*G583,2),rate*G583)))</f>
        <v/>
      </c>
      <c r="F584" s="18" t="str">
        <f t="shared" si="24"/>
        <v/>
      </c>
      <c r="G584" s="18" t="str">
        <f t="shared" si="25"/>
        <v/>
      </c>
    </row>
    <row r="585" spans="1:7">
      <c r="A585" s="17" t="str">
        <f>IF(G584="","",IF(roundOpt,IF(OR(A584&gt;=nper,ROUND(G584,2)&lt;=0),"",A584+1),IF(OR(A584&gt;=nper,G584&lt;=0),"",A584+1)))</f>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IF(A585="","",IF(roundOpt,IF(OR(A585=nper,payment&gt;ROUND((1+rate)*G584,2)),ROUND((1+rate)*G584,2),payment),IF(OR(A585=nper,payment&gt;(1+rate)*G584),(1+rate)*G584,payment)))</f>
        <v/>
      </c>
      <c r="D585" s="59" t="str">
        <f t="shared" si="26"/>
        <v/>
      </c>
      <c r="E585" s="18" t="str">
        <f>IF(A585="","",IF(AND(A585=1,pmtType=1),0,IF(roundOpt,ROUND(rate*G584,2),rate*G584)))</f>
        <v/>
      </c>
      <c r="F585" s="18" t="str">
        <f t="shared" si="24"/>
        <v/>
      </c>
      <c r="G585" s="18" t="str">
        <f t="shared" si="25"/>
        <v/>
      </c>
    </row>
    <row r="586" spans="1:7">
      <c r="A586" s="17" t="str">
        <f>IF(G585="","",IF(roundOpt,IF(OR(A585&gt;=nper,ROUND(G585,2)&lt;=0),"",A585+1),IF(OR(A585&gt;=nper,G585&lt;=0),"",A585+1)))</f>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IF(A586="","",IF(roundOpt,IF(OR(A586=nper,payment&gt;ROUND((1+rate)*G585,2)),ROUND((1+rate)*G585,2),payment),IF(OR(A586=nper,payment&gt;(1+rate)*G585),(1+rate)*G585,payment)))</f>
        <v/>
      </c>
      <c r="D586" s="59" t="str">
        <f t="shared" si="26"/>
        <v/>
      </c>
      <c r="E586" s="18" t="str">
        <f>IF(A586="","",IF(AND(A586=1,pmtType=1),0,IF(roundOpt,ROUND(rate*G585,2),rate*G585)))</f>
        <v/>
      </c>
      <c r="F586" s="18" t="str">
        <f t="shared" si="24"/>
        <v/>
      </c>
      <c r="G586" s="18" t="str">
        <f t="shared" si="25"/>
        <v/>
      </c>
    </row>
    <row r="587" spans="1:7">
      <c r="A587" s="17" t="str">
        <f>IF(G586="","",IF(roundOpt,IF(OR(A586&gt;=nper,ROUND(G586,2)&lt;=0),"",A586+1),IF(OR(A586&gt;=nper,G586&lt;=0),"",A586+1)))</f>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IF(A587="","",IF(roundOpt,IF(OR(A587=nper,payment&gt;ROUND((1+rate)*G586,2)),ROUND((1+rate)*G586,2),payment),IF(OR(A587=nper,payment&gt;(1+rate)*G586),(1+rate)*G586,payment)))</f>
        <v/>
      </c>
      <c r="D587" s="59" t="str">
        <f t="shared" si="26"/>
        <v/>
      </c>
      <c r="E587" s="18" t="str">
        <f>IF(A587="","",IF(AND(A587=1,pmtType=1),0,IF(roundOpt,ROUND(rate*G586,2),rate*G586)))</f>
        <v/>
      </c>
      <c r="F587" s="18" t="str">
        <f t="shared" si="24"/>
        <v/>
      </c>
      <c r="G587" s="18" t="str">
        <f t="shared" si="25"/>
        <v/>
      </c>
    </row>
    <row r="588" spans="1:7">
      <c r="A588" s="17" t="str">
        <f>IF(G587="","",IF(roundOpt,IF(OR(A587&gt;=nper,ROUND(G587,2)&lt;=0),"",A587+1),IF(OR(A587&gt;=nper,G587&lt;=0),"",A587+1)))</f>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IF(A588="","",IF(roundOpt,IF(OR(A588=nper,payment&gt;ROUND((1+rate)*G587,2)),ROUND((1+rate)*G587,2),payment),IF(OR(A588=nper,payment&gt;(1+rate)*G587),(1+rate)*G587,payment)))</f>
        <v/>
      </c>
      <c r="D588" s="59" t="str">
        <f t="shared" si="26"/>
        <v/>
      </c>
      <c r="E588" s="18" t="str">
        <f>IF(A588="","",IF(AND(A588=1,pmtType=1),0,IF(roundOpt,ROUND(rate*G587,2),rate*G587)))</f>
        <v/>
      </c>
      <c r="F588" s="18" t="str">
        <f t="shared" si="24"/>
        <v/>
      </c>
      <c r="G588" s="18" t="str">
        <f t="shared" si="25"/>
        <v/>
      </c>
    </row>
    <row r="589" spans="1:7">
      <c r="A589" s="17" t="str">
        <f>IF(G588="","",IF(roundOpt,IF(OR(A588&gt;=nper,ROUND(G588,2)&lt;=0),"",A588+1),IF(OR(A588&gt;=nper,G588&lt;=0),"",A588+1)))</f>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IF(A589="","",IF(roundOpt,IF(OR(A589=nper,payment&gt;ROUND((1+rate)*G588,2)),ROUND((1+rate)*G588,2),payment),IF(OR(A589=nper,payment&gt;(1+rate)*G588),(1+rate)*G588,payment)))</f>
        <v/>
      </c>
      <c r="D589" s="59" t="str">
        <f t="shared" si="26"/>
        <v/>
      </c>
      <c r="E589" s="18" t="str">
        <f>IF(A589="","",IF(AND(A589=1,pmtType=1),0,IF(roundOpt,ROUND(rate*G588,2),rate*G588)))</f>
        <v/>
      </c>
      <c r="F589" s="18" t="str">
        <f t="shared" si="24"/>
        <v/>
      </c>
      <c r="G589" s="18" t="str">
        <f t="shared" si="25"/>
        <v/>
      </c>
    </row>
    <row r="590" spans="1:7">
      <c r="A590" s="17" t="str">
        <f>IF(G589="","",IF(roundOpt,IF(OR(A589&gt;=nper,ROUND(G589,2)&lt;=0),"",A589+1),IF(OR(A589&gt;=nper,G589&lt;=0),"",A589+1)))</f>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IF(A590="","",IF(roundOpt,IF(OR(A590=nper,payment&gt;ROUND((1+rate)*G589,2)),ROUND((1+rate)*G589,2),payment),IF(OR(A590=nper,payment&gt;(1+rate)*G589),(1+rate)*G589,payment)))</f>
        <v/>
      </c>
      <c r="D590" s="59" t="str">
        <f t="shared" si="26"/>
        <v/>
      </c>
      <c r="E590" s="18" t="str">
        <f>IF(A590="","",IF(AND(A590=1,pmtType=1),0,IF(roundOpt,ROUND(rate*G589,2),rate*G589)))</f>
        <v/>
      </c>
      <c r="F590" s="18" t="str">
        <f t="shared" si="24"/>
        <v/>
      </c>
      <c r="G590" s="18" t="str">
        <f t="shared" si="25"/>
        <v/>
      </c>
    </row>
    <row r="591" spans="1:7">
      <c r="A591" s="17" t="str">
        <f>IF(G590="","",IF(roundOpt,IF(OR(A590&gt;=nper,ROUND(G590,2)&lt;=0),"",A590+1),IF(OR(A590&gt;=nper,G590&lt;=0),"",A590+1)))</f>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IF(A591="","",IF(roundOpt,IF(OR(A591=nper,payment&gt;ROUND((1+rate)*G590,2)),ROUND((1+rate)*G590,2),payment),IF(OR(A591=nper,payment&gt;(1+rate)*G590),(1+rate)*G590,payment)))</f>
        <v/>
      </c>
      <c r="D591" s="59" t="str">
        <f t="shared" si="26"/>
        <v/>
      </c>
      <c r="E591" s="18" t="str">
        <f>IF(A591="","",IF(AND(A591=1,pmtType=1),0,IF(roundOpt,ROUND(rate*G590,2),rate*G590)))</f>
        <v/>
      </c>
      <c r="F591" s="18" t="str">
        <f t="shared" si="24"/>
        <v/>
      </c>
      <c r="G591" s="18" t="str">
        <f t="shared" si="25"/>
        <v/>
      </c>
    </row>
    <row r="592" spans="1:7">
      <c r="A592" s="17" t="str">
        <f>IF(G591="","",IF(roundOpt,IF(OR(A591&gt;=nper,ROUND(G591,2)&lt;=0),"",A591+1),IF(OR(A591&gt;=nper,G591&lt;=0),"",A591+1)))</f>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IF(A592="","",IF(roundOpt,IF(OR(A592=nper,payment&gt;ROUND((1+rate)*G591,2)),ROUND((1+rate)*G591,2),payment),IF(OR(A592=nper,payment&gt;(1+rate)*G591),(1+rate)*G591,payment)))</f>
        <v/>
      </c>
      <c r="D592" s="59" t="str">
        <f t="shared" si="26"/>
        <v/>
      </c>
      <c r="E592" s="18" t="str">
        <f>IF(A592="","",IF(AND(A592=1,pmtType=1),0,IF(roundOpt,ROUND(rate*G591,2),rate*G591)))</f>
        <v/>
      </c>
      <c r="F592" s="18" t="str">
        <f t="shared" si="24"/>
        <v/>
      </c>
      <c r="G592" s="18" t="str">
        <f t="shared" si="25"/>
        <v/>
      </c>
    </row>
    <row r="593" spans="1:7">
      <c r="A593" s="17" t="str">
        <f>IF(G592="","",IF(roundOpt,IF(OR(A592&gt;=nper,ROUND(G592,2)&lt;=0),"",A592+1),IF(OR(A592&gt;=nper,G592&lt;=0),"",A592+1)))</f>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IF(A593="","",IF(roundOpt,IF(OR(A593=nper,payment&gt;ROUND((1+rate)*G592,2)),ROUND((1+rate)*G592,2),payment),IF(OR(A593=nper,payment&gt;(1+rate)*G592),(1+rate)*G592,payment)))</f>
        <v/>
      </c>
      <c r="D593" s="59" t="str">
        <f t="shared" si="26"/>
        <v/>
      </c>
      <c r="E593" s="18" t="str">
        <f>IF(A593="","",IF(AND(A593=1,pmtType=1),0,IF(roundOpt,ROUND(rate*G592,2),rate*G592)))</f>
        <v/>
      </c>
      <c r="F593" s="18" t="str">
        <f t="shared" si="24"/>
        <v/>
      </c>
      <c r="G593" s="18" t="str">
        <f t="shared" si="25"/>
        <v/>
      </c>
    </row>
    <row r="594" spans="1:7">
      <c r="A594" s="17" t="str">
        <f>IF(G593="","",IF(roundOpt,IF(OR(A593&gt;=nper,ROUND(G593,2)&lt;=0),"",A593+1),IF(OR(A593&gt;=nper,G593&lt;=0),"",A593+1)))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IF(A594="","",IF(roundOpt,IF(OR(A594=nper,payment&gt;ROUND((1+rate)*G593,2)),ROUND((1+rate)*G593,2),payment),IF(OR(A594=nper,payment&gt;(1+rate)*G593),(1+rate)*G593,payment)))</f>
        <v/>
      </c>
      <c r="D594" s="59" t="str">
        <f t="shared" si="26"/>
        <v/>
      </c>
      <c r="E594" s="18" t="str">
        <f>IF(A594="","",IF(AND(A594=1,pmtType=1),0,IF(roundOpt,ROUND(rate*G593,2),rate*G593)))</f>
        <v/>
      </c>
      <c r="F594" s="18" t="str">
        <f t="shared" si="24"/>
        <v/>
      </c>
      <c r="G594" s="18" t="str">
        <f t="shared" si="25"/>
        <v/>
      </c>
    </row>
    <row r="595" spans="1:7">
      <c r="A595" s="17" t="str">
        <f>IF(G594="","",IF(roundOpt,IF(OR(A594&gt;=nper,ROUND(G594,2)&lt;=0),"",A594+1),IF(OR(A594&gt;=nper,G594&lt;=0),"",A594+1)))</f>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IF(A595="","",IF(roundOpt,IF(OR(A595=nper,payment&gt;ROUND((1+rate)*G594,2)),ROUND((1+rate)*G594,2),payment),IF(OR(A595=nper,payment&gt;(1+rate)*G594),(1+rate)*G594,payment)))</f>
        <v/>
      </c>
      <c r="D595" s="59" t="str">
        <f t="shared" si="26"/>
        <v/>
      </c>
      <c r="E595" s="18" t="str">
        <f>IF(A595="","",IF(AND(A595=1,pmtType=1),0,IF(roundOpt,ROUND(rate*G594,2),rate*G594)))</f>
        <v/>
      </c>
      <c r="F595" s="18" t="str">
        <f t="shared" si="24"/>
        <v/>
      </c>
      <c r="G595" s="18" t="str">
        <f t="shared" si="25"/>
        <v/>
      </c>
    </row>
    <row r="596" spans="1:7">
      <c r="A596" s="17" t="str">
        <f>IF(G595="","",IF(roundOpt,IF(OR(A595&gt;=nper,ROUND(G595,2)&lt;=0),"",A595+1),IF(OR(A595&gt;=nper,G595&lt;=0),"",A595+1)))</f>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IF(A596="","",IF(roundOpt,IF(OR(A596=nper,payment&gt;ROUND((1+rate)*G595,2)),ROUND((1+rate)*G595,2),payment),IF(OR(A596=nper,payment&gt;(1+rate)*G595),(1+rate)*G595,payment)))</f>
        <v/>
      </c>
      <c r="D596" s="59" t="str">
        <f t="shared" si="26"/>
        <v/>
      </c>
      <c r="E596" s="18" t="str">
        <f>IF(A596="","",IF(AND(A596=1,pmtType=1),0,IF(roundOpt,ROUND(rate*G595,2),rate*G595)))</f>
        <v/>
      </c>
      <c r="F596" s="18" t="str">
        <f t="shared" si="24"/>
        <v/>
      </c>
      <c r="G596" s="18" t="str">
        <f t="shared" si="25"/>
        <v/>
      </c>
    </row>
    <row r="597" spans="1:7">
      <c r="A597" s="17" t="str">
        <f>IF(G596="","",IF(roundOpt,IF(OR(A596&gt;=nper,ROUND(G596,2)&lt;=0),"",A596+1),IF(OR(A596&gt;=nper,G596&lt;=0),"",A596+1)))</f>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IF(A597="","",IF(roundOpt,IF(OR(A597=nper,payment&gt;ROUND((1+rate)*G596,2)),ROUND((1+rate)*G596,2),payment),IF(OR(A597=nper,payment&gt;(1+rate)*G596),(1+rate)*G596,payment)))</f>
        <v/>
      </c>
      <c r="D597" s="59" t="str">
        <f t="shared" si="26"/>
        <v/>
      </c>
      <c r="E597" s="18" t="str">
        <f>IF(A597="","",IF(AND(A597=1,pmtType=1),0,IF(roundOpt,ROUND(rate*G596,2),rate*G596)))</f>
        <v/>
      </c>
      <c r="F597" s="18" t="str">
        <f t="shared" si="24"/>
        <v/>
      </c>
      <c r="G597" s="18" t="str">
        <f t="shared" si="25"/>
        <v/>
      </c>
    </row>
    <row r="598" spans="1:7">
      <c r="A598" s="17" t="str">
        <f>IF(G597="","",IF(roundOpt,IF(OR(A597&gt;=nper,ROUND(G597,2)&lt;=0),"",A597+1),IF(OR(A597&gt;=nper,G597&lt;=0),"",A597+1)))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IF(A598="","",IF(roundOpt,IF(OR(A598=nper,payment&gt;ROUND((1+rate)*G597,2)),ROUND((1+rate)*G597,2),payment),IF(OR(A598=nper,payment&gt;(1+rate)*G597),(1+rate)*G597,payment)))</f>
        <v/>
      </c>
      <c r="D598" s="59" t="str">
        <f t="shared" si="26"/>
        <v/>
      </c>
      <c r="E598" s="18" t="str">
        <f>IF(A598="","",IF(AND(A598=1,pmtType=1),0,IF(roundOpt,ROUND(rate*G597,2),rate*G597)))</f>
        <v/>
      </c>
      <c r="F598" s="18" t="str">
        <f t="shared" ref="F598:F661" si="27">IF(A598="","",D598-E598)</f>
        <v/>
      </c>
      <c r="G598" s="18" t="str">
        <f t="shared" ref="G598:G661" si="28">IF(A598="","",G597-F598)</f>
        <v/>
      </c>
    </row>
    <row r="599" spans="1:7">
      <c r="A599" s="17" t="str">
        <f>IF(G598="","",IF(roundOpt,IF(OR(A598&gt;=nper,ROUND(G598,2)&lt;=0),"",A598+1),IF(OR(A598&gt;=nper,G598&lt;=0),"",A598+1)))</f>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IF(A599="","",IF(roundOpt,IF(OR(A599=nper,payment&gt;ROUND((1+rate)*G598,2)),ROUND((1+rate)*G598,2),payment),IF(OR(A599=nper,payment&gt;(1+rate)*G598),(1+rate)*G598,payment)))</f>
        <v/>
      </c>
      <c r="D599" s="59" t="str">
        <f t="shared" si="26"/>
        <v/>
      </c>
      <c r="E599" s="18" t="str">
        <f>IF(A599="","",IF(AND(A599=1,pmtType=1),0,IF(roundOpt,ROUND(rate*G598,2),rate*G598)))</f>
        <v/>
      </c>
      <c r="F599" s="18" t="str">
        <f t="shared" si="27"/>
        <v/>
      </c>
      <c r="G599" s="18" t="str">
        <f t="shared" si="28"/>
        <v/>
      </c>
    </row>
    <row r="600" spans="1:7">
      <c r="A600" s="17" t="str">
        <f>IF(G599="","",IF(roundOpt,IF(OR(A599&gt;=nper,ROUND(G599,2)&lt;=0),"",A599+1),IF(OR(A599&gt;=nper,G599&lt;=0),"",A599+1)))</f>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IF(A600="","",IF(roundOpt,IF(OR(A600=nper,payment&gt;ROUND((1+rate)*G599,2)),ROUND((1+rate)*G599,2),payment),IF(OR(A600=nper,payment&gt;(1+rate)*G599),(1+rate)*G599,payment)))</f>
        <v/>
      </c>
      <c r="D600" s="59" t="str">
        <f t="shared" si="26"/>
        <v/>
      </c>
      <c r="E600" s="18" t="str">
        <f>IF(A600="","",IF(AND(A600=1,pmtType=1),0,IF(roundOpt,ROUND(rate*G599,2),rate*G599)))</f>
        <v/>
      </c>
      <c r="F600" s="18" t="str">
        <f t="shared" si="27"/>
        <v/>
      </c>
      <c r="G600" s="18" t="str">
        <f t="shared" si="28"/>
        <v/>
      </c>
    </row>
    <row r="601" spans="1:7">
      <c r="A601" s="17" t="str">
        <f>IF(G600="","",IF(roundOpt,IF(OR(A600&gt;=nper,ROUND(G600,2)&lt;=0),"",A600+1),IF(OR(A600&gt;=nper,G600&lt;=0),"",A600+1)))</f>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IF(A601="","",IF(roundOpt,IF(OR(A601=nper,payment&gt;ROUND((1+rate)*G600,2)),ROUND((1+rate)*G600,2),payment),IF(OR(A601=nper,payment&gt;(1+rate)*G600),(1+rate)*G600,payment)))</f>
        <v/>
      </c>
      <c r="D601" s="59" t="str">
        <f t="shared" ref="D601:D664" si="29">C601</f>
        <v/>
      </c>
      <c r="E601" s="18" t="str">
        <f>IF(A601="","",IF(AND(A601=1,pmtType=1),0,IF(roundOpt,ROUND(rate*G600,2),rate*G600)))</f>
        <v/>
      </c>
      <c r="F601" s="18" t="str">
        <f t="shared" si="27"/>
        <v/>
      </c>
      <c r="G601" s="18" t="str">
        <f t="shared" si="28"/>
        <v/>
      </c>
    </row>
    <row r="602" spans="1:7">
      <c r="A602" s="17" t="str">
        <f>IF(G601="","",IF(roundOpt,IF(OR(A601&gt;=nper,ROUND(G601,2)&lt;=0),"",A601+1),IF(OR(A601&gt;=nper,G601&lt;=0),"",A601+1)))</f>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IF(A602="","",IF(roundOpt,IF(OR(A602=nper,payment&gt;ROUND((1+rate)*G601,2)),ROUND((1+rate)*G601,2),payment),IF(OR(A602=nper,payment&gt;(1+rate)*G601),(1+rate)*G601,payment)))</f>
        <v/>
      </c>
      <c r="D602" s="59" t="str">
        <f t="shared" si="29"/>
        <v/>
      </c>
      <c r="E602" s="18" t="str">
        <f>IF(A602="","",IF(AND(A602=1,pmtType=1),0,IF(roundOpt,ROUND(rate*G601,2),rate*G601)))</f>
        <v/>
      </c>
      <c r="F602" s="18" t="str">
        <f t="shared" si="27"/>
        <v/>
      </c>
      <c r="G602" s="18" t="str">
        <f t="shared" si="28"/>
        <v/>
      </c>
    </row>
    <row r="603" spans="1:7">
      <c r="A603" s="17" t="str">
        <f>IF(G602="","",IF(roundOpt,IF(OR(A602&gt;=nper,ROUND(G602,2)&lt;=0),"",A602+1),IF(OR(A602&gt;=nper,G602&lt;=0),"",A602+1)))</f>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IF(A603="","",IF(roundOpt,IF(OR(A603=nper,payment&gt;ROUND((1+rate)*G602,2)),ROUND((1+rate)*G602,2),payment),IF(OR(A603=nper,payment&gt;(1+rate)*G602),(1+rate)*G602,payment)))</f>
        <v/>
      </c>
      <c r="D603" s="59" t="str">
        <f t="shared" si="29"/>
        <v/>
      </c>
      <c r="E603" s="18" t="str">
        <f>IF(A603="","",IF(AND(A603=1,pmtType=1),0,IF(roundOpt,ROUND(rate*G602,2),rate*G602)))</f>
        <v/>
      </c>
      <c r="F603" s="18" t="str">
        <f t="shared" si="27"/>
        <v/>
      </c>
      <c r="G603" s="18" t="str">
        <f t="shared" si="28"/>
        <v/>
      </c>
    </row>
    <row r="604" spans="1:7">
      <c r="A604" s="17" t="str">
        <f>IF(G603="","",IF(roundOpt,IF(OR(A603&gt;=nper,ROUND(G603,2)&lt;=0),"",A603+1),IF(OR(A603&gt;=nper,G603&lt;=0),"",A603+1)))</f>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IF(A604="","",IF(roundOpt,IF(OR(A604=nper,payment&gt;ROUND((1+rate)*G603,2)),ROUND((1+rate)*G603,2),payment),IF(OR(A604=nper,payment&gt;(1+rate)*G603),(1+rate)*G603,payment)))</f>
        <v/>
      </c>
      <c r="D604" s="59" t="str">
        <f t="shared" si="29"/>
        <v/>
      </c>
      <c r="E604" s="18" t="str">
        <f>IF(A604="","",IF(AND(A604=1,pmtType=1),0,IF(roundOpt,ROUND(rate*G603,2),rate*G603)))</f>
        <v/>
      </c>
      <c r="F604" s="18" t="str">
        <f t="shared" si="27"/>
        <v/>
      </c>
      <c r="G604" s="18" t="str">
        <f t="shared" si="28"/>
        <v/>
      </c>
    </row>
    <row r="605" spans="1:7">
      <c r="A605" s="17" t="str">
        <f>IF(G604="","",IF(roundOpt,IF(OR(A604&gt;=nper,ROUND(G604,2)&lt;=0),"",A604+1),IF(OR(A604&gt;=nper,G604&lt;=0),"",A604+1)))</f>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IF(A605="","",IF(roundOpt,IF(OR(A605=nper,payment&gt;ROUND((1+rate)*G604,2)),ROUND((1+rate)*G604,2),payment),IF(OR(A605=nper,payment&gt;(1+rate)*G604),(1+rate)*G604,payment)))</f>
        <v/>
      </c>
      <c r="D605" s="59" t="str">
        <f t="shared" si="29"/>
        <v/>
      </c>
      <c r="E605" s="18" t="str">
        <f>IF(A605="","",IF(AND(A605=1,pmtType=1),0,IF(roundOpt,ROUND(rate*G604,2),rate*G604)))</f>
        <v/>
      </c>
      <c r="F605" s="18" t="str">
        <f t="shared" si="27"/>
        <v/>
      </c>
      <c r="G605" s="18" t="str">
        <f t="shared" si="28"/>
        <v/>
      </c>
    </row>
    <row r="606" spans="1:7">
      <c r="A606" s="17" t="str">
        <f>IF(G605="","",IF(roundOpt,IF(OR(A605&gt;=nper,ROUND(G605,2)&lt;=0),"",A605+1),IF(OR(A605&gt;=nper,G605&lt;=0),"",A605+1)))</f>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IF(A606="","",IF(roundOpt,IF(OR(A606=nper,payment&gt;ROUND((1+rate)*G605,2)),ROUND((1+rate)*G605,2),payment),IF(OR(A606=nper,payment&gt;(1+rate)*G605),(1+rate)*G605,payment)))</f>
        <v/>
      </c>
      <c r="D606" s="59" t="str">
        <f t="shared" si="29"/>
        <v/>
      </c>
      <c r="E606" s="18" t="str">
        <f>IF(A606="","",IF(AND(A606=1,pmtType=1),0,IF(roundOpt,ROUND(rate*G605,2),rate*G605)))</f>
        <v/>
      </c>
      <c r="F606" s="18" t="str">
        <f t="shared" si="27"/>
        <v/>
      </c>
      <c r="G606" s="18" t="str">
        <f t="shared" si="28"/>
        <v/>
      </c>
    </row>
    <row r="607" spans="1:7">
      <c r="A607" s="17" t="str">
        <f>IF(G606="","",IF(roundOpt,IF(OR(A606&gt;=nper,ROUND(G606,2)&lt;=0),"",A606+1),IF(OR(A606&gt;=nper,G606&lt;=0),"",A606+1)))</f>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IF(A607="","",IF(roundOpt,IF(OR(A607=nper,payment&gt;ROUND((1+rate)*G606,2)),ROUND((1+rate)*G606,2),payment),IF(OR(A607=nper,payment&gt;(1+rate)*G606),(1+rate)*G606,payment)))</f>
        <v/>
      </c>
      <c r="D607" s="59" t="str">
        <f t="shared" si="29"/>
        <v/>
      </c>
      <c r="E607" s="18" t="str">
        <f>IF(A607="","",IF(AND(A607=1,pmtType=1),0,IF(roundOpt,ROUND(rate*G606,2),rate*G606)))</f>
        <v/>
      </c>
      <c r="F607" s="18" t="str">
        <f t="shared" si="27"/>
        <v/>
      </c>
      <c r="G607" s="18" t="str">
        <f t="shared" si="28"/>
        <v/>
      </c>
    </row>
    <row r="608" spans="1:7">
      <c r="A608" s="17" t="str">
        <f>IF(G607="","",IF(roundOpt,IF(OR(A607&gt;=nper,ROUND(G607,2)&lt;=0),"",A607+1),IF(OR(A607&gt;=nper,G607&lt;=0),"",A607+1)))</f>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IF(A608="","",IF(roundOpt,IF(OR(A608=nper,payment&gt;ROUND((1+rate)*G607,2)),ROUND((1+rate)*G607,2),payment),IF(OR(A608=nper,payment&gt;(1+rate)*G607),(1+rate)*G607,payment)))</f>
        <v/>
      </c>
      <c r="D608" s="59" t="str">
        <f t="shared" si="29"/>
        <v/>
      </c>
      <c r="E608" s="18" t="str">
        <f>IF(A608="","",IF(AND(A608=1,pmtType=1),0,IF(roundOpt,ROUND(rate*G607,2),rate*G607)))</f>
        <v/>
      </c>
      <c r="F608" s="18" t="str">
        <f t="shared" si="27"/>
        <v/>
      </c>
      <c r="G608" s="18" t="str">
        <f t="shared" si="28"/>
        <v/>
      </c>
    </row>
    <row r="609" spans="1:7">
      <c r="A609" s="17" t="str">
        <f>IF(G608="","",IF(roundOpt,IF(OR(A608&gt;=nper,ROUND(G608,2)&lt;=0),"",A608+1),IF(OR(A608&gt;=nper,G608&lt;=0),"",A608+1)))</f>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IF(A609="","",IF(roundOpt,IF(OR(A609=nper,payment&gt;ROUND((1+rate)*G608,2)),ROUND((1+rate)*G608,2),payment),IF(OR(A609=nper,payment&gt;(1+rate)*G608),(1+rate)*G608,payment)))</f>
        <v/>
      </c>
      <c r="D609" s="59" t="str">
        <f t="shared" si="29"/>
        <v/>
      </c>
      <c r="E609" s="18" t="str">
        <f>IF(A609="","",IF(AND(A609=1,pmtType=1),0,IF(roundOpt,ROUND(rate*G608,2),rate*G608)))</f>
        <v/>
      </c>
      <c r="F609" s="18" t="str">
        <f t="shared" si="27"/>
        <v/>
      </c>
      <c r="G609" s="18" t="str">
        <f t="shared" si="28"/>
        <v/>
      </c>
    </row>
    <row r="610" spans="1:7">
      <c r="A610" s="17" t="str">
        <f>IF(G609="","",IF(roundOpt,IF(OR(A609&gt;=nper,ROUND(G609,2)&lt;=0),"",A609+1),IF(OR(A609&gt;=nper,G609&lt;=0),"",A609+1)))</f>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IF(A610="","",IF(roundOpt,IF(OR(A610=nper,payment&gt;ROUND((1+rate)*G609,2)),ROUND((1+rate)*G609,2),payment),IF(OR(A610=nper,payment&gt;(1+rate)*G609),(1+rate)*G609,payment)))</f>
        <v/>
      </c>
      <c r="D610" s="59" t="str">
        <f t="shared" si="29"/>
        <v/>
      </c>
      <c r="E610" s="18" t="str">
        <f>IF(A610="","",IF(AND(A610=1,pmtType=1),0,IF(roundOpt,ROUND(rate*G609,2),rate*G609)))</f>
        <v/>
      </c>
      <c r="F610" s="18" t="str">
        <f t="shared" si="27"/>
        <v/>
      </c>
      <c r="G610" s="18" t="str">
        <f t="shared" si="28"/>
        <v/>
      </c>
    </row>
    <row r="611" spans="1:7">
      <c r="A611" s="17" t="str">
        <f>IF(G610="","",IF(roundOpt,IF(OR(A610&gt;=nper,ROUND(G610,2)&lt;=0),"",A610+1),IF(OR(A610&gt;=nper,G610&lt;=0),"",A610+1)))</f>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IF(A611="","",IF(roundOpt,IF(OR(A611=nper,payment&gt;ROUND((1+rate)*G610,2)),ROUND((1+rate)*G610,2),payment),IF(OR(A611=nper,payment&gt;(1+rate)*G610),(1+rate)*G610,payment)))</f>
        <v/>
      </c>
      <c r="D611" s="59" t="str">
        <f t="shared" si="29"/>
        <v/>
      </c>
      <c r="E611" s="18" t="str">
        <f>IF(A611="","",IF(AND(A611=1,pmtType=1),0,IF(roundOpt,ROUND(rate*G610,2),rate*G610)))</f>
        <v/>
      </c>
      <c r="F611" s="18" t="str">
        <f t="shared" si="27"/>
        <v/>
      </c>
      <c r="G611" s="18" t="str">
        <f t="shared" si="28"/>
        <v/>
      </c>
    </row>
    <row r="612" spans="1:7">
      <c r="A612" s="17" t="str">
        <f>IF(G611="","",IF(roundOpt,IF(OR(A611&gt;=nper,ROUND(G611,2)&lt;=0),"",A611+1),IF(OR(A611&gt;=nper,G611&lt;=0),"",A611+1)))</f>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IF(A612="","",IF(roundOpt,IF(OR(A612=nper,payment&gt;ROUND((1+rate)*G611,2)),ROUND((1+rate)*G611,2),payment),IF(OR(A612=nper,payment&gt;(1+rate)*G611),(1+rate)*G611,payment)))</f>
        <v/>
      </c>
      <c r="D612" s="59" t="str">
        <f t="shared" si="29"/>
        <v/>
      </c>
      <c r="E612" s="18" t="str">
        <f>IF(A612="","",IF(AND(A612=1,pmtType=1),0,IF(roundOpt,ROUND(rate*G611,2),rate*G611)))</f>
        <v/>
      </c>
      <c r="F612" s="18" t="str">
        <f t="shared" si="27"/>
        <v/>
      </c>
      <c r="G612" s="18" t="str">
        <f t="shared" si="28"/>
        <v/>
      </c>
    </row>
    <row r="613" spans="1:7">
      <c r="A613" s="17" t="str">
        <f>IF(G612="","",IF(roundOpt,IF(OR(A612&gt;=nper,ROUND(G612,2)&lt;=0),"",A612+1),IF(OR(A612&gt;=nper,G612&lt;=0),"",A612+1)))</f>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IF(A613="","",IF(roundOpt,IF(OR(A613=nper,payment&gt;ROUND((1+rate)*G612,2)),ROUND((1+rate)*G612,2),payment),IF(OR(A613=nper,payment&gt;(1+rate)*G612),(1+rate)*G612,payment)))</f>
        <v/>
      </c>
      <c r="D613" s="59" t="str">
        <f t="shared" si="29"/>
        <v/>
      </c>
      <c r="E613" s="18" t="str">
        <f>IF(A613="","",IF(AND(A613=1,pmtType=1),0,IF(roundOpt,ROUND(rate*G612,2),rate*G612)))</f>
        <v/>
      </c>
      <c r="F613" s="18" t="str">
        <f t="shared" si="27"/>
        <v/>
      </c>
      <c r="G613" s="18" t="str">
        <f t="shared" si="28"/>
        <v/>
      </c>
    </row>
    <row r="614" spans="1:7">
      <c r="A614" s="17" t="str">
        <f>IF(G613="","",IF(roundOpt,IF(OR(A613&gt;=nper,ROUND(G613,2)&lt;=0),"",A613+1),IF(OR(A613&gt;=nper,G613&lt;=0),"",A613+1)))</f>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IF(A614="","",IF(roundOpt,IF(OR(A614=nper,payment&gt;ROUND((1+rate)*G613,2)),ROUND((1+rate)*G613,2),payment),IF(OR(A614=nper,payment&gt;(1+rate)*G613),(1+rate)*G613,payment)))</f>
        <v/>
      </c>
      <c r="D614" s="59" t="str">
        <f t="shared" si="29"/>
        <v/>
      </c>
      <c r="E614" s="18" t="str">
        <f>IF(A614="","",IF(AND(A614=1,pmtType=1),0,IF(roundOpt,ROUND(rate*G613,2),rate*G613)))</f>
        <v/>
      </c>
      <c r="F614" s="18" t="str">
        <f t="shared" si="27"/>
        <v/>
      </c>
      <c r="G614" s="18" t="str">
        <f t="shared" si="28"/>
        <v/>
      </c>
    </row>
    <row r="615" spans="1:7">
      <c r="A615" s="17" t="str">
        <f>IF(G614="","",IF(roundOpt,IF(OR(A614&gt;=nper,ROUND(G614,2)&lt;=0),"",A614+1),IF(OR(A614&gt;=nper,G614&lt;=0),"",A614+1)))</f>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IF(A615="","",IF(roundOpt,IF(OR(A615=nper,payment&gt;ROUND((1+rate)*G614,2)),ROUND((1+rate)*G614,2),payment),IF(OR(A615=nper,payment&gt;(1+rate)*G614),(1+rate)*G614,payment)))</f>
        <v/>
      </c>
      <c r="D615" s="59" t="str">
        <f t="shared" si="29"/>
        <v/>
      </c>
      <c r="E615" s="18" t="str">
        <f>IF(A615="","",IF(AND(A615=1,pmtType=1),0,IF(roundOpt,ROUND(rate*G614,2),rate*G614)))</f>
        <v/>
      </c>
      <c r="F615" s="18" t="str">
        <f t="shared" si="27"/>
        <v/>
      </c>
      <c r="G615" s="18" t="str">
        <f t="shared" si="28"/>
        <v/>
      </c>
    </row>
    <row r="616" spans="1:7">
      <c r="A616" s="17" t="str">
        <f>IF(G615="","",IF(roundOpt,IF(OR(A615&gt;=nper,ROUND(G615,2)&lt;=0),"",A615+1),IF(OR(A615&gt;=nper,G615&lt;=0),"",A615+1)))</f>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IF(A616="","",IF(roundOpt,IF(OR(A616=nper,payment&gt;ROUND((1+rate)*G615,2)),ROUND((1+rate)*G615,2),payment),IF(OR(A616=nper,payment&gt;(1+rate)*G615),(1+rate)*G615,payment)))</f>
        <v/>
      </c>
      <c r="D616" s="59" t="str">
        <f t="shared" si="29"/>
        <v/>
      </c>
      <c r="E616" s="18" t="str">
        <f>IF(A616="","",IF(AND(A616=1,pmtType=1),0,IF(roundOpt,ROUND(rate*G615,2),rate*G615)))</f>
        <v/>
      </c>
      <c r="F616" s="18" t="str">
        <f t="shared" si="27"/>
        <v/>
      </c>
      <c r="G616" s="18" t="str">
        <f t="shared" si="28"/>
        <v/>
      </c>
    </row>
    <row r="617" spans="1:7">
      <c r="A617" s="17" t="str">
        <f>IF(G616="","",IF(roundOpt,IF(OR(A616&gt;=nper,ROUND(G616,2)&lt;=0),"",A616+1),IF(OR(A616&gt;=nper,G616&lt;=0),"",A616+1)))</f>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IF(A617="","",IF(roundOpt,IF(OR(A617=nper,payment&gt;ROUND((1+rate)*G616,2)),ROUND((1+rate)*G616,2),payment),IF(OR(A617=nper,payment&gt;(1+rate)*G616),(1+rate)*G616,payment)))</f>
        <v/>
      </c>
      <c r="D617" s="59" t="str">
        <f t="shared" si="29"/>
        <v/>
      </c>
      <c r="E617" s="18" t="str">
        <f>IF(A617="","",IF(AND(A617=1,pmtType=1),0,IF(roundOpt,ROUND(rate*G616,2),rate*G616)))</f>
        <v/>
      </c>
      <c r="F617" s="18" t="str">
        <f t="shared" si="27"/>
        <v/>
      </c>
      <c r="G617" s="18" t="str">
        <f t="shared" si="28"/>
        <v/>
      </c>
    </row>
    <row r="618" spans="1:7">
      <c r="A618" s="17" t="str">
        <f>IF(G617="","",IF(roundOpt,IF(OR(A617&gt;=nper,ROUND(G617,2)&lt;=0),"",A617+1),IF(OR(A617&gt;=nper,G617&lt;=0),"",A617+1)))</f>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IF(A618="","",IF(roundOpt,IF(OR(A618=nper,payment&gt;ROUND((1+rate)*G617,2)),ROUND((1+rate)*G617,2),payment),IF(OR(A618=nper,payment&gt;(1+rate)*G617),(1+rate)*G617,payment)))</f>
        <v/>
      </c>
      <c r="D618" s="59" t="str">
        <f t="shared" si="29"/>
        <v/>
      </c>
      <c r="E618" s="18" t="str">
        <f>IF(A618="","",IF(AND(A618=1,pmtType=1),0,IF(roundOpt,ROUND(rate*G617,2),rate*G617)))</f>
        <v/>
      </c>
      <c r="F618" s="18" t="str">
        <f t="shared" si="27"/>
        <v/>
      </c>
      <c r="G618" s="18" t="str">
        <f t="shared" si="28"/>
        <v/>
      </c>
    </row>
    <row r="619" spans="1:7">
      <c r="A619" s="17" t="str">
        <f>IF(G618="","",IF(roundOpt,IF(OR(A618&gt;=nper,ROUND(G618,2)&lt;=0),"",A618+1),IF(OR(A618&gt;=nper,G618&lt;=0),"",A618+1)))</f>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IF(A619="","",IF(roundOpt,IF(OR(A619=nper,payment&gt;ROUND((1+rate)*G618,2)),ROUND((1+rate)*G618,2),payment),IF(OR(A619=nper,payment&gt;(1+rate)*G618),(1+rate)*G618,payment)))</f>
        <v/>
      </c>
      <c r="D619" s="59" t="str">
        <f t="shared" si="29"/>
        <v/>
      </c>
      <c r="E619" s="18" t="str">
        <f>IF(A619="","",IF(AND(A619=1,pmtType=1),0,IF(roundOpt,ROUND(rate*G618,2),rate*G618)))</f>
        <v/>
      </c>
      <c r="F619" s="18" t="str">
        <f t="shared" si="27"/>
        <v/>
      </c>
      <c r="G619" s="18" t="str">
        <f t="shared" si="28"/>
        <v/>
      </c>
    </row>
    <row r="620" spans="1:7">
      <c r="A620" s="17" t="str">
        <f>IF(G619="","",IF(roundOpt,IF(OR(A619&gt;=nper,ROUND(G619,2)&lt;=0),"",A619+1),IF(OR(A619&gt;=nper,G619&lt;=0),"",A619+1)))</f>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IF(A620="","",IF(roundOpt,IF(OR(A620=nper,payment&gt;ROUND((1+rate)*G619,2)),ROUND((1+rate)*G619,2),payment),IF(OR(A620=nper,payment&gt;(1+rate)*G619),(1+rate)*G619,payment)))</f>
        <v/>
      </c>
      <c r="D620" s="59" t="str">
        <f t="shared" si="29"/>
        <v/>
      </c>
      <c r="E620" s="18" t="str">
        <f>IF(A620="","",IF(AND(A620=1,pmtType=1),0,IF(roundOpt,ROUND(rate*G619,2),rate*G619)))</f>
        <v/>
      </c>
      <c r="F620" s="18" t="str">
        <f t="shared" si="27"/>
        <v/>
      </c>
      <c r="G620" s="18" t="str">
        <f t="shared" si="28"/>
        <v/>
      </c>
    </row>
    <row r="621" spans="1:7">
      <c r="A621" s="17" t="str">
        <f>IF(G620="","",IF(roundOpt,IF(OR(A620&gt;=nper,ROUND(G620,2)&lt;=0),"",A620+1),IF(OR(A620&gt;=nper,G620&lt;=0),"",A620+1)))</f>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IF(A621="","",IF(roundOpt,IF(OR(A621=nper,payment&gt;ROUND((1+rate)*G620,2)),ROUND((1+rate)*G620,2),payment),IF(OR(A621=nper,payment&gt;(1+rate)*G620),(1+rate)*G620,payment)))</f>
        <v/>
      </c>
      <c r="D621" s="59" t="str">
        <f t="shared" si="29"/>
        <v/>
      </c>
      <c r="E621" s="18" t="str">
        <f>IF(A621="","",IF(AND(A621=1,pmtType=1),0,IF(roundOpt,ROUND(rate*G620,2),rate*G620)))</f>
        <v/>
      </c>
      <c r="F621" s="18" t="str">
        <f t="shared" si="27"/>
        <v/>
      </c>
      <c r="G621" s="18" t="str">
        <f t="shared" si="28"/>
        <v/>
      </c>
    </row>
    <row r="622" spans="1:7">
      <c r="A622" s="17" t="str">
        <f>IF(G621="","",IF(roundOpt,IF(OR(A621&gt;=nper,ROUND(G621,2)&lt;=0),"",A621+1),IF(OR(A621&gt;=nper,G621&lt;=0),"",A621+1)))</f>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IF(A622="","",IF(roundOpt,IF(OR(A622=nper,payment&gt;ROUND((1+rate)*G621,2)),ROUND((1+rate)*G621,2),payment),IF(OR(A622=nper,payment&gt;(1+rate)*G621),(1+rate)*G621,payment)))</f>
        <v/>
      </c>
      <c r="D622" s="59" t="str">
        <f t="shared" si="29"/>
        <v/>
      </c>
      <c r="E622" s="18" t="str">
        <f>IF(A622="","",IF(AND(A622=1,pmtType=1),0,IF(roundOpt,ROUND(rate*G621,2),rate*G621)))</f>
        <v/>
      </c>
      <c r="F622" s="18" t="str">
        <f t="shared" si="27"/>
        <v/>
      </c>
      <c r="G622" s="18" t="str">
        <f t="shared" si="28"/>
        <v/>
      </c>
    </row>
    <row r="623" spans="1:7">
      <c r="A623" s="17" t="str">
        <f>IF(G622="","",IF(roundOpt,IF(OR(A622&gt;=nper,ROUND(G622,2)&lt;=0),"",A622+1),IF(OR(A622&gt;=nper,G622&lt;=0),"",A622+1)))</f>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IF(A623="","",IF(roundOpt,IF(OR(A623=nper,payment&gt;ROUND((1+rate)*G622,2)),ROUND((1+rate)*G622,2),payment),IF(OR(A623=nper,payment&gt;(1+rate)*G622),(1+rate)*G622,payment)))</f>
        <v/>
      </c>
      <c r="D623" s="59" t="str">
        <f t="shared" si="29"/>
        <v/>
      </c>
      <c r="E623" s="18" t="str">
        <f>IF(A623="","",IF(AND(A623=1,pmtType=1),0,IF(roundOpt,ROUND(rate*G622,2),rate*G622)))</f>
        <v/>
      </c>
      <c r="F623" s="18" t="str">
        <f t="shared" si="27"/>
        <v/>
      </c>
      <c r="G623" s="18" t="str">
        <f t="shared" si="28"/>
        <v/>
      </c>
    </row>
    <row r="624" spans="1:7">
      <c r="A624" s="17" t="str">
        <f>IF(G623="","",IF(roundOpt,IF(OR(A623&gt;=nper,ROUND(G623,2)&lt;=0),"",A623+1),IF(OR(A623&gt;=nper,G623&lt;=0),"",A623+1)))</f>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IF(A624="","",IF(roundOpt,IF(OR(A624=nper,payment&gt;ROUND((1+rate)*G623,2)),ROUND((1+rate)*G623,2),payment),IF(OR(A624=nper,payment&gt;(1+rate)*G623),(1+rate)*G623,payment)))</f>
        <v/>
      </c>
      <c r="D624" s="59" t="str">
        <f t="shared" si="29"/>
        <v/>
      </c>
      <c r="E624" s="18" t="str">
        <f>IF(A624="","",IF(AND(A624=1,pmtType=1),0,IF(roundOpt,ROUND(rate*G623,2),rate*G623)))</f>
        <v/>
      </c>
      <c r="F624" s="18" t="str">
        <f t="shared" si="27"/>
        <v/>
      </c>
      <c r="G624" s="18" t="str">
        <f t="shared" si="28"/>
        <v/>
      </c>
    </row>
    <row r="625" spans="1:7">
      <c r="A625" s="17" t="str">
        <f>IF(G624="","",IF(roundOpt,IF(OR(A624&gt;=nper,ROUND(G624,2)&lt;=0),"",A624+1),IF(OR(A624&gt;=nper,G624&lt;=0),"",A624+1)))</f>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IF(A625="","",IF(roundOpt,IF(OR(A625=nper,payment&gt;ROUND((1+rate)*G624,2)),ROUND((1+rate)*G624,2),payment),IF(OR(A625=nper,payment&gt;(1+rate)*G624),(1+rate)*G624,payment)))</f>
        <v/>
      </c>
      <c r="D625" s="59" t="str">
        <f t="shared" si="29"/>
        <v/>
      </c>
      <c r="E625" s="18" t="str">
        <f>IF(A625="","",IF(AND(A625=1,pmtType=1),0,IF(roundOpt,ROUND(rate*G624,2),rate*G624)))</f>
        <v/>
      </c>
      <c r="F625" s="18" t="str">
        <f t="shared" si="27"/>
        <v/>
      </c>
      <c r="G625" s="18" t="str">
        <f t="shared" si="28"/>
        <v/>
      </c>
    </row>
    <row r="626" spans="1:7">
      <c r="A626" s="17" t="str">
        <f>IF(G625="","",IF(roundOpt,IF(OR(A625&gt;=nper,ROUND(G625,2)&lt;=0),"",A625+1),IF(OR(A625&gt;=nper,G625&lt;=0),"",A625+1)))</f>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IF(A626="","",IF(roundOpt,IF(OR(A626=nper,payment&gt;ROUND((1+rate)*G625,2)),ROUND((1+rate)*G625,2),payment),IF(OR(A626=nper,payment&gt;(1+rate)*G625),(1+rate)*G625,payment)))</f>
        <v/>
      </c>
      <c r="D626" s="59" t="str">
        <f t="shared" si="29"/>
        <v/>
      </c>
      <c r="E626" s="18" t="str">
        <f>IF(A626="","",IF(AND(A626=1,pmtType=1),0,IF(roundOpt,ROUND(rate*G625,2),rate*G625)))</f>
        <v/>
      </c>
      <c r="F626" s="18" t="str">
        <f t="shared" si="27"/>
        <v/>
      </c>
      <c r="G626" s="18" t="str">
        <f t="shared" si="28"/>
        <v/>
      </c>
    </row>
    <row r="627" spans="1:7">
      <c r="A627" s="17" t="str">
        <f>IF(G626="","",IF(roundOpt,IF(OR(A626&gt;=nper,ROUND(G626,2)&lt;=0),"",A626+1),IF(OR(A626&gt;=nper,G626&lt;=0),"",A626+1)))</f>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IF(A627="","",IF(roundOpt,IF(OR(A627=nper,payment&gt;ROUND((1+rate)*G626,2)),ROUND((1+rate)*G626,2),payment),IF(OR(A627=nper,payment&gt;(1+rate)*G626),(1+rate)*G626,payment)))</f>
        <v/>
      </c>
      <c r="D627" s="59" t="str">
        <f t="shared" si="29"/>
        <v/>
      </c>
      <c r="E627" s="18" t="str">
        <f>IF(A627="","",IF(AND(A627=1,pmtType=1),0,IF(roundOpt,ROUND(rate*G626,2),rate*G626)))</f>
        <v/>
      </c>
      <c r="F627" s="18" t="str">
        <f t="shared" si="27"/>
        <v/>
      </c>
      <c r="G627" s="18" t="str">
        <f t="shared" si="28"/>
        <v/>
      </c>
    </row>
    <row r="628" spans="1:7">
      <c r="A628" s="17" t="str">
        <f>IF(G627="","",IF(roundOpt,IF(OR(A627&gt;=nper,ROUND(G627,2)&lt;=0),"",A627+1),IF(OR(A627&gt;=nper,G627&lt;=0),"",A627+1)))</f>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IF(A628="","",IF(roundOpt,IF(OR(A628=nper,payment&gt;ROUND((1+rate)*G627,2)),ROUND((1+rate)*G627,2),payment),IF(OR(A628=nper,payment&gt;(1+rate)*G627),(1+rate)*G627,payment)))</f>
        <v/>
      </c>
      <c r="D628" s="59" t="str">
        <f t="shared" si="29"/>
        <v/>
      </c>
      <c r="E628" s="18" t="str">
        <f>IF(A628="","",IF(AND(A628=1,pmtType=1),0,IF(roundOpt,ROUND(rate*G627,2),rate*G627)))</f>
        <v/>
      </c>
      <c r="F628" s="18" t="str">
        <f t="shared" si="27"/>
        <v/>
      </c>
      <c r="G628" s="18" t="str">
        <f t="shared" si="28"/>
        <v/>
      </c>
    </row>
    <row r="629" spans="1:7">
      <c r="A629" s="17" t="str">
        <f>IF(G628="","",IF(roundOpt,IF(OR(A628&gt;=nper,ROUND(G628,2)&lt;=0),"",A628+1),IF(OR(A628&gt;=nper,G628&lt;=0),"",A628+1)))</f>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IF(A629="","",IF(roundOpt,IF(OR(A629=nper,payment&gt;ROUND((1+rate)*G628,2)),ROUND((1+rate)*G628,2),payment),IF(OR(A629=nper,payment&gt;(1+rate)*G628),(1+rate)*G628,payment)))</f>
        <v/>
      </c>
      <c r="D629" s="59" t="str">
        <f t="shared" si="29"/>
        <v/>
      </c>
      <c r="E629" s="18" t="str">
        <f>IF(A629="","",IF(AND(A629=1,pmtType=1),0,IF(roundOpt,ROUND(rate*G628,2),rate*G628)))</f>
        <v/>
      </c>
      <c r="F629" s="18" t="str">
        <f t="shared" si="27"/>
        <v/>
      </c>
      <c r="G629" s="18" t="str">
        <f t="shared" si="28"/>
        <v/>
      </c>
    </row>
    <row r="630" spans="1:7">
      <c r="A630" s="17" t="str">
        <f>IF(G629="","",IF(roundOpt,IF(OR(A629&gt;=nper,ROUND(G629,2)&lt;=0),"",A629+1),IF(OR(A629&gt;=nper,G629&lt;=0),"",A629+1)))</f>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IF(A630="","",IF(roundOpt,IF(OR(A630=nper,payment&gt;ROUND((1+rate)*G629,2)),ROUND((1+rate)*G629,2),payment),IF(OR(A630=nper,payment&gt;(1+rate)*G629),(1+rate)*G629,payment)))</f>
        <v/>
      </c>
      <c r="D630" s="59" t="str">
        <f t="shared" si="29"/>
        <v/>
      </c>
      <c r="E630" s="18" t="str">
        <f>IF(A630="","",IF(AND(A630=1,pmtType=1),0,IF(roundOpt,ROUND(rate*G629,2),rate*G629)))</f>
        <v/>
      </c>
      <c r="F630" s="18" t="str">
        <f t="shared" si="27"/>
        <v/>
      </c>
      <c r="G630" s="18" t="str">
        <f t="shared" si="28"/>
        <v/>
      </c>
    </row>
    <row r="631" spans="1:7">
      <c r="A631" s="17" t="str">
        <f>IF(G630="","",IF(roundOpt,IF(OR(A630&gt;=nper,ROUND(G630,2)&lt;=0),"",A630+1),IF(OR(A630&gt;=nper,G630&lt;=0),"",A630+1)))</f>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IF(A631="","",IF(roundOpt,IF(OR(A631=nper,payment&gt;ROUND((1+rate)*G630,2)),ROUND((1+rate)*G630,2),payment),IF(OR(A631=nper,payment&gt;(1+rate)*G630),(1+rate)*G630,payment)))</f>
        <v/>
      </c>
      <c r="D631" s="59" t="str">
        <f t="shared" si="29"/>
        <v/>
      </c>
      <c r="E631" s="18" t="str">
        <f>IF(A631="","",IF(AND(A631=1,pmtType=1),0,IF(roundOpt,ROUND(rate*G630,2),rate*G630)))</f>
        <v/>
      </c>
      <c r="F631" s="18" t="str">
        <f t="shared" si="27"/>
        <v/>
      </c>
      <c r="G631" s="18" t="str">
        <f t="shared" si="28"/>
        <v/>
      </c>
    </row>
    <row r="632" spans="1:7">
      <c r="A632" s="17" t="str">
        <f>IF(G631="","",IF(roundOpt,IF(OR(A631&gt;=nper,ROUND(G631,2)&lt;=0),"",A631+1),IF(OR(A631&gt;=nper,G631&lt;=0),"",A631+1)))</f>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IF(A632="","",IF(roundOpt,IF(OR(A632=nper,payment&gt;ROUND((1+rate)*G631,2)),ROUND((1+rate)*G631,2),payment),IF(OR(A632=nper,payment&gt;(1+rate)*G631),(1+rate)*G631,payment)))</f>
        <v/>
      </c>
      <c r="D632" s="59" t="str">
        <f t="shared" si="29"/>
        <v/>
      </c>
      <c r="E632" s="18" t="str">
        <f>IF(A632="","",IF(AND(A632=1,pmtType=1),0,IF(roundOpt,ROUND(rate*G631,2),rate*G631)))</f>
        <v/>
      </c>
      <c r="F632" s="18" t="str">
        <f t="shared" si="27"/>
        <v/>
      </c>
      <c r="G632" s="18" t="str">
        <f t="shared" si="28"/>
        <v/>
      </c>
    </row>
    <row r="633" spans="1:7">
      <c r="A633" s="17" t="str">
        <f>IF(G632="","",IF(roundOpt,IF(OR(A632&gt;=nper,ROUND(G632,2)&lt;=0),"",A632+1),IF(OR(A632&gt;=nper,G632&lt;=0),"",A632+1)))</f>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IF(A633="","",IF(roundOpt,IF(OR(A633=nper,payment&gt;ROUND((1+rate)*G632,2)),ROUND((1+rate)*G632,2),payment),IF(OR(A633=nper,payment&gt;(1+rate)*G632),(1+rate)*G632,payment)))</f>
        <v/>
      </c>
      <c r="D633" s="59" t="str">
        <f t="shared" si="29"/>
        <v/>
      </c>
      <c r="E633" s="18" t="str">
        <f>IF(A633="","",IF(AND(A633=1,pmtType=1),0,IF(roundOpt,ROUND(rate*G632,2),rate*G632)))</f>
        <v/>
      </c>
      <c r="F633" s="18" t="str">
        <f t="shared" si="27"/>
        <v/>
      </c>
      <c r="G633" s="18" t="str">
        <f t="shared" si="28"/>
        <v/>
      </c>
    </row>
    <row r="634" spans="1:7">
      <c r="A634" s="17" t="str">
        <f>IF(G633="","",IF(roundOpt,IF(OR(A633&gt;=nper,ROUND(G633,2)&lt;=0),"",A633+1),IF(OR(A633&gt;=nper,G633&lt;=0),"",A633+1)))</f>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IF(A634="","",IF(roundOpt,IF(OR(A634=nper,payment&gt;ROUND((1+rate)*G633,2)),ROUND((1+rate)*G633,2),payment),IF(OR(A634=nper,payment&gt;(1+rate)*G633),(1+rate)*G633,payment)))</f>
        <v/>
      </c>
      <c r="D634" s="59" t="str">
        <f t="shared" si="29"/>
        <v/>
      </c>
      <c r="E634" s="18" t="str">
        <f>IF(A634="","",IF(AND(A634=1,pmtType=1),0,IF(roundOpt,ROUND(rate*G633,2),rate*G633)))</f>
        <v/>
      </c>
      <c r="F634" s="18" t="str">
        <f t="shared" si="27"/>
        <v/>
      </c>
      <c r="G634" s="18" t="str">
        <f t="shared" si="28"/>
        <v/>
      </c>
    </row>
    <row r="635" spans="1:7">
      <c r="A635" s="17" t="str">
        <f>IF(G634="","",IF(roundOpt,IF(OR(A634&gt;=nper,ROUND(G634,2)&lt;=0),"",A634+1),IF(OR(A634&gt;=nper,G634&lt;=0),"",A634+1)))</f>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IF(A635="","",IF(roundOpt,IF(OR(A635=nper,payment&gt;ROUND((1+rate)*G634,2)),ROUND((1+rate)*G634,2),payment),IF(OR(A635=nper,payment&gt;(1+rate)*G634),(1+rate)*G634,payment)))</f>
        <v/>
      </c>
      <c r="D635" s="59" t="str">
        <f t="shared" si="29"/>
        <v/>
      </c>
      <c r="E635" s="18" t="str">
        <f>IF(A635="","",IF(AND(A635=1,pmtType=1),0,IF(roundOpt,ROUND(rate*G634,2),rate*G634)))</f>
        <v/>
      </c>
      <c r="F635" s="18" t="str">
        <f t="shared" si="27"/>
        <v/>
      </c>
      <c r="G635" s="18" t="str">
        <f t="shared" si="28"/>
        <v/>
      </c>
    </row>
    <row r="636" spans="1:7">
      <c r="A636" s="17" t="str">
        <f>IF(G635="","",IF(roundOpt,IF(OR(A635&gt;=nper,ROUND(G635,2)&lt;=0),"",A635+1),IF(OR(A635&gt;=nper,G635&lt;=0),"",A635+1)))</f>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IF(A636="","",IF(roundOpt,IF(OR(A636=nper,payment&gt;ROUND((1+rate)*G635,2)),ROUND((1+rate)*G635,2),payment),IF(OR(A636=nper,payment&gt;(1+rate)*G635),(1+rate)*G635,payment)))</f>
        <v/>
      </c>
      <c r="D636" s="59" t="str">
        <f t="shared" si="29"/>
        <v/>
      </c>
      <c r="E636" s="18" t="str">
        <f>IF(A636="","",IF(AND(A636=1,pmtType=1),0,IF(roundOpt,ROUND(rate*G635,2),rate*G635)))</f>
        <v/>
      </c>
      <c r="F636" s="18" t="str">
        <f t="shared" si="27"/>
        <v/>
      </c>
      <c r="G636" s="18" t="str">
        <f t="shared" si="28"/>
        <v/>
      </c>
    </row>
    <row r="637" spans="1:7">
      <c r="A637" s="17" t="str">
        <f>IF(G636="","",IF(roundOpt,IF(OR(A636&gt;=nper,ROUND(G636,2)&lt;=0),"",A636+1),IF(OR(A636&gt;=nper,G636&lt;=0),"",A636+1)))</f>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IF(A637="","",IF(roundOpt,IF(OR(A637=nper,payment&gt;ROUND((1+rate)*G636,2)),ROUND((1+rate)*G636,2),payment),IF(OR(A637=nper,payment&gt;(1+rate)*G636),(1+rate)*G636,payment)))</f>
        <v/>
      </c>
      <c r="D637" s="59" t="str">
        <f t="shared" si="29"/>
        <v/>
      </c>
      <c r="E637" s="18" t="str">
        <f>IF(A637="","",IF(AND(A637=1,pmtType=1),0,IF(roundOpt,ROUND(rate*G636,2),rate*G636)))</f>
        <v/>
      </c>
      <c r="F637" s="18" t="str">
        <f t="shared" si="27"/>
        <v/>
      </c>
      <c r="G637" s="18" t="str">
        <f t="shared" si="28"/>
        <v/>
      </c>
    </row>
    <row r="638" spans="1:7">
      <c r="A638" s="17" t="str">
        <f>IF(G637="","",IF(roundOpt,IF(OR(A637&gt;=nper,ROUND(G637,2)&lt;=0),"",A637+1),IF(OR(A637&gt;=nper,G637&lt;=0),"",A637+1)))</f>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IF(A638="","",IF(roundOpt,IF(OR(A638=nper,payment&gt;ROUND((1+rate)*G637,2)),ROUND((1+rate)*G637,2),payment),IF(OR(A638=nper,payment&gt;(1+rate)*G637),(1+rate)*G637,payment)))</f>
        <v/>
      </c>
      <c r="D638" s="59" t="str">
        <f t="shared" si="29"/>
        <v/>
      </c>
      <c r="E638" s="18" t="str">
        <f>IF(A638="","",IF(AND(A638=1,pmtType=1),0,IF(roundOpt,ROUND(rate*G637,2),rate*G637)))</f>
        <v/>
      </c>
      <c r="F638" s="18" t="str">
        <f t="shared" si="27"/>
        <v/>
      </c>
      <c r="G638" s="18" t="str">
        <f t="shared" si="28"/>
        <v/>
      </c>
    </row>
    <row r="639" spans="1:7">
      <c r="A639" s="17" t="str">
        <f>IF(G638="","",IF(roundOpt,IF(OR(A638&gt;=nper,ROUND(G638,2)&lt;=0),"",A638+1),IF(OR(A638&gt;=nper,G638&lt;=0),"",A638+1)))</f>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IF(A639="","",IF(roundOpt,IF(OR(A639=nper,payment&gt;ROUND((1+rate)*G638,2)),ROUND((1+rate)*G638,2),payment),IF(OR(A639=nper,payment&gt;(1+rate)*G638),(1+rate)*G638,payment)))</f>
        <v/>
      </c>
      <c r="D639" s="59" t="str">
        <f t="shared" si="29"/>
        <v/>
      </c>
      <c r="E639" s="18" t="str">
        <f>IF(A639="","",IF(AND(A639=1,pmtType=1),0,IF(roundOpt,ROUND(rate*G638,2),rate*G638)))</f>
        <v/>
      </c>
      <c r="F639" s="18" t="str">
        <f t="shared" si="27"/>
        <v/>
      </c>
      <c r="G639" s="18" t="str">
        <f t="shared" si="28"/>
        <v/>
      </c>
    </row>
    <row r="640" spans="1:7">
      <c r="A640" s="17" t="str">
        <f>IF(G639="","",IF(roundOpt,IF(OR(A639&gt;=nper,ROUND(G639,2)&lt;=0),"",A639+1),IF(OR(A639&gt;=nper,G639&lt;=0),"",A639+1)))</f>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IF(A640="","",IF(roundOpt,IF(OR(A640=nper,payment&gt;ROUND((1+rate)*G639,2)),ROUND((1+rate)*G639,2),payment),IF(OR(A640=nper,payment&gt;(1+rate)*G639),(1+rate)*G639,payment)))</f>
        <v/>
      </c>
      <c r="D640" s="59" t="str">
        <f t="shared" si="29"/>
        <v/>
      </c>
      <c r="E640" s="18" t="str">
        <f>IF(A640="","",IF(AND(A640=1,pmtType=1),0,IF(roundOpt,ROUND(rate*G639,2),rate*G639)))</f>
        <v/>
      </c>
      <c r="F640" s="18" t="str">
        <f t="shared" si="27"/>
        <v/>
      </c>
      <c r="G640" s="18" t="str">
        <f t="shared" si="28"/>
        <v/>
      </c>
    </row>
    <row r="641" spans="1:7">
      <c r="A641" s="17" t="str">
        <f>IF(G640="","",IF(roundOpt,IF(OR(A640&gt;=nper,ROUND(G640,2)&lt;=0),"",A640+1),IF(OR(A640&gt;=nper,G640&lt;=0),"",A640+1)))</f>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IF(A641="","",IF(roundOpt,IF(OR(A641=nper,payment&gt;ROUND((1+rate)*G640,2)),ROUND((1+rate)*G640,2),payment),IF(OR(A641=nper,payment&gt;(1+rate)*G640),(1+rate)*G640,payment)))</f>
        <v/>
      </c>
      <c r="D641" s="59" t="str">
        <f t="shared" si="29"/>
        <v/>
      </c>
      <c r="E641" s="18" t="str">
        <f>IF(A641="","",IF(AND(A641=1,pmtType=1),0,IF(roundOpt,ROUND(rate*G640,2),rate*G640)))</f>
        <v/>
      </c>
      <c r="F641" s="18" t="str">
        <f t="shared" si="27"/>
        <v/>
      </c>
      <c r="G641" s="18" t="str">
        <f t="shared" si="28"/>
        <v/>
      </c>
    </row>
    <row r="642" spans="1:7">
      <c r="A642" s="17" t="str">
        <f>IF(G641="","",IF(roundOpt,IF(OR(A641&gt;=nper,ROUND(G641,2)&lt;=0),"",A641+1),IF(OR(A641&gt;=nper,G641&lt;=0),"",A641+1)))</f>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IF(A642="","",IF(roundOpt,IF(OR(A642=nper,payment&gt;ROUND((1+rate)*G641,2)),ROUND((1+rate)*G641,2),payment),IF(OR(A642=nper,payment&gt;(1+rate)*G641),(1+rate)*G641,payment)))</f>
        <v/>
      </c>
      <c r="D642" s="59" t="str">
        <f t="shared" si="29"/>
        <v/>
      </c>
      <c r="E642" s="18" t="str">
        <f>IF(A642="","",IF(AND(A642=1,pmtType=1),0,IF(roundOpt,ROUND(rate*G641,2),rate*G641)))</f>
        <v/>
      </c>
      <c r="F642" s="18" t="str">
        <f t="shared" si="27"/>
        <v/>
      </c>
      <c r="G642" s="18" t="str">
        <f t="shared" si="28"/>
        <v/>
      </c>
    </row>
    <row r="643" spans="1:7">
      <c r="A643" s="17" t="str">
        <f>IF(G642="","",IF(roundOpt,IF(OR(A642&gt;=nper,ROUND(G642,2)&lt;=0),"",A642+1),IF(OR(A642&gt;=nper,G642&lt;=0),"",A642+1)))</f>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IF(A643="","",IF(roundOpt,IF(OR(A643=nper,payment&gt;ROUND((1+rate)*G642,2)),ROUND((1+rate)*G642,2),payment),IF(OR(A643=nper,payment&gt;(1+rate)*G642),(1+rate)*G642,payment)))</f>
        <v/>
      </c>
      <c r="D643" s="59" t="str">
        <f t="shared" si="29"/>
        <v/>
      </c>
      <c r="E643" s="18" t="str">
        <f>IF(A643="","",IF(AND(A643=1,pmtType=1),0,IF(roundOpt,ROUND(rate*G642,2),rate*G642)))</f>
        <v/>
      </c>
      <c r="F643" s="18" t="str">
        <f t="shared" si="27"/>
        <v/>
      </c>
      <c r="G643" s="18" t="str">
        <f t="shared" si="28"/>
        <v/>
      </c>
    </row>
    <row r="644" spans="1:7">
      <c r="A644" s="17" t="str">
        <f>IF(G643="","",IF(roundOpt,IF(OR(A643&gt;=nper,ROUND(G643,2)&lt;=0),"",A643+1),IF(OR(A643&gt;=nper,G643&lt;=0),"",A643+1)))</f>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IF(A644="","",IF(roundOpt,IF(OR(A644=nper,payment&gt;ROUND((1+rate)*G643,2)),ROUND((1+rate)*G643,2),payment),IF(OR(A644=nper,payment&gt;(1+rate)*G643),(1+rate)*G643,payment)))</f>
        <v/>
      </c>
      <c r="D644" s="59" t="str">
        <f t="shared" si="29"/>
        <v/>
      </c>
      <c r="E644" s="18" t="str">
        <f>IF(A644="","",IF(AND(A644=1,pmtType=1),0,IF(roundOpt,ROUND(rate*G643,2),rate*G643)))</f>
        <v/>
      </c>
      <c r="F644" s="18" t="str">
        <f t="shared" si="27"/>
        <v/>
      </c>
      <c r="G644" s="18" t="str">
        <f t="shared" si="28"/>
        <v/>
      </c>
    </row>
    <row r="645" spans="1:7">
      <c r="A645" s="17" t="str">
        <f>IF(G644="","",IF(roundOpt,IF(OR(A644&gt;=nper,ROUND(G644,2)&lt;=0),"",A644+1),IF(OR(A644&gt;=nper,G644&lt;=0),"",A644+1)))</f>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IF(A645="","",IF(roundOpt,IF(OR(A645=nper,payment&gt;ROUND((1+rate)*G644,2)),ROUND((1+rate)*G644,2),payment),IF(OR(A645=nper,payment&gt;(1+rate)*G644),(1+rate)*G644,payment)))</f>
        <v/>
      </c>
      <c r="D645" s="59" t="str">
        <f t="shared" si="29"/>
        <v/>
      </c>
      <c r="E645" s="18" t="str">
        <f>IF(A645="","",IF(AND(A645=1,pmtType=1),0,IF(roundOpt,ROUND(rate*G644,2),rate*G644)))</f>
        <v/>
      </c>
      <c r="F645" s="18" t="str">
        <f t="shared" si="27"/>
        <v/>
      </c>
      <c r="G645" s="18" t="str">
        <f t="shared" si="28"/>
        <v/>
      </c>
    </row>
    <row r="646" spans="1:7">
      <c r="A646" s="17" t="str">
        <f>IF(G645="","",IF(roundOpt,IF(OR(A645&gt;=nper,ROUND(G645,2)&lt;=0),"",A645+1),IF(OR(A645&gt;=nper,G645&lt;=0),"",A645+1)))</f>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IF(A646="","",IF(roundOpt,IF(OR(A646=nper,payment&gt;ROUND((1+rate)*G645,2)),ROUND((1+rate)*G645,2),payment),IF(OR(A646=nper,payment&gt;(1+rate)*G645),(1+rate)*G645,payment)))</f>
        <v/>
      </c>
      <c r="D646" s="59" t="str">
        <f t="shared" si="29"/>
        <v/>
      </c>
      <c r="E646" s="18" t="str">
        <f>IF(A646="","",IF(AND(A646=1,pmtType=1),0,IF(roundOpt,ROUND(rate*G645,2),rate*G645)))</f>
        <v/>
      </c>
      <c r="F646" s="18" t="str">
        <f t="shared" si="27"/>
        <v/>
      </c>
      <c r="G646" s="18" t="str">
        <f t="shared" si="28"/>
        <v/>
      </c>
    </row>
    <row r="647" spans="1:7">
      <c r="A647" s="17" t="str">
        <f>IF(G646="","",IF(roundOpt,IF(OR(A646&gt;=nper,ROUND(G646,2)&lt;=0),"",A646+1),IF(OR(A646&gt;=nper,G646&lt;=0),"",A646+1)))</f>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IF(A647="","",IF(roundOpt,IF(OR(A647=nper,payment&gt;ROUND((1+rate)*G646,2)),ROUND((1+rate)*G646,2),payment),IF(OR(A647=nper,payment&gt;(1+rate)*G646),(1+rate)*G646,payment)))</f>
        <v/>
      </c>
      <c r="D647" s="59" t="str">
        <f t="shared" si="29"/>
        <v/>
      </c>
      <c r="E647" s="18" t="str">
        <f>IF(A647="","",IF(AND(A647=1,pmtType=1),0,IF(roundOpt,ROUND(rate*G646,2),rate*G646)))</f>
        <v/>
      </c>
      <c r="F647" s="18" t="str">
        <f t="shared" si="27"/>
        <v/>
      </c>
      <c r="G647" s="18" t="str">
        <f t="shared" si="28"/>
        <v/>
      </c>
    </row>
    <row r="648" spans="1:7">
      <c r="A648" s="17" t="str">
        <f>IF(G647="","",IF(roundOpt,IF(OR(A647&gt;=nper,ROUND(G647,2)&lt;=0),"",A647+1),IF(OR(A647&gt;=nper,G647&lt;=0),"",A647+1)))</f>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IF(A648="","",IF(roundOpt,IF(OR(A648=nper,payment&gt;ROUND((1+rate)*G647,2)),ROUND((1+rate)*G647,2),payment),IF(OR(A648=nper,payment&gt;(1+rate)*G647),(1+rate)*G647,payment)))</f>
        <v/>
      </c>
      <c r="D648" s="59" t="str">
        <f t="shared" si="29"/>
        <v/>
      </c>
      <c r="E648" s="18" t="str">
        <f>IF(A648="","",IF(AND(A648=1,pmtType=1),0,IF(roundOpt,ROUND(rate*G647,2),rate*G647)))</f>
        <v/>
      </c>
      <c r="F648" s="18" t="str">
        <f t="shared" si="27"/>
        <v/>
      </c>
      <c r="G648" s="18" t="str">
        <f t="shared" si="28"/>
        <v/>
      </c>
    </row>
    <row r="649" spans="1:7">
      <c r="A649" s="17" t="str">
        <f>IF(G648="","",IF(roundOpt,IF(OR(A648&gt;=nper,ROUND(G648,2)&lt;=0),"",A648+1),IF(OR(A648&gt;=nper,G648&lt;=0),"",A648+1)))</f>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IF(A649="","",IF(roundOpt,IF(OR(A649=nper,payment&gt;ROUND((1+rate)*G648,2)),ROUND((1+rate)*G648,2),payment),IF(OR(A649=nper,payment&gt;(1+rate)*G648),(1+rate)*G648,payment)))</f>
        <v/>
      </c>
      <c r="D649" s="59" t="str">
        <f t="shared" si="29"/>
        <v/>
      </c>
      <c r="E649" s="18" t="str">
        <f>IF(A649="","",IF(AND(A649=1,pmtType=1),0,IF(roundOpt,ROUND(rate*G648,2),rate*G648)))</f>
        <v/>
      </c>
      <c r="F649" s="18" t="str">
        <f t="shared" si="27"/>
        <v/>
      </c>
      <c r="G649" s="18" t="str">
        <f t="shared" si="28"/>
        <v/>
      </c>
    </row>
    <row r="650" spans="1:7">
      <c r="A650" s="17" t="str">
        <f>IF(G649="","",IF(roundOpt,IF(OR(A649&gt;=nper,ROUND(G649,2)&lt;=0),"",A649+1),IF(OR(A649&gt;=nper,G649&lt;=0),"",A649+1)))</f>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IF(A650="","",IF(roundOpt,IF(OR(A650=nper,payment&gt;ROUND((1+rate)*G649,2)),ROUND((1+rate)*G649,2),payment),IF(OR(A650=nper,payment&gt;(1+rate)*G649),(1+rate)*G649,payment)))</f>
        <v/>
      </c>
      <c r="D650" s="59" t="str">
        <f t="shared" si="29"/>
        <v/>
      </c>
      <c r="E650" s="18" t="str">
        <f>IF(A650="","",IF(AND(A650=1,pmtType=1),0,IF(roundOpt,ROUND(rate*G649,2),rate*G649)))</f>
        <v/>
      </c>
      <c r="F650" s="18" t="str">
        <f t="shared" si="27"/>
        <v/>
      </c>
      <c r="G650" s="18" t="str">
        <f t="shared" si="28"/>
        <v/>
      </c>
    </row>
    <row r="651" spans="1:7">
      <c r="A651" s="17" t="str">
        <f>IF(G650="","",IF(roundOpt,IF(OR(A650&gt;=nper,ROUND(G650,2)&lt;=0),"",A650+1),IF(OR(A650&gt;=nper,G650&lt;=0),"",A650+1)))</f>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IF(A651="","",IF(roundOpt,IF(OR(A651=nper,payment&gt;ROUND((1+rate)*G650,2)),ROUND((1+rate)*G650,2),payment),IF(OR(A651=nper,payment&gt;(1+rate)*G650),(1+rate)*G650,payment)))</f>
        <v/>
      </c>
      <c r="D651" s="59" t="str">
        <f t="shared" si="29"/>
        <v/>
      </c>
      <c r="E651" s="18" t="str">
        <f>IF(A651="","",IF(AND(A651=1,pmtType=1),0,IF(roundOpt,ROUND(rate*G650,2),rate*G650)))</f>
        <v/>
      </c>
      <c r="F651" s="18" t="str">
        <f t="shared" si="27"/>
        <v/>
      </c>
      <c r="G651" s="18" t="str">
        <f t="shared" si="28"/>
        <v/>
      </c>
    </row>
    <row r="652" spans="1:7">
      <c r="A652" s="17" t="str">
        <f>IF(G651="","",IF(roundOpt,IF(OR(A651&gt;=nper,ROUND(G651,2)&lt;=0),"",A651+1),IF(OR(A651&gt;=nper,G651&lt;=0),"",A651+1)))</f>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IF(A652="","",IF(roundOpt,IF(OR(A652=nper,payment&gt;ROUND((1+rate)*G651,2)),ROUND((1+rate)*G651,2),payment),IF(OR(A652=nper,payment&gt;(1+rate)*G651),(1+rate)*G651,payment)))</f>
        <v/>
      </c>
      <c r="D652" s="59" t="str">
        <f t="shared" si="29"/>
        <v/>
      </c>
      <c r="E652" s="18" t="str">
        <f>IF(A652="","",IF(AND(A652=1,pmtType=1),0,IF(roundOpt,ROUND(rate*G651,2),rate*G651)))</f>
        <v/>
      </c>
      <c r="F652" s="18" t="str">
        <f t="shared" si="27"/>
        <v/>
      </c>
      <c r="G652" s="18" t="str">
        <f t="shared" si="28"/>
        <v/>
      </c>
    </row>
    <row r="653" spans="1:7">
      <c r="A653" s="17" t="str">
        <f>IF(G652="","",IF(roundOpt,IF(OR(A652&gt;=nper,ROUND(G652,2)&lt;=0),"",A652+1),IF(OR(A652&gt;=nper,G652&lt;=0),"",A652+1)))</f>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IF(A653="","",IF(roundOpt,IF(OR(A653=nper,payment&gt;ROUND((1+rate)*G652,2)),ROUND((1+rate)*G652,2),payment),IF(OR(A653=nper,payment&gt;(1+rate)*G652),(1+rate)*G652,payment)))</f>
        <v/>
      </c>
      <c r="D653" s="59" t="str">
        <f t="shared" si="29"/>
        <v/>
      </c>
      <c r="E653" s="18" t="str">
        <f>IF(A653="","",IF(AND(A653=1,pmtType=1),0,IF(roundOpt,ROUND(rate*G652,2),rate*G652)))</f>
        <v/>
      </c>
      <c r="F653" s="18" t="str">
        <f t="shared" si="27"/>
        <v/>
      </c>
      <c r="G653" s="18" t="str">
        <f t="shared" si="28"/>
        <v/>
      </c>
    </row>
    <row r="654" spans="1:7">
      <c r="A654" s="17" t="str">
        <f>IF(G653="","",IF(roundOpt,IF(OR(A653&gt;=nper,ROUND(G653,2)&lt;=0),"",A653+1),IF(OR(A653&gt;=nper,G653&lt;=0),"",A653+1)))</f>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IF(A654="","",IF(roundOpt,IF(OR(A654=nper,payment&gt;ROUND((1+rate)*G653,2)),ROUND((1+rate)*G653,2),payment),IF(OR(A654=nper,payment&gt;(1+rate)*G653),(1+rate)*G653,payment)))</f>
        <v/>
      </c>
      <c r="D654" s="59" t="str">
        <f t="shared" si="29"/>
        <v/>
      </c>
      <c r="E654" s="18" t="str">
        <f>IF(A654="","",IF(AND(A654=1,pmtType=1),0,IF(roundOpt,ROUND(rate*G653,2),rate*G653)))</f>
        <v/>
      </c>
      <c r="F654" s="18" t="str">
        <f t="shared" si="27"/>
        <v/>
      </c>
      <c r="G654" s="18" t="str">
        <f t="shared" si="28"/>
        <v/>
      </c>
    </row>
    <row r="655" spans="1:7">
      <c r="A655" s="17" t="str">
        <f>IF(G654="","",IF(roundOpt,IF(OR(A654&gt;=nper,ROUND(G654,2)&lt;=0),"",A654+1),IF(OR(A654&gt;=nper,G654&lt;=0),"",A654+1)))</f>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IF(A655="","",IF(roundOpt,IF(OR(A655=nper,payment&gt;ROUND((1+rate)*G654,2)),ROUND((1+rate)*G654,2),payment),IF(OR(A655=nper,payment&gt;(1+rate)*G654),(1+rate)*G654,payment)))</f>
        <v/>
      </c>
      <c r="D655" s="59" t="str">
        <f t="shared" si="29"/>
        <v/>
      </c>
      <c r="E655" s="18" t="str">
        <f>IF(A655="","",IF(AND(A655=1,pmtType=1),0,IF(roundOpt,ROUND(rate*G654,2),rate*G654)))</f>
        <v/>
      </c>
      <c r="F655" s="18" t="str">
        <f t="shared" si="27"/>
        <v/>
      </c>
      <c r="G655" s="18" t="str">
        <f t="shared" si="28"/>
        <v/>
      </c>
    </row>
    <row r="656" spans="1:7">
      <c r="A656" s="17" t="str">
        <f>IF(G655="","",IF(roundOpt,IF(OR(A655&gt;=nper,ROUND(G655,2)&lt;=0),"",A655+1),IF(OR(A655&gt;=nper,G655&lt;=0),"",A655+1)))</f>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IF(A656="","",IF(roundOpt,IF(OR(A656=nper,payment&gt;ROUND((1+rate)*G655,2)),ROUND((1+rate)*G655,2),payment),IF(OR(A656=nper,payment&gt;(1+rate)*G655),(1+rate)*G655,payment)))</f>
        <v/>
      </c>
      <c r="D656" s="59" t="str">
        <f t="shared" si="29"/>
        <v/>
      </c>
      <c r="E656" s="18" t="str">
        <f>IF(A656="","",IF(AND(A656=1,pmtType=1),0,IF(roundOpt,ROUND(rate*G655,2),rate*G655)))</f>
        <v/>
      </c>
      <c r="F656" s="18" t="str">
        <f t="shared" si="27"/>
        <v/>
      </c>
      <c r="G656" s="18" t="str">
        <f t="shared" si="28"/>
        <v/>
      </c>
    </row>
    <row r="657" spans="1:7">
      <c r="A657" s="17" t="str">
        <f>IF(G656="","",IF(roundOpt,IF(OR(A656&gt;=nper,ROUND(G656,2)&lt;=0),"",A656+1),IF(OR(A656&gt;=nper,G656&lt;=0),"",A656+1)))</f>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IF(A657="","",IF(roundOpt,IF(OR(A657=nper,payment&gt;ROUND((1+rate)*G656,2)),ROUND((1+rate)*G656,2),payment),IF(OR(A657=nper,payment&gt;(1+rate)*G656),(1+rate)*G656,payment)))</f>
        <v/>
      </c>
      <c r="D657" s="59" t="str">
        <f t="shared" si="29"/>
        <v/>
      </c>
      <c r="E657" s="18" t="str">
        <f>IF(A657="","",IF(AND(A657=1,pmtType=1),0,IF(roundOpt,ROUND(rate*G656,2),rate*G656)))</f>
        <v/>
      </c>
      <c r="F657" s="18" t="str">
        <f t="shared" si="27"/>
        <v/>
      </c>
      <c r="G657" s="18" t="str">
        <f t="shared" si="28"/>
        <v/>
      </c>
    </row>
    <row r="658" spans="1:7">
      <c r="A658" s="17" t="str">
        <f>IF(G657="","",IF(roundOpt,IF(OR(A657&gt;=nper,ROUND(G657,2)&lt;=0),"",A657+1),IF(OR(A657&gt;=nper,G657&lt;=0),"",A657+1)))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IF(A658="","",IF(roundOpt,IF(OR(A658=nper,payment&gt;ROUND((1+rate)*G657,2)),ROUND((1+rate)*G657,2),payment),IF(OR(A658=nper,payment&gt;(1+rate)*G657),(1+rate)*G657,payment)))</f>
        <v/>
      </c>
      <c r="D658" s="59" t="str">
        <f t="shared" si="29"/>
        <v/>
      </c>
      <c r="E658" s="18" t="str">
        <f>IF(A658="","",IF(AND(A658=1,pmtType=1),0,IF(roundOpt,ROUND(rate*G657,2),rate*G657)))</f>
        <v/>
      </c>
      <c r="F658" s="18" t="str">
        <f t="shared" si="27"/>
        <v/>
      </c>
      <c r="G658" s="18" t="str">
        <f t="shared" si="28"/>
        <v/>
      </c>
    </row>
    <row r="659" spans="1:7">
      <c r="A659" s="17" t="str">
        <f>IF(G658="","",IF(roundOpt,IF(OR(A658&gt;=nper,ROUND(G658,2)&lt;=0),"",A658+1),IF(OR(A658&gt;=nper,G658&lt;=0),"",A658+1)))</f>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IF(A659="","",IF(roundOpt,IF(OR(A659=nper,payment&gt;ROUND((1+rate)*G658,2)),ROUND((1+rate)*G658,2),payment),IF(OR(A659=nper,payment&gt;(1+rate)*G658),(1+rate)*G658,payment)))</f>
        <v/>
      </c>
      <c r="D659" s="59" t="str">
        <f t="shared" si="29"/>
        <v/>
      </c>
      <c r="E659" s="18" t="str">
        <f>IF(A659="","",IF(AND(A659=1,pmtType=1),0,IF(roundOpt,ROUND(rate*G658,2),rate*G658)))</f>
        <v/>
      </c>
      <c r="F659" s="18" t="str">
        <f t="shared" si="27"/>
        <v/>
      </c>
      <c r="G659" s="18" t="str">
        <f t="shared" si="28"/>
        <v/>
      </c>
    </row>
    <row r="660" spans="1:7">
      <c r="A660" s="17" t="str">
        <f>IF(G659="","",IF(roundOpt,IF(OR(A659&gt;=nper,ROUND(G659,2)&lt;=0),"",A659+1),IF(OR(A659&gt;=nper,G659&lt;=0),"",A659+1)))</f>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IF(A660="","",IF(roundOpt,IF(OR(A660=nper,payment&gt;ROUND((1+rate)*G659,2)),ROUND((1+rate)*G659,2),payment),IF(OR(A660=nper,payment&gt;(1+rate)*G659),(1+rate)*G659,payment)))</f>
        <v/>
      </c>
      <c r="D660" s="59" t="str">
        <f t="shared" si="29"/>
        <v/>
      </c>
      <c r="E660" s="18" t="str">
        <f>IF(A660="","",IF(AND(A660=1,pmtType=1),0,IF(roundOpt,ROUND(rate*G659,2),rate*G659)))</f>
        <v/>
      </c>
      <c r="F660" s="18" t="str">
        <f t="shared" si="27"/>
        <v/>
      </c>
      <c r="G660" s="18" t="str">
        <f t="shared" si="28"/>
        <v/>
      </c>
    </row>
    <row r="661" spans="1:7">
      <c r="A661" s="17" t="str">
        <f>IF(G660="","",IF(roundOpt,IF(OR(A660&gt;=nper,ROUND(G660,2)&lt;=0),"",A660+1),IF(OR(A660&gt;=nper,G660&lt;=0),"",A660+1)))</f>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IF(A661="","",IF(roundOpt,IF(OR(A661=nper,payment&gt;ROUND((1+rate)*G660,2)),ROUND((1+rate)*G660,2),payment),IF(OR(A661=nper,payment&gt;(1+rate)*G660),(1+rate)*G660,payment)))</f>
        <v/>
      </c>
      <c r="D661" s="59" t="str">
        <f t="shared" si="29"/>
        <v/>
      </c>
      <c r="E661" s="18" t="str">
        <f>IF(A661="","",IF(AND(A661=1,pmtType=1),0,IF(roundOpt,ROUND(rate*G660,2),rate*G660)))</f>
        <v/>
      </c>
      <c r="F661" s="18" t="str">
        <f t="shared" si="27"/>
        <v/>
      </c>
      <c r="G661" s="18" t="str">
        <f t="shared" si="28"/>
        <v/>
      </c>
    </row>
    <row r="662" spans="1:7">
      <c r="A662" s="17" t="str">
        <f>IF(G661="","",IF(roundOpt,IF(OR(A661&gt;=nper,ROUND(G661,2)&lt;=0),"",A661+1),IF(OR(A661&gt;=nper,G661&lt;=0),"",A661+1)))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IF(A662="","",IF(roundOpt,IF(OR(A662=nper,payment&gt;ROUND((1+rate)*G661,2)),ROUND((1+rate)*G661,2),payment),IF(OR(A662=nper,payment&gt;(1+rate)*G661),(1+rate)*G661,payment)))</f>
        <v/>
      </c>
      <c r="D662" s="59" t="str">
        <f t="shared" si="29"/>
        <v/>
      </c>
      <c r="E662" s="18" t="str">
        <f>IF(A662="","",IF(AND(A662=1,pmtType=1),0,IF(roundOpt,ROUND(rate*G661,2),rate*G661)))</f>
        <v/>
      </c>
      <c r="F662" s="18" t="str">
        <f t="shared" ref="F662:F725" si="30">IF(A662="","",D662-E662)</f>
        <v/>
      </c>
      <c r="G662" s="18" t="str">
        <f t="shared" ref="G662:G725" si="31">IF(A662="","",G661-F662)</f>
        <v/>
      </c>
    </row>
    <row r="663" spans="1:7">
      <c r="A663" s="17" t="str">
        <f>IF(G662="","",IF(roundOpt,IF(OR(A662&gt;=nper,ROUND(G662,2)&lt;=0),"",A662+1),IF(OR(A662&gt;=nper,G662&lt;=0),"",A662+1)))</f>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IF(A663="","",IF(roundOpt,IF(OR(A663=nper,payment&gt;ROUND((1+rate)*G662,2)),ROUND((1+rate)*G662,2),payment),IF(OR(A663=nper,payment&gt;(1+rate)*G662),(1+rate)*G662,payment)))</f>
        <v/>
      </c>
      <c r="D663" s="59" t="str">
        <f t="shared" si="29"/>
        <v/>
      </c>
      <c r="E663" s="18" t="str">
        <f>IF(A663="","",IF(AND(A663=1,pmtType=1),0,IF(roundOpt,ROUND(rate*G662,2),rate*G662)))</f>
        <v/>
      </c>
      <c r="F663" s="18" t="str">
        <f t="shared" si="30"/>
        <v/>
      </c>
      <c r="G663" s="18" t="str">
        <f t="shared" si="31"/>
        <v/>
      </c>
    </row>
    <row r="664" spans="1:7">
      <c r="A664" s="17" t="str">
        <f>IF(G663="","",IF(roundOpt,IF(OR(A663&gt;=nper,ROUND(G663,2)&lt;=0),"",A663+1),IF(OR(A663&gt;=nper,G663&lt;=0),"",A663+1)))</f>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IF(A664="","",IF(roundOpt,IF(OR(A664=nper,payment&gt;ROUND((1+rate)*G663,2)),ROUND((1+rate)*G663,2),payment),IF(OR(A664=nper,payment&gt;(1+rate)*G663),(1+rate)*G663,payment)))</f>
        <v/>
      </c>
      <c r="D664" s="59" t="str">
        <f t="shared" si="29"/>
        <v/>
      </c>
      <c r="E664" s="18" t="str">
        <f>IF(A664="","",IF(AND(A664=1,pmtType=1),0,IF(roundOpt,ROUND(rate*G663,2),rate*G663)))</f>
        <v/>
      </c>
      <c r="F664" s="18" t="str">
        <f t="shared" si="30"/>
        <v/>
      </c>
      <c r="G664" s="18" t="str">
        <f t="shared" si="31"/>
        <v/>
      </c>
    </row>
    <row r="665" spans="1:7">
      <c r="A665" s="17" t="str">
        <f>IF(G664="","",IF(roundOpt,IF(OR(A664&gt;=nper,ROUND(G664,2)&lt;=0),"",A664+1),IF(OR(A664&gt;=nper,G664&lt;=0),"",A664+1)))</f>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IF(A665="","",IF(roundOpt,IF(OR(A665=nper,payment&gt;ROUND((1+rate)*G664,2)),ROUND((1+rate)*G664,2),payment),IF(OR(A665=nper,payment&gt;(1+rate)*G664),(1+rate)*G664,payment)))</f>
        <v/>
      </c>
      <c r="D665" s="59" t="str">
        <f t="shared" ref="D665:D728" si="32">C665</f>
        <v/>
      </c>
      <c r="E665" s="18" t="str">
        <f>IF(A665="","",IF(AND(A665=1,pmtType=1),0,IF(roundOpt,ROUND(rate*G664,2),rate*G664)))</f>
        <v/>
      </c>
      <c r="F665" s="18" t="str">
        <f t="shared" si="30"/>
        <v/>
      </c>
      <c r="G665" s="18" t="str">
        <f t="shared" si="31"/>
        <v/>
      </c>
    </row>
    <row r="666" spans="1:7">
      <c r="A666" s="17" t="str">
        <f>IF(G665="","",IF(roundOpt,IF(OR(A665&gt;=nper,ROUND(G665,2)&lt;=0),"",A665+1),IF(OR(A665&gt;=nper,G665&lt;=0),"",A665+1)))</f>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IF(A666="","",IF(roundOpt,IF(OR(A666=nper,payment&gt;ROUND((1+rate)*G665,2)),ROUND((1+rate)*G665,2),payment),IF(OR(A666=nper,payment&gt;(1+rate)*G665),(1+rate)*G665,payment)))</f>
        <v/>
      </c>
      <c r="D666" s="59" t="str">
        <f t="shared" si="32"/>
        <v/>
      </c>
      <c r="E666" s="18" t="str">
        <f>IF(A666="","",IF(AND(A666=1,pmtType=1),0,IF(roundOpt,ROUND(rate*G665,2),rate*G665)))</f>
        <v/>
      </c>
      <c r="F666" s="18" t="str">
        <f t="shared" si="30"/>
        <v/>
      </c>
      <c r="G666" s="18" t="str">
        <f t="shared" si="31"/>
        <v/>
      </c>
    </row>
    <row r="667" spans="1:7">
      <c r="A667" s="17" t="str">
        <f>IF(G666="","",IF(roundOpt,IF(OR(A666&gt;=nper,ROUND(G666,2)&lt;=0),"",A666+1),IF(OR(A666&gt;=nper,G666&lt;=0),"",A666+1)))</f>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IF(A667="","",IF(roundOpt,IF(OR(A667=nper,payment&gt;ROUND((1+rate)*G666,2)),ROUND((1+rate)*G666,2),payment),IF(OR(A667=nper,payment&gt;(1+rate)*G666),(1+rate)*G666,payment)))</f>
        <v/>
      </c>
      <c r="D667" s="59" t="str">
        <f t="shared" si="32"/>
        <v/>
      </c>
      <c r="E667" s="18" t="str">
        <f>IF(A667="","",IF(AND(A667=1,pmtType=1),0,IF(roundOpt,ROUND(rate*G666,2),rate*G666)))</f>
        <v/>
      </c>
      <c r="F667" s="18" t="str">
        <f t="shared" si="30"/>
        <v/>
      </c>
      <c r="G667" s="18" t="str">
        <f t="shared" si="31"/>
        <v/>
      </c>
    </row>
    <row r="668" spans="1:7">
      <c r="A668" s="17" t="str">
        <f>IF(G667="","",IF(roundOpt,IF(OR(A667&gt;=nper,ROUND(G667,2)&lt;=0),"",A667+1),IF(OR(A667&gt;=nper,G667&lt;=0),"",A667+1)))</f>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IF(A668="","",IF(roundOpt,IF(OR(A668=nper,payment&gt;ROUND((1+rate)*G667,2)),ROUND((1+rate)*G667,2),payment),IF(OR(A668=nper,payment&gt;(1+rate)*G667),(1+rate)*G667,payment)))</f>
        <v/>
      </c>
      <c r="D668" s="59" t="str">
        <f t="shared" si="32"/>
        <v/>
      </c>
      <c r="E668" s="18" t="str">
        <f>IF(A668="","",IF(AND(A668=1,pmtType=1),0,IF(roundOpt,ROUND(rate*G667,2),rate*G667)))</f>
        <v/>
      </c>
      <c r="F668" s="18" t="str">
        <f t="shared" si="30"/>
        <v/>
      </c>
      <c r="G668" s="18" t="str">
        <f t="shared" si="31"/>
        <v/>
      </c>
    </row>
    <row r="669" spans="1:7">
      <c r="A669" s="17" t="str">
        <f>IF(G668="","",IF(roundOpt,IF(OR(A668&gt;=nper,ROUND(G668,2)&lt;=0),"",A668+1),IF(OR(A668&gt;=nper,G668&lt;=0),"",A668+1)))</f>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IF(A669="","",IF(roundOpt,IF(OR(A669=nper,payment&gt;ROUND((1+rate)*G668,2)),ROUND((1+rate)*G668,2),payment),IF(OR(A669=nper,payment&gt;(1+rate)*G668),(1+rate)*G668,payment)))</f>
        <v/>
      </c>
      <c r="D669" s="59" t="str">
        <f t="shared" si="32"/>
        <v/>
      </c>
      <c r="E669" s="18" t="str">
        <f>IF(A669="","",IF(AND(A669=1,pmtType=1),0,IF(roundOpt,ROUND(rate*G668,2),rate*G668)))</f>
        <v/>
      </c>
      <c r="F669" s="18" t="str">
        <f t="shared" si="30"/>
        <v/>
      </c>
      <c r="G669" s="18" t="str">
        <f t="shared" si="31"/>
        <v/>
      </c>
    </row>
    <row r="670" spans="1:7">
      <c r="A670" s="17" t="str">
        <f>IF(G669="","",IF(roundOpt,IF(OR(A669&gt;=nper,ROUND(G669,2)&lt;=0),"",A669+1),IF(OR(A669&gt;=nper,G669&lt;=0),"",A669+1)))</f>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IF(A670="","",IF(roundOpt,IF(OR(A670=nper,payment&gt;ROUND((1+rate)*G669,2)),ROUND((1+rate)*G669,2),payment),IF(OR(A670=nper,payment&gt;(1+rate)*G669),(1+rate)*G669,payment)))</f>
        <v/>
      </c>
      <c r="D670" s="59" t="str">
        <f t="shared" si="32"/>
        <v/>
      </c>
      <c r="E670" s="18" t="str">
        <f>IF(A670="","",IF(AND(A670=1,pmtType=1),0,IF(roundOpt,ROUND(rate*G669,2),rate*G669)))</f>
        <v/>
      </c>
      <c r="F670" s="18" t="str">
        <f t="shared" si="30"/>
        <v/>
      </c>
      <c r="G670" s="18" t="str">
        <f t="shared" si="31"/>
        <v/>
      </c>
    </row>
    <row r="671" spans="1:7">
      <c r="A671" s="17" t="str">
        <f>IF(G670="","",IF(roundOpt,IF(OR(A670&gt;=nper,ROUND(G670,2)&lt;=0),"",A670+1),IF(OR(A670&gt;=nper,G670&lt;=0),"",A670+1)))</f>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IF(A671="","",IF(roundOpt,IF(OR(A671=nper,payment&gt;ROUND((1+rate)*G670,2)),ROUND((1+rate)*G670,2),payment),IF(OR(A671=nper,payment&gt;(1+rate)*G670),(1+rate)*G670,payment)))</f>
        <v/>
      </c>
      <c r="D671" s="59" t="str">
        <f t="shared" si="32"/>
        <v/>
      </c>
      <c r="E671" s="18" t="str">
        <f>IF(A671="","",IF(AND(A671=1,pmtType=1),0,IF(roundOpt,ROUND(rate*G670,2),rate*G670)))</f>
        <v/>
      </c>
      <c r="F671" s="18" t="str">
        <f t="shared" si="30"/>
        <v/>
      </c>
      <c r="G671" s="18" t="str">
        <f t="shared" si="31"/>
        <v/>
      </c>
    </row>
    <row r="672" spans="1:7">
      <c r="A672" s="17" t="str">
        <f>IF(G671="","",IF(roundOpt,IF(OR(A671&gt;=nper,ROUND(G671,2)&lt;=0),"",A671+1),IF(OR(A671&gt;=nper,G671&lt;=0),"",A671+1)))</f>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IF(A672="","",IF(roundOpt,IF(OR(A672=nper,payment&gt;ROUND((1+rate)*G671,2)),ROUND((1+rate)*G671,2),payment),IF(OR(A672=nper,payment&gt;(1+rate)*G671),(1+rate)*G671,payment)))</f>
        <v/>
      </c>
      <c r="D672" s="59" t="str">
        <f t="shared" si="32"/>
        <v/>
      </c>
      <c r="E672" s="18" t="str">
        <f>IF(A672="","",IF(AND(A672=1,pmtType=1),0,IF(roundOpt,ROUND(rate*G671,2),rate*G671)))</f>
        <v/>
      </c>
      <c r="F672" s="18" t="str">
        <f t="shared" si="30"/>
        <v/>
      </c>
      <c r="G672" s="18" t="str">
        <f t="shared" si="31"/>
        <v/>
      </c>
    </row>
    <row r="673" spans="1:7">
      <c r="A673" s="17" t="str">
        <f>IF(G672="","",IF(roundOpt,IF(OR(A672&gt;=nper,ROUND(G672,2)&lt;=0),"",A672+1),IF(OR(A672&gt;=nper,G672&lt;=0),"",A672+1)))</f>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IF(A673="","",IF(roundOpt,IF(OR(A673=nper,payment&gt;ROUND((1+rate)*G672,2)),ROUND((1+rate)*G672,2),payment),IF(OR(A673=nper,payment&gt;(1+rate)*G672),(1+rate)*G672,payment)))</f>
        <v/>
      </c>
      <c r="D673" s="59" t="str">
        <f t="shared" si="32"/>
        <v/>
      </c>
      <c r="E673" s="18" t="str">
        <f>IF(A673="","",IF(AND(A673=1,pmtType=1),0,IF(roundOpt,ROUND(rate*G672,2),rate*G672)))</f>
        <v/>
      </c>
      <c r="F673" s="18" t="str">
        <f t="shared" si="30"/>
        <v/>
      </c>
      <c r="G673" s="18" t="str">
        <f t="shared" si="31"/>
        <v/>
      </c>
    </row>
    <row r="674" spans="1:7">
      <c r="A674" s="17" t="str">
        <f>IF(G673="","",IF(roundOpt,IF(OR(A673&gt;=nper,ROUND(G673,2)&lt;=0),"",A673+1),IF(OR(A673&gt;=nper,G673&lt;=0),"",A673+1)))</f>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IF(A674="","",IF(roundOpt,IF(OR(A674=nper,payment&gt;ROUND((1+rate)*G673,2)),ROUND((1+rate)*G673,2),payment),IF(OR(A674=nper,payment&gt;(1+rate)*G673),(1+rate)*G673,payment)))</f>
        <v/>
      </c>
      <c r="D674" s="59" t="str">
        <f t="shared" si="32"/>
        <v/>
      </c>
      <c r="E674" s="18" t="str">
        <f>IF(A674="","",IF(AND(A674=1,pmtType=1),0,IF(roundOpt,ROUND(rate*G673,2),rate*G673)))</f>
        <v/>
      </c>
      <c r="F674" s="18" t="str">
        <f t="shared" si="30"/>
        <v/>
      </c>
      <c r="G674" s="18" t="str">
        <f t="shared" si="31"/>
        <v/>
      </c>
    </row>
    <row r="675" spans="1:7">
      <c r="A675" s="17" t="str">
        <f>IF(G674="","",IF(roundOpt,IF(OR(A674&gt;=nper,ROUND(G674,2)&lt;=0),"",A674+1),IF(OR(A674&gt;=nper,G674&lt;=0),"",A674+1)))</f>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IF(A675="","",IF(roundOpt,IF(OR(A675=nper,payment&gt;ROUND((1+rate)*G674,2)),ROUND((1+rate)*G674,2),payment),IF(OR(A675=nper,payment&gt;(1+rate)*G674),(1+rate)*G674,payment)))</f>
        <v/>
      </c>
      <c r="D675" s="59" t="str">
        <f t="shared" si="32"/>
        <v/>
      </c>
      <c r="E675" s="18" t="str">
        <f>IF(A675="","",IF(AND(A675=1,pmtType=1),0,IF(roundOpt,ROUND(rate*G674,2),rate*G674)))</f>
        <v/>
      </c>
      <c r="F675" s="18" t="str">
        <f t="shared" si="30"/>
        <v/>
      </c>
      <c r="G675" s="18" t="str">
        <f t="shared" si="31"/>
        <v/>
      </c>
    </row>
    <row r="676" spans="1:7">
      <c r="A676" s="17" t="str">
        <f>IF(G675="","",IF(roundOpt,IF(OR(A675&gt;=nper,ROUND(G675,2)&lt;=0),"",A675+1),IF(OR(A675&gt;=nper,G675&lt;=0),"",A675+1)))</f>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IF(A676="","",IF(roundOpt,IF(OR(A676=nper,payment&gt;ROUND((1+rate)*G675,2)),ROUND((1+rate)*G675,2),payment),IF(OR(A676=nper,payment&gt;(1+rate)*G675),(1+rate)*G675,payment)))</f>
        <v/>
      </c>
      <c r="D676" s="59" t="str">
        <f t="shared" si="32"/>
        <v/>
      </c>
      <c r="E676" s="18" t="str">
        <f>IF(A676="","",IF(AND(A676=1,pmtType=1),0,IF(roundOpt,ROUND(rate*G675,2),rate*G675)))</f>
        <v/>
      </c>
      <c r="F676" s="18" t="str">
        <f t="shared" si="30"/>
        <v/>
      </c>
      <c r="G676" s="18" t="str">
        <f t="shared" si="31"/>
        <v/>
      </c>
    </row>
    <row r="677" spans="1:7">
      <c r="A677" s="17" t="str">
        <f>IF(G676="","",IF(roundOpt,IF(OR(A676&gt;=nper,ROUND(G676,2)&lt;=0),"",A676+1),IF(OR(A676&gt;=nper,G676&lt;=0),"",A676+1)))</f>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IF(A677="","",IF(roundOpt,IF(OR(A677=nper,payment&gt;ROUND((1+rate)*G676,2)),ROUND((1+rate)*G676,2),payment),IF(OR(A677=nper,payment&gt;(1+rate)*G676),(1+rate)*G676,payment)))</f>
        <v/>
      </c>
      <c r="D677" s="59" t="str">
        <f t="shared" si="32"/>
        <v/>
      </c>
      <c r="E677" s="18" t="str">
        <f>IF(A677="","",IF(AND(A677=1,pmtType=1),0,IF(roundOpt,ROUND(rate*G676,2),rate*G676)))</f>
        <v/>
      </c>
      <c r="F677" s="18" t="str">
        <f t="shared" si="30"/>
        <v/>
      </c>
      <c r="G677" s="18" t="str">
        <f t="shared" si="31"/>
        <v/>
      </c>
    </row>
    <row r="678" spans="1:7">
      <c r="A678" s="17" t="str">
        <f>IF(G677="","",IF(roundOpt,IF(OR(A677&gt;=nper,ROUND(G677,2)&lt;=0),"",A677+1),IF(OR(A677&gt;=nper,G677&lt;=0),"",A677+1)))</f>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IF(A678="","",IF(roundOpt,IF(OR(A678=nper,payment&gt;ROUND((1+rate)*G677,2)),ROUND((1+rate)*G677,2),payment),IF(OR(A678=nper,payment&gt;(1+rate)*G677),(1+rate)*G677,payment)))</f>
        <v/>
      </c>
      <c r="D678" s="59" t="str">
        <f t="shared" si="32"/>
        <v/>
      </c>
      <c r="E678" s="18" t="str">
        <f>IF(A678="","",IF(AND(A678=1,pmtType=1),0,IF(roundOpt,ROUND(rate*G677,2),rate*G677)))</f>
        <v/>
      </c>
      <c r="F678" s="18" t="str">
        <f t="shared" si="30"/>
        <v/>
      </c>
      <c r="G678" s="18" t="str">
        <f t="shared" si="31"/>
        <v/>
      </c>
    </row>
    <row r="679" spans="1:7">
      <c r="A679" s="17" t="str">
        <f>IF(G678="","",IF(roundOpt,IF(OR(A678&gt;=nper,ROUND(G678,2)&lt;=0),"",A678+1),IF(OR(A678&gt;=nper,G678&lt;=0),"",A678+1)))</f>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IF(A679="","",IF(roundOpt,IF(OR(A679=nper,payment&gt;ROUND((1+rate)*G678,2)),ROUND((1+rate)*G678,2),payment),IF(OR(A679=nper,payment&gt;(1+rate)*G678),(1+rate)*G678,payment)))</f>
        <v/>
      </c>
      <c r="D679" s="59" t="str">
        <f t="shared" si="32"/>
        <v/>
      </c>
      <c r="E679" s="18" t="str">
        <f>IF(A679="","",IF(AND(A679=1,pmtType=1),0,IF(roundOpt,ROUND(rate*G678,2),rate*G678)))</f>
        <v/>
      </c>
      <c r="F679" s="18" t="str">
        <f t="shared" si="30"/>
        <v/>
      </c>
      <c r="G679" s="18" t="str">
        <f t="shared" si="31"/>
        <v/>
      </c>
    </row>
    <row r="680" spans="1:7">
      <c r="A680" s="17" t="str">
        <f>IF(G679="","",IF(roundOpt,IF(OR(A679&gt;=nper,ROUND(G679,2)&lt;=0),"",A679+1),IF(OR(A679&gt;=nper,G679&lt;=0),"",A679+1)))</f>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IF(A680="","",IF(roundOpt,IF(OR(A680=nper,payment&gt;ROUND((1+rate)*G679,2)),ROUND((1+rate)*G679,2),payment),IF(OR(A680=nper,payment&gt;(1+rate)*G679),(1+rate)*G679,payment)))</f>
        <v/>
      </c>
      <c r="D680" s="59" t="str">
        <f t="shared" si="32"/>
        <v/>
      </c>
      <c r="E680" s="18" t="str">
        <f>IF(A680="","",IF(AND(A680=1,pmtType=1),0,IF(roundOpt,ROUND(rate*G679,2),rate*G679)))</f>
        <v/>
      </c>
      <c r="F680" s="18" t="str">
        <f t="shared" si="30"/>
        <v/>
      </c>
      <c r="G680" s="18" t="str">
        <f t="shared" si="31"/>
        <v/>
      </c>
    </row>
    <row r="681" spans="1:7">
      <c r="A681" s="17" t="str">
        <f>IF(G680="","",IF(roundOpt,IF(OR(A680&gt;=nper,ROUND(G680,2)&lt;=0),"",A680+1),IF(OR(A680&gt;=nper,G680&lt;=0),"",A680+1)))</f>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IF(A681="","",IF(roundOpt,IF(OR(A681=nper,payment&gt;ROUND((1+rate)*G680,2)),ROUND((1+rate)*G680,2),payment),IF(OR(A681=nper,payment&gt;(1+rate)*G680),(1+rate)*G680,payment)))</f>
        <v/>
      </c>
      <c r="D681" s="59" t="str">
        <f t="shared" si="32"/>
        <v/>
      </c>
      <c r="E681" s="18" t="str">
        <f>IF(A681="","",IF(AND(A681=1,pmtType=1),0,IF(roundOpt,ROUND(rate*G680,2),rate*G680)))</f>
        <v/>
      </c>
      <c r="F681" s="18" t="str">
        <f t="shared" si="30"/>
        <v/>
      </c>
      <c r="G681" s="18" t="str">
        <f t="shared" si="31"/>
        <v/>
      </c>
    </row>
    <row r="682" spans="1:7">
      <c r="A682" s="17" t="str">
        <f>IF(G681="","",IF(roundOpt,IF(OR(A681&gt;=nper,ROUND(G681,2)&lt;=0),"",A681+1),IF(OR(A681&gt;=nper,G681&lt;=0),"",A681+1)))</f>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IF(A682="","",IF(roundOpt,IF(OR(A682=nper,payment&gt;ROUND((1+rate)*G681,2)),ROUND((1+rate)*G681,2),payment),IF(OR(A682=nper,payment&gt;(1+rate)*G681),(1+rate)*G681,payment)))</f>
        <v/>
      </c>
      <c r="D682" s="59" t="str">
        <f t="shared" si="32"/>
        <v/>
      </c>
      <c r="E682" s="18" t="str">
        <f>IF(A682="","",IF(AND(A682=1,pmtType=1),0,IF(roundOpt,ROUND(rate*G681,2),rate*G681)))</f>
        <v/>
      </c>
      <c r="F682" s="18" t="str">
        <f t="shared" si="30"/>
        <v/>
      </c>
      <c r="G682" s="18" t="str">
        <f t="shared" si="31"/>
        <v/>
      </c>
    </row>
    <row r="683" spans="1:7">
      <c r="A683" s="17" t="str">
        <f>IF(G682="","",IF(roundOpt,IF(OR(A682&gt;=nper,ROUND(G682,2)&lt;=0),"",A682+1),IF(OR(A682&gt;=nper,G682&lt;=0),"",A682+1)))</f>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IF(A683="","",IF(roundOpt,IF(OR(A683=nper,payment&gt;ROUND((1+rate)*G682,2)),ROUND((1+rate)*G682,2),payment),IF(OR(A683=nper,payment&gt;(1+rate)*G682),(1+rate)*G682,payment)))</f>
        <v/>
      </c>
      <c r="D683" s="59" t="str">
        <f t="shared" si="32"/>
        <v/>
      </c>
      <c r="E683" s="18" t="str">
        <f>IF(A683="","",IF(AND(A683=1,pmtType=1),0,IF(roundOpt,ROUND(rate*G682,2),rate*G682)))</f>
        <v/>
      </c>
      <c r="F683" s="18" t="str">
        <f t="shared" si="30"/>
        <v/>
      </c>
      <c r="G683" s="18" t="str">
        <f t="shared" si="31"/>
        <v/>
      </c>
    </row>
    <row r="684" spans="1:7">
      <c r="A684" s="17" t="str">
        <f>IF(G683="","",IF(roundOpt,IF(OR(A683&gt;=nper,ROUND(G683,2)&lt;=0),"",A683+1),IF(OR(A683&gt;=nper,G683&lt;=0),"",A683+1)))</f>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IF(A684="","",IF(roundOpt,IF(OR(A684=nper,payment&gt;ROUND((1+rate)*G683,2)),ROUND((1+rate)*G683,2),payment),IF(OR(A684=nper,payment&gt;(1+rate)*G683),(1+rate)*G683,payment)))</f>
        <v/>
      </c>
      <c r="D684" s="59" t="str">
        <f t="shared" si="32"/>
        <v/>
      </c>
      <c r="E684" s="18" t="str">
        <f>IF(A684="","",IF(AND(A684=1,pmtType=1),0,IF(roundOpt,ROUND(rate*G683,2),rate*G683)))</f>
        <v/>
      </c>
      <c r="F684" s="18" t="str">
        <f t="shared" si="30"/>
        <v/>
      </c>
      <c r="G684" s="18" t="str">
        <f t="shared" si="31"/>
        <v/>
      </c>
    </row>
    <row r="685" spans="1:7">
      <c r="A685" s="17" t="str">
        <f>IF(G684="","",IF(roundOpt,IF(OR(A684&gt;=nper,ROUND(G684,2)&lt;=0),"",A684+1),IF(OR(A684&gt;=nper,G684&lt;=0),"",A684+1)))</f>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IF(A685="","",IF(roundOpt,IF(OR(A685=nper,payment&gt;ROUND((1+rate)*G684,2)),ROUND((1+rate)*G684,2),payment),IF(OR(A685=nper,payment&gt;(1+rate)*G684),(1+rate)*G684,payment)))</f>
        <v/>
      </c>
      <c r="D685" s="59" t="str">
        <f t="shared" si="32"/>
        <v/>
      </c>
      <c r="E685" s="18" t="str">
        <f>IF(A685="","",IF(AND(A685=1,pmtType=1),0,IF(roundOpt,ROUND(rate*G684,2),rate*G684)))</f>
        <v/>
      </c>
      <c r="F685" s="18" t="str">
        <f t="shared" si="30"/>
        <v/>
      </c>
      <c r="G685" s="18" t="str">
        <f t="shared" si="31"/>
        <v/>
      </c>
    </row>
    <row r="686" spans="1:7">
      <c r="A686" s="17" t="str">
        <f>IF(G685="","",IF(roundOpt,IF(OR(A685&gt;=nper,ROUND(G685,2)&lt;=0),"",A685+1),IF(OR(A685&gt;=nper,G685&lt;=0),"",A685+1)))</f>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IF(A686="","",IF(roundOpt,IF(OR(A686=nper,payment&gt;ROUND((1+rate)*G685,2)),ROUND((1+rate)*G685,2),payment),IF(OR(A686=nper,payment&gt;(1+rate)*G685),(1+rate)*G685,payment)))</f>
        <v/>
      </c>
      <c r="D686" s="59" t="str">
        <f t="shared" si="32"/>
        <v/>
      </c>
      <c r="E686" s="18" t="str">
        <f>IF(A686="","",IF(AND(A686=1,pmtType=1),0,IF(roundOpt,ROUND(rate*G685,2),rate*G685)))</f>
        <v/>
      </c>
      <c r="F686" s="18" t="str">
        <f t="shared" si="30"/>
        <v/>
      </c>
      <c r="G686" s="18" t="str">
        <f t="shared" si="31"/>
        <v/>
      </c>
    </row>
    <row r="687" spans="1:7">
      <c r="A687" s="17" t="str">
        <f>IF(G686="","",IF(roundOpt,IF(OR(A686&gt;=nper,ROUND(G686,2)&lt;=0),"",A686+1),IF(OR(A686&gt;=nper,G686&lt;=0),"",A686+1)))</f>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IF(A687="","",IF(roundOpt,IF(OR(A687=nper,payment&gt;ROUND((1+rate)*G686,2)),ROUND((1+rate)*G686,2),payment),IF(OR(A687=nper,payment&gt;(1+rate)*G686),(1+rate)*G686,payment)))</f>
        <v/>
      </c>
      <c r="D687" s="59" t="str">
        <f t="shared" si="32"/>
        <v/>
      </c>
      <c r="E687" s="18" t="str">
        <f>IF(A687="","",IF(AND(A687=1,pmtType=1),0,IF(roundOpt,ROUND(rate*G686,2),rate*G686)))</f>
        <v/>
      </c>
      <c r="F687" s="18" t="str">
        <f t="shared" si="30"/>
        <v/>
      </c>
      <c r="G687" s="18" t="str">
        <f t="shared" si="31"/>
        <v/>
      </c>
    </row>
    <row r="688" spans="1:7">
      <c r="A688" s="17" t="str">
        <f>IF(G687="","",IF(roundOpt,IF(OR(A687&gt;=nper,ROUND(G687,2)&lt;=0),"",A687+1),IF(OR(A687&gt;=nper,G687&lt;=0),"",A687+1)))</f>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IF(A688="","",IF(roundOpt,IF(OR(A688=nper,payment&gt;ROUND((1+rate)*G687,2)),ROUND((1+rate)*G687,2),payment),IF(OR(A688=nper,payment&gt;(1+rate)*G687),(1+rate)*G687,payment)))</f>
        <v/>
      </c>
      <c r="D688" s="59" t="str">
        <f t="shared" si="32"/>
        <v/>
      </c>
      <c r="E688" s="18" t="str">
        <f>IF(A688="","",IF(AND(A688=1,pmtType=1),0,IF(roundOpt,ROUND(rate*G687,2),rate*G687)))</f>
        <v/>
      </c>
      <c r="F688" s="18" t="str">
        <f t="shared" si="30"/>
        <v/>
      </c>
      <c r="G688" s="18" t="str">
        <f t="shared" si="31"/>
        <v/>
      </c>
    </row>
    <row r="689" spans="1:7">
      <c r="A689" s="17" t="str">
        <f>IF(G688="","",IF(roundOpt,IF(OR(A688&gt;=nper,ROUND(G688,2)&lt;=0),"",A688+1),IF(OR(A688&gt;=nper,G688&lt;=0),"",A688+1)))</f>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IF(A689="","",IF(roundOpt,IF(OR(A689=nper,payment&gt;ROUND((1+rate)*G688,2)),ROUND((1+rate)*G688,2),payment),IF(OR(A689=nper,payment&gt;(1+rate)*G688),(1+rate)*G688,payment)))</f>
        <v/>
      </c>
      <c r="D689" s="59" t="str">
        <f t="shared" si="32"/>
        <v/>
      </c>
      <c r="E689" s="18" t="str">
        <f>IF(A689="","",IF(AND(A689=1,pmtType=1),0,IF(roundOpt,ROUND(rate*G688,2),rate*G688)))</f>
        <v/>
      </c>
      <c r="F689" s="18" t="str">
        <f t="shared" si="30"/>
        <v/>
      </c>
      <c r="G689" s="18" t="str">
        <f t="shared" si="31"/>
        <v/>
      </c>
    </row>
    <row r="690" spans="1:7">
      <c r="A690" s="17" t="str">
        <f>IF(G689="","",IF(roundOpt,IF(OR(A689&gt;=nper,ROUND(G689,2)&lt;=0),"",A689+1),IF(OR(A689&gt;=nper,G689&lt;=0),"",A689+1)))</f>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IF(A690="","",IF(roundOpt,IF(OR(A690=nper,payment&gt;ROUND((1+rate)*G689,2)),ROUND((1+rate)*G689,2),payment),IF(OR(A690=nper,payment&gt;(1+rate)*G689),(1+rate)*G689,payment)))</f>
        <v/>
      </c>
      <c r="D690" s="59" t="str">
        <f t="shared" si="32"/>
        <v/>
      </c>
      <c r="E690" s="18" t="str">
        <f>IF(A690="","",IF(AND(A690=1,pmtType=1),0,IF(roundOpt,ROUND(rate*G689,2),rate*G689)))</f>
        <v/>
      </c>
      <c r="F690" s="18" t="str">
        <f t="shared" si="30"/>
        <v/>
      </c>
      <c r="G690" s="18" t="str">
        <f t="shared" si="31"/>
        <v/>
      </c>
    </row>
    <row r="691" spans="1:7">
      <c r="A691" s="17" t="str">
        <f>IF(G690="","",IF(roundOpt,IF(OR(A690&gt;=nper,ROUND(G690,2)&lt;=0),"",A690+1),IF(OR(A690&gt;=nper,G690&lt;=0),"",A690+1)))</f>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IF(A691="","",IF(roundOpt,IF(OR(A691=nper,payment&gt;ROUND((1+rate)*G690,2)),ROUND((1+rate)*G690,2),payment),IF(OR(A691=nper,payment&gt;(1+rate)*G690),(1+rate)*G690,payment)))</f>
        <v/>
      </c>
      <c r="D691" s="59" t="str">
        <f t="shared" si="32"/>
        <v/>
      </c>
      <c r="E691" s="18" t="str">
        <f>IF(A691="","",IF(AND(A691=1,pmtType=1),0,IF(roundOpt,ROUND(rate*G690,2),rate*G690)))</f>
        <v/>
      </c>
      <c r="F691" s="18" t="str">
        <f t="shared" si="30"/>
        <v/>
      </c>
      <c r="G691" s="18" t="str">
        <f t="shared" si="31"/>
        <v/>
      </c>
    </row>
    <row r="692" spans="1:7">
      <c r="A692" s="17" t="str">
        <f>IF(G691="","",IF(roundOpt,IF(OR(A691&gt;=nper,ROUND(G691,2)&lt;=0),"",A691+1),IF(OR(A691&gt;=nper,G691&lt;=0),"",A691+1)))</f>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IF(A692="","",IF(roundOpt,IF(OR(A692=nper,payment&gt;ROUND((1+rate)*G691,2)),ROUND((1+rate)*G691,2),payment),IF(OR(A692=nper,payment&gt;(1+rate)*G691),(1+rate)*G691,payment)))</f>
        <v/>
      </c>
      <c r="D692" s="59" t="str">
        <f t="shared" si="32"/>
        <v/>
      </c>
      <c r="E692" s="18" t="str">
        <f>IF(A692="","",IF(AND(A692=1,pmtType=1),0,IF(roundOpt,ROUND(rate*G691,2),rate*G691)))</f>
        <v/>
      </c>
      <c r="F692" s="18" t="str">
        <f t="shared" si="30"/>
        <v/>
      </c>
      <c r="G692" s="18" t="str">
        <f t="shared" si="31"/>
        <v/>
      </c>
    </row>
    <row r="693" spans="1:7">
      <c r="A693" s="17" t="str">
        <f>IF(G692="","",IF(roundOpt,IF(OR(A692&gt;=nper,ROUND(G692,2)&lt;=0),"",A692+1),IF(OR(A692&gt;=nper,G692&lt;=0),"",A692+1)))</f>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IF(A693="","",IF(roundOpt,IF(OR(A693=nper,payment&gt;ROUND((1+rate)*G692,2)),ROUND((1+rate)*G692,2),payment),IF(OR(A693=nper,payment&gt;(1+rate)*G692),(1+rate)*G692,payment)))</f>
        <v/>
      </c>
      <c r="D693" s="59" t="str">
        <f t="shared" si="32"/>
        <v/>
      </c>
      <c r="E693" s="18" t="str">
        <f>IF(A693="","",IF(AND(A693=1,pmtType=1),0,IF(roundOpt,ROUND(rate*G692,2),rate*G692)))</f>
        <v/>
      </c>
      <c r="F693" s="18" t="str">
        <f t="shared" si="30"/>
        <v/>
      </c>
      <c r="G693" s="18" t="str">
        <f t="shared" si="31"/>
        <v/>
      </c>
    </row>
    <row r="694" spans="1:7">
      <c r="A694" s="17" t="str">
        <f>IF(G693="","",IF(roundOpt,IF(OR(A693&gt;=nper,ROUND(G693,2)&lt;=0),"",A693+1),IF(OR(A693&gt;=nper,G693&lt;=0),"",A693+1)))</f>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IF(A694="","",IF(roundOpt,IF(OR(A694=nper,payment&gt;ROUND((1+rate)*G693,2)),ROUND((1+rate)*G693,2),payment),IF(OR(A694=nper,payment&gt;(1+rate)*G693),(1+rate)*G693,payment)))</f>
        <v/>
      </c>
      <c r="D694" s="59" t="str">
        <f t="shared" si="32"/>
        <v/>
      </c>
      <c r="E694" s="18" t="str">
        <f>IF(A694="","",IF(AND(A694=1,pmtType=1),0,IF(roundOpt,ROUND(rate*G693,2),rate*G693)))</f>
        <v/>
      </c>
      <c r="F694" s="18" t="str">
        <f t="shared" si="30"/>
        <v/>
      </c>
      <c r="G694" s="18" t="str">
        <f t="shared" si="31"/>
        <v/>
      </c>
    </row>
    <row r="695" spans="1:7">
      <c r="A695" s="17" t="str">
        <f>IF(G694="","",IF(roundOpt,IF(OR(A694&gt;=nper,ROUND(G694,2)&lt;=0),"",A694+1),IF(OR(A694&gt;=nper,G694&lt;=0),"",A694+1)))</f>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IF(A695="","",IF(roundOpt,IF(OR(A695=nper,payment&gt;ROUND((1+rate)*G694,2)),ROUND((1+rate)*G694,2),payment),IF(OR(A695=nper,payment&gt;(1+rate)*G694),(1+rate)*G694,payment)))</f>
        <v/>
      </c>
      <c r="D695" s="59" t="str">
        <f t="shared" si="32"/>
        <v/>
      </c>
      <c r="E695" s="18" t="str">
        <f>IF(A695="","",IF(AND(A695=1,pmtType=1),0,IF(roundOpt,ROUND(rate*G694,2),rate*G694)))</f>
        <v/>
      </c>
      <c r="F695" s="18" t="str">
        <f t="shared" si="30"/>
        <v/>
      </c>
      <c r="G695" s="18" t="str">
        <f t="shared" si="31"/>
        <v/>
      </c>
    </row>
    <row r="696" spans="1:7">
      <c r="A696" s="17" t="str">
        <f>IF(G695="","",IF(roundOpt,IF(OR(A695&gt;=nper,ROUND(G695,2)&lt;=0),"",A695+1),IF(OR(A695&gt;=nper,G695&lt;=0),"",A695+1)))</f>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IF(A696="","",IF(roundOpt,IF(OR(A696=nper,payment&gt;ROUND((1+rate)*G695,2)),ROUND((1+rate)*G695,2),payment),IF(OR(A696=nper,payment&gt;(1+rate)*G695),(1+rate)*G695,payment)))</f>
        <v/>
      </c>
      <c r="D696" s="59" t="str">
        <f t="shared" si="32"/>
        <v/>
      </c>
      <c r="E696" s="18" t="str">
        <f>IF(A696="","",IF(AND(A696=1,pmtType=1),0,IF(roundOpt,ROUND(rate*G695,2),rate*G695)))</f>
        <v/>
      </c>
      <c r="F696" s="18" t="str">
        <f t="shared" si="30"/>
        <v/>
      </c>
      <c r="G696" s="18" t="str">
        <f t="shared" si="31"/>
        <v/>
      </c>
    </row>
    <row r="697" spans="1:7">
      <c r="A697" s="17" t="str">
        <f>IF(G696="","",IF(roundOpt,IF(OR(A696&gt;=nper,ROUND(G696,2)&lt;=0),"",A696+1),IF(OR(A696&gt;=nper,G696&lt;=0),"",A696+1)))</f>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IF(A697="","",IF(roundOpt,IF(OR(A697=nper,payment&gt;ROUND((1+rate)*G696,2)),ROUND((1+rate)*G696,2),payment),IF(OR(A697=nper,payment&gt;(1+rate)*G696),(1+rate)*G696,payment)))</f>
        <v/>
      </c>
      <c r="D697" s="59" t="str">
        <f t="shared" si="32"/>
        <v/>
      </c>
      <c r="E697" s="18" t="str">
        <f>IF(A697="","",IF(AND(A697=1,pmtType=1),0,IF(roundOpt,ROUND(rate*G696,2),rate*G696)))</f>
        <v/>
      </c>
      <c r="F697" s="18" t="str">
        <f t="shared" si="30"/>
        <v/>
      </c>
      <c r="G697" s="18" t="str">
        <f t="shared" si="31"/>
        <v/>
      </c>
    </row>
    <row r="698" spans="1:7">
      <c r="A698" s="17" t="str">
        <f>IF(G697="","",IF(roundOpt,IF(OR(A697&gt;=nper,ROUND(G697,2)&lt;=0),"",A697+1),IF(OR(A697&gt;=nper,G697&lt;=0),"",A697+1)))</f>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IF(A698="","",IF(roundOpt,IF(OR(A698=nper,payment&gt;ROUND((1+rate)*G697,2)),ROUND((1+rate)*G697,2),payment),IF(OR(A698=nper,payment&gt;(1+rate)*G697),(1+rate)*G697,payment)))</f>
        <v/>
      </c>
      <c r="D698" s="59" t="str">
        <f t="shared" si="32"/>
        <v/>
      </c>
      <c r="E698" s="18" t="str">
        <f>IF(A698="","",IF(AND(A698=1,pmtType=1),0,IF(roundOpt,ROUND(rate*G697,2),rate*G697)))</f>
        <v/>
      </c>
      <c r="F698" s="18" t="str">
        <f t="shared" si="30"/>
        <v/>
      </c>
      <c r="G698" s="18" t="str">
        <f t="shared" si="31"/>
        <v/>
      </c>
    </row>
    <row r="699" spans="1:7">
      <c r="A699" s="17" t="str">
        <f>IF(G698="","",IF(roundOpt,IF(OR(A698&gt;=nper,ROUND(G698,2)&lt;=0),"",A698+1),IF(OR(A698&gt;=nper,G698&lt;=0),"",A698+1)))</f>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IF(A699="","",IF(roundOpt,IF(OR(A699=nper,payment&gt;ROUND((1+rate)*G698,2)),ROUND((1+rate)*G698,2),payment),IF(OR(A699=nper,payment&gt;(1+rate)*G698),(1+rate)*G698,payment)))</f>
        <v/>
      </c>
      <c r="D699" s="59" t="str">
        <f t="shared" si="32"/>
        <v/>
      </c>
      <c r="E699" s="18" t="str">
        <f>IF(A699="","",IF(AND(A699=1,pmtType=1),0,IF(roundOpt,ROUND(rate*G698,2),rate*G698)))</f>
        <v/>
      </c>
      <c r="F699" s="18" t="str">
        <f t="shared" si="30"/>
        <v/>
      </c>
      <c r="G699" s="18" t="str">
        <f t="shared" si="31"/>
        <v/>
      </c>
    </row>
    <row r="700" spans="1:7">
      <c r="A700" s="17" t="str">
        <f>IF(G699="","",IF(roundOpt,IF(OR(A699&gt;=nper,ROUND(G699,2)&lt;=0),"",A699+1),IF(OR(A699&gt;=nper,G699&lt;=0),"",A699+1)))</f>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IF(A700="","",IF(roundOpt,IF(OR(A700=nper,payment&gt;ROUND((1+rate)*G699,2)),ROUND((1+rate)*G699,2),payment),IF(OR(A700=nper,payment&gt;(1+rate)*G699),(1+rate)*G699,payment)))</f>
        <v/>
      </c>
      <c r="D700" s="59" t="str">
        <f t="shared" si="32"/>
        <v/>
      </c>
      <c r="E700" s="18" t="str">
        <f>IF(A700="","",IF(AND(A700=1,pmtType=1),0,IF(roundOpt,ROUND(rate*G699,2),rate*G699)))</f>
        <v/>
      </c>
      <c r="F700" s="18" t="str">
        <f t="shared" si="30"/>
        <v/>
      </c>
      <c r="G700" s="18" t="str">
        <f t="shared" si="31"/>
        <v/>
      </c>
    </row>
    <row r="701" spans="1:7">
      <c r="A701" s="17" t="str">
        <f>IF(G700="","",IF(roundOpt,IF(OR(A700&gt;=nper,ROUND(G700,2)&lt;=0),"",A700+1),IF(OR(A700&gt;=nper,G700&lt;=0),"",A700+1)))</f>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IF(A701="","",IF(roundOpt,IF(OR(A701=nper,payment&gt;ROUND((1+rate)*G700,2)),ROUND((1+rate)*G700,2),payment),IF(OR(A701=nper,payment&gt;(1+rate)*G700),(1+rate)*G700,payment)))</f>
        <v/>
      </c>
      <c r="D701" s="59" t="str">
        <f t="shared" si="32"/>
        <v/>
      </c>
      <c r="E701" s="18" t="str">
        <f>IF(A701="","",IF(AND(A701=1,pmtType=1),0,IF(roundOpt,ROUND(rate*G700,2),rate*G700)))</f>
        <v/>
      </c>
      <c r="F701" s="18" t="str">
        <f t="shared" si="30"/>
        <v/>
      </c>
      <c r="G701" s="18" t="str">
        <f t="shared" si="31"/>
        <v/>
      </c>
    </row>
    <row r="702" spans="1:7">
      <c r="A702" s="17" t="str">
        <f>IF(G701="","",IF(roundOpt,IF(OR(A701&gt;=nper,ROUND(G701,2)&lt;=0),"",A701+1),IF(OR(A701&gt;=nper,G701&lt;=0),"",A701+1)))</f>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IF(A702="","",IF(roundOpt,IF(OR(A702=nper,payment&gt;ROUND((1+rate)*G701,2)),ROUND((1+rate)*G701,2),payment),IF(OR(A702=nper,payment&gt;(1+rate)*G701),(1+rate)*G701,payment)))</f>
        <v/>
      </c>
      <c r="D702" s="59" t="str">
        <f t="shared" si="32"/>
        <v/>
      </c>
      <c r="E702" s="18" t="str">
        <f>IF(A702="","",IF(AND(A702=1,pmtType=1),0,IF(roundOpt,ROUND(rate*G701,2),rate*G701)))</f>
        <v/>
      </c>
      <c r="F702" s="18" t="str">
        <f t="shared" si="30"/>
        <v/>
      </c>
      <c r="G702" s="18" t="str">
        <f t="shared" si="31"/>
        <v/>
      </c>
    </row>
    <row r="703" spans="1:7">
      <c r="A703" s="17" t="str">
        <f>IF(G702="","",IF(roundOpt,IF(OR(A702&gt;=nper,ROUND(G702,2)&lt;=0),"",A702+1),IF(OR(A702&gt;=nper,G702&lt;=0),"",A702+1)))</f>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IF(A703="","",IF(roundOpt,IF(OR(A703=nper,payment&gt;ROUND((1+rate)*G702,2)),ROUND((1+rate)*G702,2),payment),IF(OR(A703=nper,payment&gt;(1+rate)*G702),(1+rate)*G702,payment)))</f>
        <v/>
      </c>
      <c r="D703" s="59" t="str">
        <f t="shared" si="32"/>
        <v/>
      </c>
      <c r="E703" s="18" t="str">
        <f>IF(A703="","",IF(AND(A703=1,pmtType=1),0,IF(roundOpt,ROUND(rate*G702,2),rate*G702)))</f>
        <v/>
      </c>
      <c r="F703" s="18" t="str">
        <f t="shared" si="30"/>
        <v/>
      </c>
      <c r="G703" s="18" t="str">
        <f t="shared" si="31"/>
        <v/>
      </c>
    </row>
    <row r="704" spans="1:7">
      <c r="A704" s="17" t="str">
        <f>IF(G703="","",IF(roundOpt,IF(OR(A703&gt;=nper,ROUND(G703,2)&lt;=0),"",A703+1),IF(OR(A703&gt;=nper,G703&lt;=0),"",A703+1)))</f>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IF(A704="","",IF(roundOpt,IF(OR(A704=nper,payment&gt;ROUND((1+rate)*G703,2)),ROUND((1+rate)*G703,2),payment),IF(OR(A704=nper,payment&gt;(1+rate)*G703),(1+rate)*G703,payment)))</f>
        <v/>
      </c>
      <c r="D704" s="59" t="str">
        <f t="shared" si="32"/>
        <v/>
      </c>
      <c r="E704" s="18" t="str">
        <f>IF(A704="","",IF(AND(A704=1,pmtType=1),0,IF(roundOpt,ROUND(rate*G703,2),rate*G703)))</f>
        <v/>
      </c>
      <c r="F704" s="18" t="str">
        <f t="shared" si="30"/>
        <v/>
      </c>
      <c r="G704" s="18" t="str">
        <f t="shared" si="31"/>
        <v/>
      </c>
    </row>
    <row r="705" spans="1:7">
      <c r="A705" s="17" t="str">
        <f>IF(G704="","",IF(roundOpt,IF(OR(A704&gt;=nper,ROUND(G704,2)&lt;=0),"",A704+1),IF(OR(A704&gt;=nper,G704&lt;=0),"",A704+1)))</f>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IF(A705="","",IF(roundOpt,IF(OR(A705=nper,payment&gt;ROUND((1+rate)*G704,2)),ROUND((1+rate)*G704,2),payment),IF(OR(A705=nper,payment&gt;(1+rate)*G704),(1+rate)*G704,payment)))</f>
        <v/>
      </c>
      <c r="D705" s="59" t="str">
        <f t="shared" si="32"/>
        <v/>
      </c>
      <c r="E705" s="18" t="str">
        <f>IF(A705="","",IF(AND(A705=1,pmtType=1),0,IF(roundOpt,ROUND(rate*G704,2),rate*G704)))</f>
        <v/>
      </c>
      <c r="F705" s="18" t="str">
        <f t="shared" si="30"/>
        <v/>
      </c>
      <c r="G705" s="18" t="str">
        <f t="shared" si="31"/>
        <v/>
      </c>
    </row>
    <row r="706" spans="1:7">
      <c r="A706" s="17" t="str">
        <f>IF(G705="","",IF(roundOpt,IF(OR(A705&gt;=nper,ROUND(G705,2)&lt;=0),"",A705+1),IF(OR(A705&gt;=nper,G705&lt;=0),"",A705+1)))</f>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IF(A706="","",IF(roundOpt,IF(OR(A706=nper,payment&gt;ROUND((1+rate)*G705,2)),ROUND((1+rate)*G705,2),payment),IF(OR(A706=nper,payment&gt;(1+rate)*G705),(1+rate)*G705,payment)))</f>
        <v/>
      </c>
      <c r="D706" s="59" t="str">
        <f t="shared" si="32"/>
        <v/>
      </c>
      <c r="E706" s="18" t="str">
        <f>IF(A706="","",IF(AND(A706=1,pmtType=1),0,IF(roundOpt,ROUND(rate*G705,2),rate*G705)))</f>
        <v/>
      </c>
      <c r="F706" s="18" t="str">
        <f t="shared" si="30"/>
        <v/>
      </c>
      <c r="G706" s="18" t="str">
        <f t="shared" si="31"/>
        <v/>
      </c>
    </row>
    <row r="707" spans="1:7">
      <c r="A707" s="17" t="str">
        <f>IF(G706="","",IF(roundOpt,IF(OR(A706&gt;=nper,ROUND(G706,2)&lt;=0),"",A706+1),IF(OR(A706&gt;=nper,G706&lt;=0),"",A706+1)))</f>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IF(A707="","",IF(roundOpt,IF(OR(A707=nper,payment&gt;ROUND((1+rate)*G706,2)),ROUND((1+rate)*G706,2),payment),IF(OR(A707=nper,payment&gt;(1+rate)*G706),(1+rate)*G706,payment)))</f>
        <v/>
      </c>
      <c r="D707" s="59" t="str">
        <f t="shared" si="32"/>
        <v/>
      </c>
      <c r="E707" s="18" t="str">
        <f>IF(A707="","",IF(AND(A707=1,pmtType=1),0,IF(roundOpt,ROUND(rate*G706,2),rate*G706)))</f>
        <v/>
      </c>
      <c r="F707" s="18" t="str">
        <f t="shared" si="30"/>
        <v/>
      </c>
      <c r="G707" s="18" t="str">
        <f t="shared" si="31"/>
        <v/>
      </c>
    </row>
    <row r="708" spans="1:7">
      <c r="A708" s="17" t="str">
        <f>IF(G707="","",IF(roundOpt,IF(OR(A707&gt;=nper,ROUND(G707,2)&lt;=0),"",A707+1),IF(OR(A707&gt;=nper,G707&lt;=0),"",A707+1)))</f>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IF(A708="","",IF(roundOpt,IF(OR(A708=nper,payment&gt;ROUND((1+rate)*G707,2)),ROUND((1+rate)*G707,2),payment),IF(OR(A708=nper,payment&gt;(1+rate)*G707),(1+rate)*G707,payment)))</f>
        <v/>
      </c>
      <c r="D708" s="59" t="str">
        <f t="shared" si="32"/>
        <v/>
      </c>
      <c r="E708" s="18" t="str">
        <f>IF(A708="","",IF(AND(A708=1,pmtType=1),0,IF(roundOpt,ROUND(rate*G707,2),rate*G707)))</f>
        <v/>
      </c>
      <c r="F708" s="18" t="str">
        <f t="shared" si="30"/>
        <v/>
      </c>
      <c r="G708" s="18" t="str">
        <f t="shared" si="31"/>
        <v/>
      </c>
    </row>
    <row r="709" spans="1:7">
      <c r="A709" s="17" t="str">
        <f>IF(G708="","",IF(roundOpt,IF(OR(A708&gt;=nper,ROUND(G708,2)&lt;=0),"",A708+1),IF(OR(A708&gt;=nper,G708&lt;=0),"",A708+1)))</f>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IF(A709="","",IF(roundOpt,IF(OR(A709=nper,payment&gt;ROUND((1+rate)*G708,2)),ROUND((1+rate)*G708,2),payment),IF(OR(A709=nper,payment&gt;(1+rate)*G708),(1+rate)*G708,payment)))</f>
        <v/>
      </c>
      <c r="D709" s="59" t="str">
        <f t="shared" si="32"/>
        <v/>
      </c>
      <c r="E709" s="18" t="str">
        <f>IF(A709="","",IF(AND(A709=1,pmtType=1),0,IF(roundOpt,ROUND(rate*G708,2),rate*G708)))</f>
        <v/>
      </c>
      <c r="F709" s="18" t="str">
        <f t="shared" si="30"/>
        <v/>
      </c>
      <c r="G709" s="18" t="str">
        <f t="shared" si="31"/>
        <v/>
      </c>
    </row>
    <row r="710" spans="1:7">
      <c r="A710" s="17" t="str">
        <f>IF(G709="","",IF(roundOpt,IF(OR(A709&gt;=nper,ROUND(G709,2)&lt;=0),"",A709+1),IF(OR(A709&gt;=nper,G709&lt;=0),"",A709+1)))</f>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IF(A710="","",IF(roundOpt,IF(OR(A710=nper,payment&gt;ROUND((1+rate)*G709,2)),ROUND((1+rate)*G709,2),payment),IF(OR(A710=nper,payment&gt;(1+rate)*G709),(1+rate)*G709,payment)))</f>
        <v/>
      </c>
      <c r="D710" s="59" t="str">
        <f t="shared" si="32"/>
        <v/>
      </c>
      <c r="E710" s="18" t="str">
        <f>IF(A710="","",IF(AND(A710=1,pmtType=1),0,IF(roundOpt,ROUND(rate*G709,2),rate*G709)))</f>
        <v/>
      </c>
      <c r="F710" s="18" t="str">
        <f t="shared" si="30"/>
        <v/>
      </c>
      <c r="G710" s="18" t="str">
        <f t="shared" si="31"/>
        <v/>
      </c>
    </row>
    <row r="711" spans="1:7">
      <c r="A711" s="17" t="str">
        <f>IF(G710="","",IF(roundOpt,IF(OR(A710&gt;=nper,ROUND(G710,2)&lt;=0),"",A710+1),IF(OR(A710&gt;=nper,G710&lt;=0),"",A710+1)))</f>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IF(A711="","",IF(roundOpt,IF(OR(A711=nper,payment&gt;ROUND((1+rate)*G710,2)),ROUND((1+rate)*G710,2),payment),IF(OR(A711=nper,payment&gt;(1+rate)*G710),(1+rate)*G710,payment)))</f>
        <v/>
      </c>
      <c r="D711" s="59" t="str">
        <f t="shared" si="32"/>
        <v/>
      </c>
      <c r="E711" s="18" t="str">
        <f>IF(A711="","",IF(AND(A711=1,pmtType=1),0,IF(roundOpt,ROUND(rate*G710,2),rate*G710)))</f>
        <v/>
      </c>
      <c r="F711" s="18" t="str">
        <f t="shared" si="30"/>
        <v/>
      </c>
      <c r="G711" s="18" t="str">
        <f t="shared" si="31"/>
        <v/>
      </c>
    </row>
    <row r="712" spans="1:7">
      <c r="A712" s="17" t="str">
        <f>IF(G711="","",IF(roundOpt,IF(OR(A711&gt;=nper,ROUND(G711,2)&lt;=0),"",A711+1),IF(OR(A711&gt;=nper,G711&lt;=0),"",A711+1)))</f>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IF(A712="","",IF(roundOpt,IF(OR(A712=nper,payment&gt;ROUND((1+rate)*G711,2)),ROUND((1+rate)*G711,2),payment),IF(OR(A712=nper,payment&gt;(1+rate)*G711),(1+rate)*G711,payment)))</f>
        <v/>
      </c>
      <c r="D712" s="59" t="str">
        <f t="shared" si="32"/>
        <v/>
      </c>
      <c r="E712" s="18" t="str">
        <f>IF(A712="","",IF(AND(A712=1,pmtType=1),0,IF(roundOpt,ROUND(rate*G711,2),rate*G711)))</f>
        <v/>
      </c>
      <c r="F712" s="18" t="str">
        <f t="shared" si="30"/>
        <v/>
      </c>
      <c r="G712" s="18" t="str">
        <f t="shared" si="31"/>
        <v/>
      </c>
    </row>
    <row r="713" spans="1:7">
      <c r="A713" s="17" t="str">
        <f>IF(G712="","",IF(roundOpt,IF(OR(A712&gt;=nper,ROUND(G712,2)&lt;=0),"",A712+1),IF(OR(A712&gt;=nper,G712&lt;=0),"",A712+1)))</f>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IF(A713="","",IF(roundOpt,IF(OR(A713=nper,payment&gt;ROUND((1+rate)*G712,2)),ROUND((1+rate)*G712,2),payment),IF(OR(A713=nper,payment&gt;(1+rate)*G712),(1+rate)*G712,payment)))</f>
        <v/>
      </c>
      <c r="D713" s="59" t="str">
        <f t="shared" si="32"/>
        <v/>
      </c>
      <c r="E713" s="18" t="str">
        <f>IF(A713="","",IF(AND(A713=1,pmtType=1),0,IF(roundOpt,ROUND(rate*G712,2),rate*G712)))</f>
        <v/>
      </c>
      <c r="F713" s="18" t="str">
        <f t="shared" si="30"/>
        <v/>
      </c>
      <c r="G713" s="18" t="str">
        <f t="shared" si="31"/>
        <v/>
      </c>
    </row>
    <row r="714" spans="1:7">
      <c r="A714" s="17" t="str">
        <f>IF(G713="","",IF(roundOpt,IF(OR(A713&gt;=nper,ROUND(G713,2)&lt;=0),"",A713+1),IF(OR(A713&gt;=nper,G713&lt;=0),"",A713+1)))</f>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IF(A714="","",IF(roundOpt,IF(OR(A714=nper,payment&gt;ROUND((1+rate)*G713,2)),ROUND((1+rate)*G713,2),payment),IF(OR(A714=nper,payment&gt;(1+rate)*G713),(1+rate)*G713,payment)))</f>
        <v/>
      </c>
      <c r="D714" s="59" t="str">
        <f t="shared" si="32"/>
        <v/>
      </c>
      <c r="E714" s="18" t="str">
        <f>IF(A714="","",IF(AND(A714=1,pmtType=1),0,IF(roundOpt,ROUND(rate*G713,2),rate*G713)))</f>
        <v/>
      </c>
      <c r="F714" s="18" t="str">
        <f t="shared" si="30"/>
        <v/>
      </c>
      <c r="G714" s="18" t="str">
        <f t="shared" si="31"/>
        <v/>
      </c>
    </row>
    <row r="715" spans="1:7">
      <c r="A715" s="17" t="str">
        <f>IF(G714="","",IF(roundOpt,IF(OR(A714&gt;=nper,ROUND(G714,2)&lt;=0),"",A714+1),IF(OR(A714&gt;=nper,G714&lt;=0),"",A714+1)))</f>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IF(A715="","",IF(roundOpt,IF(OR(A715=nper,payment&gt;ROUND((1+rate)*G714,2)),ROUND((1+rate)*G714,2),payment),IF(OR(A715=nper,payment&gt;(1+rate)*G714),(1+rate)*G714,payment)))</f>
        <v/>
      </c>
      <c r="D715" s="59" t="str">
        <f t="shared" si="32"/>
        <v/>
      </c>
      <c r="E715" s="18" t="str">
        <f>IF(A715="","",IF(AND(A715=1,pmtType=1),0,IF(roundOpt,ROUND(rate*G714,2),rate*G714)))</f>
        <v/>
      </c>
      <c r="F715" s="18" t="str">
        <f t="shared" si="30"/>
        <v/>
      </c>
      <c r="G715" s="18" t="str">
        <f t="shared" si="31"/>
        <v/>
      </c>
    </row>
    <row r="716" spans="1:7">
      <c r="A716" s="17" t="str">
        <f>IF(G715="","",IF(roundOpt,IF(OR(A715&gt;=nper,ROUND(G715,2)&lt;=0),"",A715+1),IF(OR(A715&gt;=nper,G715&lt;=0),"",A715+1)))</f>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IF(A716="","",IF(roundOpt,IF(OR(A716=nper,payment&gt;ROUND((1+rate)*G715,2)),ROUND((1+rate)*G715,2),payment),IF(OR(A716=nper,payment&gt;(1+rate)*G715),(1+rate)*G715,payment)))</f>
        <v/>
      </c>
      <c r="D716" s="59" t="str">
        <f t="shared" si="32"/>
        <v/>
      </c>
      <c r="E716" s="18" t="str">
        <f>IF(A716="","",IF(AND(A716=1,pmtType=1),0,IF(roundOpt,ROUND(rate*G715,2),rate*G715)))</f>
        <v/>
      </c>
      <c r="F716" s="18" t="str">
        <f t="shared" si="30"/>
        <v/>
      </c>
      <c r="G716" s="18" t="str">
        <f t="shared" si="31"/>
        <v/>
      </c>
    </row>
    <row r="717" spans="1:7">
      <c r="A717" s="17" t="str">
        <f>IF(G716="","",IF(roundOpt,IF(OR(A716&gt;=nper,ROUND(G716,2)&lt;=0),"",A716+1),IF(OR(A716&gt;=nper,G716&lt;=0),"",A716+1)))</f>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IF(A717="","",IF(roundOpt,IF(OR(A717=nper,payment&gt;ROUND((1+rate)*G716,2)),ROUND((1+rate)*G716,2),payment),IF(OR(A717=nper,payment&gt;(1+rate)*G716),(1+rate)*G716,payment)))</f>
        <v/>
      </c>
      <c r="D717" s="59" t="str">
        <f t="shared" si="32"/>
        <v/>
      </c>
      <c r="E717" s="18" t="str">
        <f>IF(A717="","",IF(AND(A717=1,pmtType=1),0,IF(roundOpt,ROUND(rate*G716,2),rate*G716)))</f>
        <v/>
      </c>
      <c r="F717" s="18" t="str">
        <f t="shared" si="30"/>
        <v/>
      </c>
      <c r="G717" s="18" t="str">
        <f t="shared" si="31"/>
        <v/>
      </c>
    </row>
    <row r="718" spans="1:7">
      <c r="A718" s="17" t="str">
        <f>IF(G717="","",IF(roundOpt,IF(OR(A717&gt;=nper,ROUND(G717,2)&lt;=0),"",A717+1),IF(OR(A717&gt;=nper,G717&lt;=0),"",A717+1)))</f>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IF(A718="","",IF(roundOpt,IF(OR(A718=nper,payment&gt;ROUND((1+rate)*G717,2)),ROUND((1+rate)*G717,2),payment),IF(OR(A718=nper,payment&gt;(1+rate)*G717),(1+rate)*G717,payment)))</f>
        <v/>
      </c>
      <c r="D718" s="59" t="str">
        <f t="shared" si="32"/>
        <v/>
      </c>
      <c r="E718" s="18" t="str">
        <f>IF(A718="","",IF(AND(A718=1,pmtType=1),0,IF(roundOpt,ROUND(rate*G717,2),rate*G717)))</f>
        <v/>
      </c>
      <c r="F718" s="18" t="str">
        <f t="shared" si="30"/>
        <v/>
      </c>
      <c r="G718" s="18" t="str">
        <f t="shared" si="31"/>
        <v/>
      </c>
    </row>
    <row r="719" spans="1:7">
      <c r="A719" s="17" t="str">
        <f>IF(G718="","",IF(roundOpt,IF(OR(A718&gt;=nper,ROUND(G718,2)&lt;=0),"",A718+1),IF(OR(A718&gt;=nper,G718&lt;=0),"",A718+1)))</f>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IF(A719="","",IF(roundOpt,IF(OR(A719=nper,payment&gt;ROUND((1+rate)*G718,2)),ROUND((1+rate)*G718,2),payment),IF(OR(A719=nper,payment&gt;(1+rate)*G718),(1+rate)*G718,payment)))</f>
        <v/>
      </c>
      <c r="D719" s="59" t="str">
        <f t="shared" si="32"/>
        <v/>
      </c>
      <c r="E719" s="18" t="str">
        <f>IF(A719="","",IF(AND(A719=1,pmtType=1),0,IF(roundOpt,ROUND(rate*G718,2),rate*G718)))</f>
        <v/>
      </c>
      <c r="F719" s="18" t="str">
        <f t="shared" si="30"/>
        <v/>
      </c>
      <c r="G719" s="18" t="str">
        <f t="shared" si="31"/>
        <v/>
      </c>
    </row>
    <row r="720" spans="1:7">
      <c r="A720" s="17" t="str">
        <f>IF(G719="","",IF(roundOpt,IF(OR(A719&gt;=nper,ROUND(G719,2)&lt;=0),"",A719+1),IF(OR(A719&gt;=nper,G719&lt;=0),"",A719+1)))</f>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IF(A720="","",IF(roundOpt,IF(OR(A720=nper,payment&gt;ROUND((1+rate)*G719,2)),ROUND((1+rate)*G719,2),payment),IF(OR(A720=nper,payment&gt;(1+rate)*G719),(1+rate)*G719,payment)))</f>
        <v/>
      </c>
      <c r="D720" s="59" t="str">
        <f t="shared" si="32"/>
        <v/>
      </c>
      <c r="E720" s="18" t="str">
        <f>IF(A720="","",IF(AND(A720=1,pmtType=1),0,IF(roundOpt,ROUND(rate*G719,2),rate*G719)))</f>
        <v/>
      </c>
      <c r="F720" s="18" t="str">
        <f t="shared" si="30"/>
        <v/>
      </c>
      <c r="G720" s="18" t="str">
        <f t="shared" si="31"/>
        <v/>
      </c>
    </row>
    <row r="721" spans="1:7">
      <c r="A721" s="17" t="str">
        <f>IF(G720="","",IF(roundOpt,IF(OR(A720&gt;=nper,ROUND(G720,2)&lt;=0),"",A720+1),IF(OR(A720&gt;=nper,G720&lt;=0),"",A720+1)))</f>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IF(A721="","",IF(roundOpt,IF(OR(A721=nper,payment&gt;ROUND((1+rate)*G720,2)),ROUND((1+rate)*G720,2),payment),IF(OR(A721=nper,payment&gt;(1+rate)*G720),(1+rate)*G720,payment)))</f>
        <v/>
      </c>
      <c r="D721" s="59" t="str">
        <f t="shared" si="32"/>
        <v/>
      </c>
      <c r="E721" s="18" t="str">
        <f>IF(A721="","",IF(AND(A721=1,pmtType=1),0,IF(roundOpt,ROUND(rate*G720,2),rate*G720)))</f>
        <v/>
      </c>
      <c r="F721" s="18" t="str">
        <f t="shared" si="30"/>
        <v/>
      </c>
      <c r="G721" s="18" t="str">
        <f t="shared" si="31"/>
        <v/>
      </c>
    </row>
    <row r="722" spans="1:7">
      <c r="A722" s="17" t="str">
        <f>IF(G721="","",IF(roundOpt,IF(OR(A721&gt;=nper,ROUND(G721,2)&lt;=0),"",A721+1),IF(OR(A721&gt;=nper,G721&lt;=0),"",A721+1)))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IF(A722="","",IF(roundOpt,IF(OR(A722=nper,payment&gt;ROUND((1+rate)*G721,2)),ROUND((1+rate)*G721,2),payment),IF(OR(A722=nper,payment&gt;(1+rate)*G721),(1+rate)*G721,payment)))</f>
        <v/>
      </c>
      <c r="D722" s="59" t="str">
        <f t="shared" si="32"/>
        <v/>
      </c>
      <c r="E722" s="18" t="str">
        <f>IF(A722="","",IF(AND(A722=1,pmtType=1),0,IF(roundOpt,ROUND(rate*G721,2),rate*G721)))</f>
        <v/>
      </c>
      <c r="F722" s="18" t="str">
        <f t="shared" si="30"/>
        <v/>
      </c>
      <c r="G722" s="18" t="str">
        <f t="shared" si="31"/>
        <v/>
      </c>
    </row>
    <row r="723" spans="1:7">
      <c r="A723" s="17" t="str">
        <f>IF(G722="","",IF(roundOpt,IF(OR(A722&gt;=nper,ROUND(G722,2)&lt;=0),"",A722+1),IF(OR(A722&gt;=nper,G722&lt;=0),"",A722+1)))</f>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IF(A723="","",IF(roundOpt,IF(OR(A723=nper,payment&gt;ROUND((1+rate)*G722,2)),ROUND((1+rate)*G722,2),payment),IF(OR(A723=nper,payment&gt;(1+rate)*G722),(1+rate)*G722,payment)))</f>
        <v/>
      </c>
      <c r="D723" s="59" t="str">
        <f t="shared" si="32"/>
        <v/>
      </c>
      <c r="E723" s="18" t="str">
        <f>IF(A723="","",IF(AND(A723=1,pmtType=1),0,IF(roundOpt,ROUND(rate*G722,2),rate*G722)))</f>
        <v/>
      </c>
      <c r="F723" s="18" t="str">
        <f t="shared" si="30"/>
        <v/>
      </c>
      <c r="G723" s="18" t="str">
        <f t="shared" si="31"/>
        <v/>
      </c>
    </row>
    <row r="724" spans="1:7">
      <c r="A724" s="17" t="str">
        <f>IF(G723="","",IF(roundOpt,IF(OR(A723&gt;=nper,ROUND(G723,2)&lt;=0),"",A723+1),IF(OR(A723&gt;=nper,G723&lt;=0),"",A723+1)))</f>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IF(A724="","",IF(roundOpt,IF(OR(A724=nper,payment&gt;ROUND((1+rate)*G723,2)),ROUND((1+rate)*G723,2),payment),IF(OR(A724=nper,payment&gt;(1+rate)*G723),(1+rate)*G723,payment)))</f>
        <v/>
      </c>
      <c r="D724" s="59" t="str">
        <f t="shared" si="32"/>
        <v/>
      </c>
      <c r="E724" s="18" t="str">
        <f>IF(A724="","",IF(AND(A724=1,pmtType=1),0,IF(roundOpt,ROUND(rate*G723,2),rate*G723)))</f>
        <v/>
      </c>
      <c r="F724" s="18" t="str">
        <f t="shared" si="30"/>
        <v/>
      </c>
      <c r="G724" s="18" t="str">
        <f t="shared" si="31"/>
        <v/>
      </c>
    </row>
    <row r="725" spans="1:7">
      <c r="A725" s="17" t="str">
        <f>IF(G724="","",IF(roundOpt,IF(OR(A724&gt;=nper,ROUND(G724,2)&lt;=0),"",A724+1),IF(OR(A724&gt;=nper,G724&lt;=0),"",A724+1)))</f>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IF(A725="","",IF(roundOpt,IF(OR(A725=nper,payment&gt;ROUND((1+rate)*G724,2)),ROUND((1+rate)*G724,2),payment),IF(OR(A725=nper,payment&gt;(1+rate)*G724),(1+rate)*G724,payment)))</f>
        <v/>
      </c>
      <c r="D725" s="59" t="str">
        <f t="shared" si="32"/>
        <v/>
      </c>
      <c r="E725" s="18" t="str">
        <f>IF(A725="","",IF(AND(A725=1,pmtType=1),0,IF(roundOpt,ROUND(rate*G724,2),rate*G724)))</f>
        <v/>
      </c>
      <c r="F725" s="18" t="str">
        <f t="shared" si="30"/>
        <v/>
      </c>
      <c r="G725" s="18" t="str">
        <f t="shared" si="31"/>
        <v/>
      </c>
    </row>
    <row r="726" spans="1:7">
      <c r="A726" s="17" t="str">
        <f>IF(G725="","",IF(roundOpt,IF(OR(A725&gt;=nper,ROUND(G725,2)&lt;=0),"",A725+1),IF(OR(A725&gt;=nper,G725&lt;=0),"",A725+1)))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IF(A726="","",IF(roundOpt,IF(OR(A726=nper,payment&gt;ROUND((1+rate)*G725,2)),ROUND((1+rate)*G725,2),payment),IF(OR(A726=nper,payment&gt;(1+rate)*G725),(1+rate)*G725,payment)))</f>
        <v/>
      </c>
      <c r="D726" s="59" t="str">
        <f t="shared" si="32"/>
        <v/>
      </c>
      <c r="E726" s="18" t="str">
        <f>IF(A726="","",IF(AND(A726=1,pmtType=1),0,IF(roundOpt,ROUND(rate*G725,2),rate*G725)))</f>
        <v/>
      </c>
      <c r="F726" s="18" t="str">
        <f t="shared" ref="F726:F789" si="33">IF(A726="","",D726-E726)</f>
        <v/>
      </c>
      <c r="G726" s="18" t="str">
        <f t="shared" ref="G726:G789" si="34">IF(A726="","",G725-F726)</f>
        <v/>
      </c>
    </row>
    <row r="727" spans="1:7">
      <c r="A727" s="17" t="str">
        <f>IF(G726="","",IF(roundOpt,IF(OR(A726&gt;=nper,ROUND(G726,2)&lt;=0),"",A726+1),IF(OR(A726&gt;=nper,G726&lt;=0),"",A726+1)))</f>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IF(A727="","",IF(roundOpt,IF(OR(A727=nper,payment&gt;ROUND((1+rate)*G726,2)),ROUND((1+rate)*G726,2),payment),IF(OR(A727=nper,payment&gt;(1+rate)*G726),(1+rate)*G726,payment)))</f>
        <v/>
      </c>
      <c r="D727" s="59" t="str">
        <f t="shared" si="32"/>
        <v/>
      </c>
      <c r="E727" s="18" t="str">
        <f>IF(A727="","",IF(AND(A727=1,pmtType=1),0,IF(roundOpt,ROUND(rate*G726,2),rate*G726)))</f>
        <v/>
      </c>
      <c r="F727" s="18" t="str">
        <f t="shared" si="33"/>
        <v/>
      </c>
      <c r="G727" s="18" t="str">
        <f t="shared" si="34"/>
        <v/>
      </c>
    </row>
    <row r="728" spans="1:7">
      <c r="A728" s="17" t="str">
        <f>IF(G727="","",IF(roundOpt,IF(OR(A727&gt;=nper,ROUND(G727,2)&lt;=0),"",A727+1),IF(OR(A727&gt;=nper,G727&lt;=0),"",A727+1)))</f>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IF(A728="","",IF(roundOpt,IF(OR(A728=nper,payment&gt;ROUND((1+rate)*G727,2)),ROUND((1+rate)*G727,2),payment),IF(OR(A728=nper,payment&gt;(1+rate)*G727),(1+rate)*G727,payment)))</f>
        <v/>
      </c>
      <c r="D728" s="59" t="str">
        <f t="shared" si="32"/>
        <v/>
      </c>
      <c r="E728" s="18" t="str">
        <f>IF(A728="","",IF(AND(A728=1,pmtType=1),0,IF(roundOpt,ROUND(rate*G727,2),rate*G727)))</f>
        <v/>
      </c>
      <c r="F728" s="18" t="str">
        <f t="shared" si="33"/>
        <v/>
      </c>
      <c r="G728" s="18" t="str">
        <f t="shared" si="34"/>
        <v/>
      </c>
    </row>
    <row r="729" spans="1:7">
      <c r="A729" s="17" t="str">
        <f>IF(G728="","",IF(roundOpt,IF(OR(A728&gt;=nper,ROUND(G728,2)&lt;=0),"",A728+1),IF(OR(A728&gt;=nper,G728&lt;=0),"",A728+1)))</f>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IF(A729="","",IF(roundOpt,IF(OR(A729=nper,payment&gt;ROUND((1+rate)*G728,2)),ROUND((1+rate)*G728,2),payment),IF(OR(A729=nper,payment&gt;(1+rate)*G728),(1+rate)*G728,payment)))</f>
        <v/>
      </c>
      <c r="D729" s="59" t="str">
        <f t="shared" ref="D729:D792" si="35">C729</f>
        <v/>
      </c>
      <c r="E729" s="18" t="str">
        <f>IF(A729="","",IF(AND(A729=1,pmtType=1),0,IF(roundOpt,ROUND(rate*G728,2),rate*G728)))</f>
        <v/>
      </c>
      <c r="F729" s="18" t="str">
        <f t="shared" si="33"/>
        <v/>
      </c>
      <c r="G729" s="18" t="str">
        <f t="shared" si="34"/>
        <v/>
      </c>
    </row>
    <row r="730" spans="1:7">
      <c r="A730" s="17" t="str">
        <f>IF(G729="","",IF(roundOpt,IF(OR(A729&gt;=nper,ROUND(G729,2)&lt;=0),"",A729+1),IF(OR(A729&gt;=nper,G729&lt;=0),"",A729+1)))</f>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IF(A730="","",IF(roundOpt,IF(OR(A730=nper,payment&gt;ROUND((1+rate)*G729,2)),ROUND((1+rate)*G729,2),payment),IF(OR(A730=nper,payment&gt;(1+rate)*G729),(1+rate)*G729,payment)))</f>
        <v/>
      </c>
      <c r="D730" s="59" t="str">
        <f t="shared" si="35"/>
        <v/>
      </c>
      <c r="E730" s="18" t="str">
        <f>IF(A730="","",IF(AND(A730=1,pmtType=1),0,IF(roundOpt,ROUND(rate*G729,2),rate*G729)))</f>
        <v/>
      </c>
      <c r="F730" s="18" t="str">
        <f t="shared" si="33"/>
        <v/>
      </c>
      <c r="G730" s="18" t="str">
        <f t="shared" si="34"/>
        <v/>
      </c>
    </row>
    <row r="731" spans="1:7">
      <c r="A731" s="17" t="str">
        <f>IF(G730="","",IF(roundOpt,IF(OR(A730&gt;=nper,ROUND(G730,2)&lt;=0),"",A730+1),IF(OR(A730&gt;=nper,G730&lt;=0),"",A730+1)))</f>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IF(A731="","",IF(roundOpt,IF(OR(A731=nper,payment&gt;ROUND((1+rate)*G730,2)),ROUND((1+rate)*G730,2),payment),IF(OR(A731=nper,payment&gt;(1+rate)*G730),(1+rate)*G730,payment)))</f>
        <v/>
      </c>
      <c r="D731" s="59" t="str">
        <f t="shared" si="35"/>
        <v/>
      </c>
      <c r="E731" s="18" t="str">
        <f>IF(A731="","",IF(AND(A731=1,pmtType=1),0,IF(roundOpt,ROUND(rate*G730,2),rate*G730)))</f>
        <v/>
      </c>
      <c r="F731" s="18" t="str">
        <f t="shared" si="33"/>
        <v/>
      </c>
      <c r="G731" s="18" t="str">
        <f t="shared" si="34"/>
        <v/>
      </c>
    </row>
    <row r="732" spans="1:7">
      <c r="A732" s="17" t="str">
        <f>IF(G731="","",IF(roundOpt,IF(OR(A731&gt;=nper,ROUND(G731,2)&lt;=0),"",A731+1),IF(OR(A731&gt;=nper,G731&lt;=0),"",A731+1)))</f>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IF(A732="","",IF(roundOpt,IF(OR(A732=nper,payment&gt;ROUND((1+rate)*G731,2)),ROUND((1+rate)*G731,2),payment),IF(OR(A732=nper,payment&gt;(1+rate)*G731),(1+rate)*G731,payment)))</f>
        <v/>
      </c>
      <c r="D732" s="59" t="str">
        <f t="shared" si="35"/>
        <v/>
      </c>
      <c r="E732" s="18" t="str">
        <f>IF(A732="","",IF(AND(A732=1,pmtType=1),0,IF(roundOpt,ROUND(rate*G731,2),rate*G731)))</f>
        <v/>
      </c>
      <c r="F732" s="18" t="str">
        <f t="shared" si="33"/>
        <v/>
      </c>
      <c r="G732" s="18" t="str">
        <f t="shared" si="34"/>
        <v/>
      </c>
    </row>
    <row r="733" spans="1:7">
      <c r="A733" s="17" t="str">
        <f>IF(G732="","",IF(roundOpt,IF(OR(A732&gt;=nper,ROUND(G732,2)&lt;=0),"",A732+1),IF(OR(A732&gt;=nper,G732&lt;=0),"",A732+1)))</f>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IF(A733="","",IF(roundOpt,IF(OR(A733=nper,payment&gt;ROUND((1+rate)*G732,2)),ROUND((1+rate)*G732,2),payment),IF(OR(A733=nper,payment&gt;(1+rate)*G732),(1+rate)*G732,payment)))</f>
        <v/>
      </c>
      <c r="D733" s="59" t="str">
        <f t="shared" si="35"/>
        <v/>
      </c>
      <c r="E733" s="18" t="str">
        <f>IF(A733="","",IF(AND(A733=1,pmtType=1),0,IF(roundOpt,ROUND(rate*G732,2),rate*G732)))</f>
        <v/>
      </c>
      <c r="F733" s="18" t="str">
        <f t="shared" si="33"/>
        <v/>
      </c>
      <c r="G733" s="18" t="str">
        <f t="shared" si="34"/>
        <v/>
      </c>
    </row>
    <row r="734" spans="1:7">
      <c r="A734" s="17" t="str">
        <f>IF(G733="","",IF(roundOpt,IF(OR(A733&gt;=nper,ROUND(G733,2)&lt;=0),"",A733+1),IF(OR(A733&gt;=nper,G733&lt;=0),"",A733+1)))</f>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IF(A734="","",IF(roundOpt,IF(OR(A734=nper,payment&gt;ROUND((1+rate)*G733,2)),ROUND((1+rate)*G733,2),payment),IF(OR(A734=nper,payment&gt;(1+rate)*G733),(1+rate)*G733,payment)))</f>
        <v/>
      </c>
      <c r="D734" s="59" t="str">
        <f t="shared" si="35"/>
        <v/>
      </c>
      <c r="E734" s="18" t="str">
        <f>IF(A734="","",IF(AND(A734=1,pmtType=1),0,IF(roundOpt,ROUND(rate*G733,2),rate*G733)))</f>
        <v/>
      </c>
      <c r="F734" s="18" t="str">
        <f t="shared" si="33"/>
        <v/>
      </c>
      <c r="G734" s="18" t="str">
        <f t="shared" si="34"/>
        <v/>
      </c>
    </row>
    <row r="735" spans="1:7">
      <c r="A735" s="17" t="str">
        <f>IF(G734="","",IF(roundOpt,IF(OR(A734&gt;=nper,ROUND(G734,2)&lt;=0),"",A734+1),IF(OR(A734&gt;=nper,G734&lt;=0),"",A734+1)))</f>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IF(A735="","",IF(roundOpt,IF(OR(A735=nper,payment&gt;ROUND((1+rate)*G734,2)),ROUND((1+rate)*G734,2),payment),IF(OR(A735=nper,payment&gt;(1+rate)*G734),(1+rate)*G734,payment)))</f>
        <v/>
      </c>
      <c r="D735" s="59" t="str">
        <f t="shared" si="35"/>
        <v/>
      </c>
      <c r="E735" s="18" t="str">
        <f>IF(A735="","",IF(AND(A735=1,pmtType=1),0,IF(roundOpt,ROUND(rate*G734,2),rate*G734)))</f>
        <v/>
      </c>
      <c r="F735" s="18" t="str">
        <f t="shared" si="33"/>
        <v/>
      </c>
      <c r="G735" s="18" t="str">
        <f t="shared" si="34"/>
        <v/>
      </c>
    </row>
    <row r="736" spans="1:7">
      <c r="A736" s="17" t="str">
        <f>IF(G735="","",IF(roundOpt,IF(OR(A735&gt;=nper,ROUND(G735,2)&lt;=0),"",A735+1),IF(OR(A735&gt;=nper,G735&lt;=0),"",A735+1)))</f>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IF(A736="","",IF(roundOpt,IF(OR(A736=nper,payment&gt;ROUND((1+rate)*G735,2)),ROUND((1+rate)*G735,2),payment),IF(OR(A736=nper,payment&gt;(1+rate)*G735),(1+rate)*G735,payment)))</f>
        <v/>
      </c>
      <c r="D736" s="59" t="str">
        <f t="shared" si="35"/>
        <v/>
      </c>
      <c r="E736" s="18" t="str">
        <f>IF(A736="","",IF(AND(A736=1,pmtType=1),0,IF(roundOpt,ROUND(rate*G735,2),rate*G735)))</f>
        <v/>
      </c>
      <c r="F736" s="18" t="str">
        <f t="shared" si="33"/>
        <v/>
      </c>
      <c r="G736" s="18" t="str">
        <f t="shared" si="34"/>
        <v/>
      </c>
    </row>
    <row r="737" spans="1:7">
      <c r="A737" s="17" t="str">
        <f>IF(G736="","",IF(roundOpt,IF(OR(A736&gt;=nper,ROUND(G736,2)&lt;=0),"",A736+1),IF(OR(A736&gt;=nper,G736&lt;=0),"",A736+1)))</f>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IF(A737="","",IF(roundOpt,IF(OR(A737=nper,payment&gt;ROUND((1+rate)*G736,2)),ROUND((1+rate)*G736,2),payment),IF(OR(A737=nper,payment&gt;(1+rate)*G736),(1+rate)*G736,payment)))</f>
        <v/>
      </c>
      <c r="D737" s="59" t="str">
        <f t="shared" si="35"/>
        <v/>
      </c>
      <c r="E737" s="18" t="str">
        <f>IF(A737="","",IF(AND(A737=1,pmtType=1),0,IF(roundOpt,ROUND(rate*G736,2),rate*G736)))</f>
        <v/>
      </c>
      <c r="F737" s="18" t="str">
        <f t="shared" si="33"/>
        <v/>
      </c>
      <c r="G737" s="18" t="str">
        <f t="shared" si="34"/>
        <v/>
      </c>
    </row>
    <row r="738" spans="1:7">
      <c r="A738" s="17" t="str">
        <f>IF(G737="","",IF(roundOpt,IF(OR(A737&gt;=nper,ROUND(G737,2)&lt;=0),"",A737+1),IF(OR(A737&gt;=nper,G737&lt;=0),"",A737+1)))</f>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IF(A738="","",IF(roundOpt,IF(OR(A738=nper,payment&gt;ROUND((1+rate)*G737,2)),ROUND((1+rate)*G737,2),payment),IF(OR(A738=nper,payment&gt;(1+rate)*G737),(1+rate)*G737,payment)))</f>
        <v/>
      </c>
      <c r="D738" s="59" t="str">
        <f t="shared" si="35"/>
        <v/>
      </c>
      <c r="E738" s="18" t="str">
        <f>IF(A738="","",IF(AND(A738=1,pmtType=1),0,IF(roundOpt,ROUND(rate*G737,2),rate*G737)))</f>
        <v/>
      </c>
      <c r="F738" s="18" t="str">
        <f t="shared" si="33"/>
        <v/>
      </c>
      <c r="G738" s="18" t="str">
        <f t="shared" si="34"/>
        <v/>
      </c>
    </row>
    <row r="739" spans="1:7">
      <c r="A739" s="17" t="str">
        <f>IF(G738="","",IF(roundOpt,IF(OR(A738&gt;=nper,ROUND(G738,2)&lt;=0),"",A738+1),IF(OR(A738&gt;=nper,G738&lt;=0),"",A738+1)))</f>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IF(A739="","",IF(roundOpt,IF(OR(A739=nper,payment&gt;ROUND((1+rate)*G738,2)),ROUND((1+rate)*G738,2),payment),IF(OR(A739=nper,payment&gt;(1+rate)*G738),(1+rate)*G738,payment)))</f>
        <v/>
      </c>
      <c r="D739" s="59" t="str">
        <f t="shared" si="35"/>
        <v/>
      </c>
      <c r="E739" s="18" t="str">
        <f>IF(A739="","",IF(AND(A739=1,pmtType=1),0,IF(roundOpt,ROUND(rate*G738,2),rate*G738)))</f>
        <v/>
      </c>
      <c r="F739" s="18" t="str">
        <f t="shared" si="33"/>
        <v/>
      </c>
      <c r="G739" s="18" t="str">
        <f t="shared" si="34"/>
        <v/>
      </c>
    </row>
    <row r="740" spans="1:7">
      <c r="A740" s="17" t="str">
        <f>IF(G739="","",IF(roundOpt,IF(OR(A739&gt;=nper,ROUND(G739,2)&lt;=0),"",A739+1),IF(OR(A739&gt;=nper,G739&lt;=0),"",A739+1)))</f>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IF(A740="","",IF(roundOpt,IF(OR(A740=nper,payment&gt;ROUND((1+rate)*G739,2)),ROUND((1+rate)*G739,2),payment),IF(OR(A740=nper,payment&gt;(1+rate)*G739),(1+rate)*G739,payment)))</f>
        <v/>
      </c>
      <c r="D740" s="59" t="str">
        <f t="shared" si="35"/>
        <v/>
      </c>
      <c r="E740" s="18" t="str">
        <f>IF(A740="","",IF(AND(A740=1,pmtType=1),0,IF(roundOpt,ROUND(rate*G739,2),rate*G739)))</f>
        <v/>
      </c>
      <c r="F740" s="18" t="str">
        <f t="shared" si="33"/>
        <v/>
      </c>
      <c r="G740" s="18" t="str">
        <f t="shared" si="34"/>
        <v/>
      </c>
    </row>
    <row r="741" spans="1:7">
      <c r="A741" s="17" t="str">
        <f>IF(G740="","",IF(roundOpt,IF(OR(A740&gt;=nper,ROUND(G740,2)&lt;=0),"",A740+1),IF(OR(A740&gt;=nper,G740&lt;=0),"",A740+1)))</f>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IF(A741="","",IF(roundOpt,IF(OR(A741=nper,payment&gt;ROUND((1+rate)*G740,2)),ROUND((1+rate)*G740,2),payment),IF(OR(A741=nper,payment&gt;(1+rate)*G740),(1+rate)*G740,payment)))</f>
        <v/>
      </c>
      <c r="D741" s="59" t="str">
        <f t="shared" si="35"/>
        <v/>
      </c>
      <c r="E741" s="18" t="str">
        <f>IF(A741="","",IF(AND(A741=1,pmtType=1),0,IF(roundOpt,ROUND(rate*G740,2),rate*G740)))</f>
        <v/>
      </c>
      <c r="F741" s="18" t="str">
        <f t="shared" si="33"/>
        <v/>
      </c>
      <c r="G741" s="18" t="str">
        <f t="shared" si="34"/>
        <v/>
      </c>
    </row>
    <row r="742" spans="1:7">
      <c r="A742" s="17" t="str">
        <f>IF(G741="","",IF(roundOpt,IF(OR(A741&gt;=nper,ROUND(G741,2)&lt;=0),"",A741+1),IF(OR(A741&gt;=nper,G741&lt;=0),"",A741+1)))</f>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IF(A742="","",IF(roundOpt,IF(OR(A742=nper,payment&gt;ROUND((1+rate)*G741,2)),ROUND((1+rate)*G741,2),payment),IF(OR(A742=nper,payment&gt;(1+rate)*G741),(1+rate)*G741,payment)))</f>
        <v/>
      </c>
      <c r="D742" s="59" t="str">
        <f t="shared" si="35"/>
        <v/>
      </c>
      <c r="E742" s="18" t="str">
        <f>IF(A742="","",IF(AND(A742=1,pmtType=1),0,IF(roundOpt,ROUND(rate*G741,2),rate*G741)))</f>
        <v/>
      </c>
      <c r="F742" s="18" t="str">
        <f t="shared" si="33"/>
        <v/>
      </c>
      <c r="G742" s="18" t="str">
        <f t="shared" si="34"/>
        <v/>
      </c>
    </row>
    <row r="743" spans="1:7">
      <c r="A743" s="17" t="str">
        <f>IF(G742="","",IF(roundOpt,IF(OR(A742&gt;=nper,ROUND(G742,2)&lt;=0),"",A742+1),IF(OR(A742&gt;=nper,G742&lt;=0),"",A742+1)))</f>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IF(A743="","",IF(roundOpt,IF(OR(A743=nper,payment&gt;ROUND((1+rate)*G742,2)),ROUND((1+rate)*G742,2),payment),IF(OR(A743=nper,payment&gt;(1+rate)*G742),(1+rate)*G742,payment)))</f>
        <v/>
      </c>
      <c r="D743" s="59" t="str">
        <f t="shared" si="35"/>
        <v/>
      </c>
      <c r="E743" s="18" t="str">
        <f>IF(A743="","",IF(AND(A743=1,pmtType=1),0,IF(roundOpt,ROUND(rate*G742,2),rate*G742)))</f>
        <v/>
      </c>
      <c r="F743" s="18" t="str">
        <f t="shared" si="33"/>
        <v/>
      </c>
      <c r="G743" s="18" t="str">
        <f t="shared" si="34"/>
        <v/>
      </c>
    </row>
    <row r="744" spans="1:7">
      <c r="A744" s="17" t="str">
        <f>IF(G743="","",IF(roundOpt,IF(OR(A743&gt;=nper,ROUND(G743,2)&lt;=0),"",A743+1),IF(OR(A743&gt;=nper,G743&lt;=0),"",A743+1)))</f>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IF(A744="","",IF(roundOpt,IF(OR(A744=nper,payment&gt;ROUND((1+rate)*G743,2)),ROUND((1+rate)*G743,2),payment),IF(OR(A744=nper,payment&gt;(1+rate)*G743),(1+rate)*G743,payment)))</f>
        <v/>
      </c>
      <c r="D744" s="59" t="str">
        <f t="shared" si="35"/>
        <v/>
      </c>
      <c r="E744" s="18" t="str">
        <f>IF(A744="","",IF(AND(A744=1,pmtType=1),0,IF(roundOpt,ROUND(rate*G743,2),rate*G743)))</f>
        <v/>
      </c>
      <c r="F744" s="18" t="str">
        <f t="shared" si="33"/>
        <v/>
      </c>
      <c r="G744" s="18" t="str">
        <f t="shared" si="34"/>
        <v/>
      </c>
    </row>
    <row r="745" spans="1:7">
      <c r="A745" s="17" t="str">
        <f>IF(G744="","",IF(roundOpt,IF(OR(A744&gt;=nper,ROUND(G744,2)&lt;=0),"",A744+1),IF(OR(A744&gt;=nper,G744&lt;=0),"",A744+1)))</f>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IF(A745="","",IF(roundOpt,IF(OR(A745=nper,payment&gt;ROUND((1+rate)*G744,2)),ROUND((1+rate)*G744,2),payment),IF(OR(A745=nper,payment&gt;(1+rate)*G744),(1+rate)*G744,payment)))</f>
        <v/>
      </c>
      <c r="D745" s="59" t="str">
        <f t="shared" si="35"/>
        <v/>
      </c>
      <c r="E745" s="18" t="str">
        <f>IF(A745="","",IF(AND(A745=1,pmtType=1),0,IF(roundOpt,ROUND(rate*G744,2),rate*G744)))</f>
        <v/>
      </c>
      <c r="F745" s="18" t="str">
        <f t="shared" si="33"/>
        <v/>
      </c>
      <c r="G745" s="18" t="str">
        <f t="shared" si="34"/>
        <v/>
      </c>
    </row>
    <row r="746" spans="1:7">
      <c r="A746" s="17" t="str">
        <f>IF(G745="","",IF(roundOpt,IF(OR(A745&gt;=nper,ROUND(G745,2)&lt;=0),"",A745+1),IF(OR(A745&gt;=nper,G745&lt;=0),"",A745+1)))</f>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IF(A746="","",IF(roundOpt,IF(OR(A746=nper,payment&gt;ROUND((1+rate)*G745,2)),ROUND((1+rate)*G745,2),payment),IF(OR(A746=nper,payment&gt;(1+rate)*G745),(1+rate)*G745,payment)))</f>
        <v/>
      </c>
      <c r="D746" s="59" t="str">
        <f t="shared" si="35"/>
        <v/>
      </c>
      <c r="E746" s="18" t="str">
        <f>IF(A746="","",IF(AND(A746=1,pmtType=1),0,IF(roundOpt,ROUND(rate*G745,2),rate*G745)))</f>
        <v/>
      </c>
      <c r="F746" s="18" t="str">
        <f t="shared" si="33"/>
        <v/>
      </c>
      <c r="G746" s="18" t="str">
        <f t="shared" si="34"/>
        <v/>
      </c>
    </row>
    <row r="747" spans="1:7">
      <c r="A747" s="17" t="str">
        <f>IF(G746="","",IF(roundOpt,IF(OR(A746&gt;=nper,ROUND(G746,2)&lt;=0),"",A746+1),IF(OR(A746&gt;=nper,G746&lt;=0),"",A746+1)))</f>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IF(A747="","",IF(roundOpt,IF(OR(A747=nper,payment&gt;ROUND((1+rate)*G746,2)),ROUND((1+rate)*G746,2),payment),IF(OR(A747=nper,payment&gt;(1+rate)*G746),(1+rate)*G746,payment)))</f>
        <v/>
      </c>
      <c r="D747" s="59" t="str">
        <f t="shared" si="35"/>
        <v/>
      </c>
      <c r="E747" s="18" t="str">
        <f>IF(A747="","",IF(AND(A747=1,pmtType=1),0,IF(roundOpt,ROUND(rate*G746,2),rate*G746)))</f>
        <v/>
      </c>
      <c r="F747" s="18" t="str">
        <f t="shared" si="33"/>
        <v/>
      </c>
      <c r="G747" s="18" t="str">
        <f t="shared" si="34"/>
        <v/>
      </c>
    </row>
    <row r="748" spans="1:7">
      <c r="A748" s="17" t="str">
        <f>IF(G747="","",IF(roundOpt,IF(OR(A747&gt;=nper,ROUND(G747,2)&lt;=0),"",A747+1),IF(OR(A747&gt;=nper,G747&lt;=0),"",A747+1)))</f>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IF(A748="","",IF(roundOpt,IF(OR(A748=nper,payment&gt;ROUND((1+rate)*G747,2)),ROUND((1+rate)*G747,2),payment),IF(OR(A748=nper,payment&gt;(1+rate)*G747),(1+rate)*G747,payment)))</f>
        <v/>
      </c>
      <c r="D748" s="59" t="str">
        <f t="shared" si="35"/>
        <v/>
      </c>
      <c r="E748" s="18" t="str">
        <f>IF(A748="","",IF(AND(A748=1,pmtType=1),0,IF(roundOpt,ROUND(rate*G747,2),rate*G747)))</f>
        <v/>
      </c>
      <c r="F748" s="18" t="str">
        <f t="shared" si="33"/>
        <v/>
      </c>
      <c r="G748" s="18" t="str">
        <f t="shared" si="34"/>
        <v/>
      </c>
    </row>
    <row r="749" spans="1:7">
      <c r="A749" s="17" t="str">
        <f>IF(G748="","",IF(roundOpt,IF(OR(A748&gt;=nper,ROUND(G748,2)&lt;=0),"",A748+1),IF(OR(A748&gt;=nper,G748&lt;=0),"",A748+1)))</f>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IF(A749="","",IF(roundOpt,IF(OR(A749=nper,payment&gt;ROUND((1+rate)*G748,2)),ROUND((1+rate)*G748,2),payment),IF(OR(A749=nper,payment&gt;(1+rate)*G748),(1+rate)*G748,payment)))</f>
        <v/>
      </c>
      <c r="D749" s="59" t="str">
        <f t="shared" si="35"/>
        <v/>
      </c>
      <c r="E749" s="18" t="str">
        <f>IF(A749="","",IF(AND(A749=1,pmtType=1),0,IF(roundOpt,ROUND(rate*G748,2),rate*G748)))</f>
        <v/>
      </c>
      <c r="F749" s="18" t="str">
        <f t="shared" si="33"/>
        <v/>
      </c>
      <c r="G749" s="18" t="str">
        <f t="shared" si="34"/>
        <v/>
      </c>
    </row>
    <row r="750" spans="1:7">
      <c r="A750" s="17" t="str">
        <f>IF(G749="","",IF(roundOpt,IF(OR(A749&gt;=nper,ROUND(G749,2)&lt;=0),"",A749+1),IF(OR(A749&gt;=nper,G749&lt;=0),"",A749+1)))</f>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IF(A750="","",IF(roundOpt,IF(OR(A750=nper,payment&gt;ROUND((1+rate)*G749,2)),ROUND((1+rate)*G749,2),payment),IF(OR(A750=nper,payment&gt;(1+rate)*G749),(1+rate)*G749,payment)))</f>
        <v/>
      </c>
      <c r="D750" s="59" t="str">
        <f t="shared" si="35"/>
        <v/>
      </c>
      <c r="E750" s="18" t="str">
        <f>IF(A750="","",IF(AND(A750=1,pmtType=1),0,IF(roundOpt,ROUND(rate*G749,2),rate*G749)))</f>
        <v/>
      </c>
      <c r="F750" s="18" t="str">
        <f t="shared" si="33"/>
        <v/>
      </c>
      <c r="G750" s="18" t="str">
        <f t="shared" si="34"/>
        <v/>
      </c>
    </row>
    <row r="751" spans="1:7">
      <c r="A751" s="17" t="str">
        <f>IF(G750="","",IF(roundOpt,IF(OR(A750&gt;=nper,ROUND(G750,2)&lt;=0),"",A750+1),IF(OR(A750&gt;=nper,G750&lt;=0),"",A750+1)))</f>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IF(A751="","",IF(roundOpt,IF(OR(A751=nper,payment&gt;ROUND((1+rate)*G750,2)),ROUND((1+rate)*G750,2),payment),IF(OR(A751=nper,payment&gt;(1+rate)*G750),(1+rate)*G750,payment)))</f>
        <v/>
      </c>
      <c r="D751" s="59" t="str">
        <f t="shared" si="35"/>
        <v/>
      </c>
      <c r="E751" s="18" t="str">
        <f>IF(A751="","",IF(AND(A751=1,pmtType=1),0,IF(roundOpt,ROUND(rate*G750,2),rate*G750)))</f>
        <v/>
      </c>
      <c r="F751" s="18" t="str">
        <f t="shared" si="33"/>
        <v/>
      </c>
      <c r="G751" s="18" t="str">
        <f t="shared" si="34"/>
        <v/>
      </c>
    </row>
    <row r="752" spans="1:7">
      <c r="A752" s="17" t="str">
        <f>IF(G751="","",IF(roundOpt,IF(OR(A751&gt;=nper,ROUND(G751,2)&lt;=0),"",A751+1),IF(OR(A751&gt;=nper,G751&lt;=0),"",A751+1)))</f>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IF(A752="","",IF(roundOpt,IF(OR(A752=nper,payment&gt;ROUND((1+rate)*G751,2)),ROUND((1+rate)*G751,2),payment),IF(OR(A752=nper,payment&gt;(1+rate)*G751),(1+rate)*G751,payment)))</f>
        <v/>
      </c>
      <c r="D752" s="59" t="str">
        <f t="shared" si="35"/>
        <v/>
      </c>
      <c r="E752" s="18" t="str">
        <f>IF(A752="","",IF(AND(A752=1,pmtType=1),0,IF(roundOpt,ROUND(rate*G751,2),rate*G751)))</f>
        <v/>
      </c>
      <c r="F752" s="18" t="str">
        <f t="shared" si="33"/>
        <v/>
      </c>
      <c r="G752" s="18" t="str">
        <f t="shared" si="34"/>
        <v/>
      </c>
    </row>
    <row r="753" spans="1:7">
      <c r="A753" s="17" t="str">
        <f>IF(G752="","",IF(roundOpt,IF(OR(A752&gt;=nper,ROUND(G752,2)&lt;=0),"",A752+1),IF(OR(A752&gt;=nper,G752&lt;=0),"",A752+1)))</f>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IF(A753="","",IF(roundOpt,IF(OR(A753=nper,payment&gt;ROUND((1+rate)*G752,2)),ROUND((1+rate)*G752,2),payment),IF(OR(A753=nper,payment&gt;(1+rate)*G752),(1+rate)*G752,payment)))</f>
        <v/>
      </c>
      <c r="D753" s="59" t="str">
        <f t="shared" si="35"/>
        <v/>
      </c>
      <c r="E753" s="18" t="str">
        <f>IF(A753="","",IF(AND(A753=1,pmtType=1),0,IF(roundOpt,ROUND(rate*G752,2),rate*G752)))</f>
        <v/>
      </c>
      <c r="F753" s="18" t="str">
        <f t="shared" si="33"/>
        <v/>
      </c>
      <c r="G753" s="18" t="str">
        <f t="shared" si="34"/>
        <v/>
      </c>
    </row>
    <row r="754" spans="1:7">
      <c r="A754" s="17" t="str">
        <f>IF(G753="","",IF(roundOpt,IF(OR(A753&gt;=nper,ROUND(G753,2)&lt;=0),"",A753+1),IF(OR(A753&gt;=nper,G753&lt;=0),"",A753+1)))</f>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IF(A754="","",IF(roundOpt,IF(OR(A754=nper,payment&gt;ROUND((1+rate)*G753,2)),ROUND((1+rate)*G753,2),payment),IF(OR(A754=nper,payment&gt;(1+rate)*G753),(1+rate)*G753,payment)))</f>
        <v/>
      </c>
      <c r="D754" s="59" t="str">
        <f t="shared" si="35"/>
        <v/>
      </c>
      <c r="E754" s="18" t="str">
        <f>IF(A754="","",IF(AND(A754=1,pmtType=1),0,IF(roundOpt,ROUND(rate*G753,2),rate*G753)))</f>
        <v/>
      </c>
      <c r="F754" s="18" t="str">
        <f t="shared" si="33"/>
        <v/>
      </c>
      <c r="G754" s="18" t="str">
        <f t="shared" si="34"/>
        <v/>
      </c>
    </row>
    <row r="755" spans="1:7">
      <c r="A755" s="17" t="str">
        <f>IF(G754="","",IF(roundOpt,IF(OR(A754&gt;=nper,ROUND(G754,2)&lt;=0),"",A754+1),IF(OR(A754&gt;=nper,G754&lt;=0),"",A754+1)))</f>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IF(A755="","",IF(roundOpt,IF(OR(A755=nper,payment&gt;ROUND((1+rate)*G754,2)),ROUND((1+rate)*G754,2),payment),IF(OR(A755=nper,payment&gt;(1+rate)*G754),(1+rate)*G754,payment)))</f>
        <v/>
      </c>
      <c r="D755" s="59" t="str">
        <f t="shared" si="35"/>
        <v/>
      </c>
      <c r="E755" s="18" t="str">
        <f>IF(A755="","",IF(AND(A755=1,pmtType=1),0,IF(roundOpt,ROUND(rate*G754,2),rate*G754)))</f>
        <v/>
      </c>
      <c r="F755" s="18" t="str">
        <f t="shared" si="33"/>
        <v/>
      </c>
      <c r="G755" s="18" t="str">
        <f t="shared" si="34"/>
        <v/>
      </c>
    </row>
    <row r="756" spans="1:7">
      <c r="A756" s="17" t="str">
        <f>IF(G755="","",IF(roundOpt,IF(OR(A755&gt;=nper,ROUND(G755,2)&lt;=0),"",A755+1),IF(OR(A755&gt;=nper,G755&lt;=0),"",A755+1)))</f>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IF(A756="","",IF(roundOpt,IF(OR(A756=nper,payment&gt;ROUND((1+rate)*G755,2)),ROUND((1+rate)*G755,2),payment),IF(OR(A756=nper,payment&gt;(1+rate)*G755),(1+rate)*G755,payment)))</f>
        <v/>
      </c>
      <c r="D756" s="59" t="str">
        <f t="shared" si="35"/>
        <v/>
      </c>
      <c r="E756" s="18" t="str">
        <f>IF(A756="","",IF(AND(A756=1,pmtType=1),0,IF(roundOpt,ROUND(rate*G755,2),rate*G755)))</f>
        <v/>
      </c>
      <c r="F756" s="18" t="str">
        <f t="shared" si="33"/>
        <v/>
      </c>
      <c r="G756" s="18" t="str">
        <f t="shared" si="34"/>
        <v/>
      </c>
    </row>
    <row r="757" spans="1:7">
      <c r="A757" s="17" t="str">
        <f>IF(G756="","",IF(roundOpt,IF(OR(A756&gt;=nper,ROUND(G756,2)&lt;=0),"",A756+1),IF(OR(A756&gt;=nper,G756&lt;=0),"",A756+1)))</f>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IF(A757="","",IF(roundOpt,IF(OR(A757=nper,payment&gt;ROUND((1+rate)*G756,2)),ROUND((1+rate)*G756,2),payment),IF(OR(A757=nper,payment&gt;(1+rate)*G756),(1+rate)*G756,payment)))</f>
        <v/>
      </c>
      <c r="D757" s="59" t="str">
        <f t="shared" si="35"/>
        <v/>
      </c>
      <c r="E757" s="18" t="str">
        <f>IF(A757="","",IF(AND(A757=1,pmtType=1),0,IF(roundOpt,ROUND(rate*G756,2),rate*G756)))</f>
        <v/>
      </c>
      <c r="F757" s="18" t="str">
        <f t="shared" si="33"/>
        <v/>
      </c>
      <c r="G757" s="18" t="str">
        <f t="shared" si="34"/>
        <v/>
      </c>
    </row>
    <row r="758" spans="1:7">
      <c r="A758" s="17" t="str">
        <f>IF(G757="","",IF(roundOpt,IF(OR(A757&gt;=nper,ROUND(G757,2)&lt;=0),"",A757+1),IF(OR(A757&gt;=nper,G757&lt;=0),"",A757+1)))</f>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IF(A758="","",IF(roundOpt,IF(OR(A758=nper,payment&gt;ROUND((1+rate)*G757,2)),ROUND((1+rate)*G757,2),payment),IF(OR(A758=nper,payment&gt;(1+rate)*G757),(1+rate)*G757,payment)))</f>
        <v/>
      </c>
      <c r="D758" s="59" t="str">
        <f t="shared" si="35"/>
        <v/>
      </c>
      <c r="E758" s="18" t="str">
        <f>IF(A758="","",IF(AND(A758=1,pmtType=1),0,IF(roundOpt,ROUND(rate*G757,2),rate*G757)))</f>
        <v/>
      </c>
      <c r="F758" s="18" t="str">
        <f t="shared" si="33"/>
        <v/>
      </c>
      <c r="G758" s="18" t="str">
        <f t="shared" si="34"/>
        <v/>
      </c>
    </row>
    <row r="759" spans="1:7">
      <c r="A759" s="17" t="str">
        <f>IF(G758="","",IF(roundOpt,IF(OR(A758&gt;=nper,ROUND(G758,2)&lt;=0),"",A758+1),IF(OR(A758&gt;=nper,G758&lt;=0),"",A758+1)))</f>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IF(A759="","",IF(roundOpt,IF(OR(A759=nper,payment&gt;ROUND((1+rate)*G758,2)),ROUND((1+rate)*G758,2),payment),IF(OR(A759=nper,payment&gt;(1+rate)*G758),(1+rate)*G758,payment)))</f>
        <v/>
      </c>
      <c r="D759" s="59" t="str">
        <f t="shared" si="35"/>
        <v/>
      </c>
      <c r="E759" s="18" t="str">
        <f>IF(A759="","",IF(AND(A759=1,pmtType=1),0,IF(roundOpt,ROUND(rate*G758,2),rate*G758)))</f>
        <v/>
      </c>
      <c r="F759" s="18" t="str">
        <f t="shared" si="33"/>
        <v/>
      </c>
      <c r="G759" s="18" t="str">
        <f t="shared" si="34"/>
        <v/>
      </c>
    </row>
    <row r="760" spans="1:7">
      <c r="A760" s="17" t="str">
        <f>IF(G759="","",IF(roundOpt,IF(OR(A759&gt;=nper,ROUND(G759,2)&lt;=0),"",A759+1),IF(OR(A759&gt;=nper,G759&lt;=0),"",A759+1)))</f>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IF(A760="","",IF(roundOpt,IF(OR(A760=nper,payment&gt;ROUND((1+rate)*G759,2)),ROUND((1+rate)*G759,2),payment),IF(OR(A760=nper,payment&gt;(1+rate)*G759),(1+rate)*G759,payment)))</f>
        <v/>
      </c>
      <c r="D760" s="59" t="str">
        <f t="shared" si="35"/>
        <v/>
      </c>
      <c r="E760" s="18" t="str">
        <f>IF(A760="","",IF(AND(A760=1,pmtType=1),0,IF(roundOpt,ROUND(rate*G759,2),rate*G759)))</f>
        <v/>
      </c>
      <c r="F760" s="18" t="str">
        <f t="shared" si="33"/>
        <v/>
      </c>
      <c r="G760" s="18" t="str">
        <f t="shared" si="34"/>
        <v/>
      </c>
    </row>
    <row r="761" spans="1:7">
      <c r="A761" s="17" t="str">
        <f>IF(G760="","",IF(roundOpt,IF(OR(A760&gt;=nper,ROUND(G760,2)&lt;=0),"",A760+1),IF(OR(A760&gt;=nper,G760&lt;=0),"",A760+1)))</f>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IF(A761="","",IF(roundOpt,IF(OR(A761=nper,payment&gt;ROUND((1+rate)*G760,2)),ROUND((1+rate)*G760,2),payment),IF(OR(A761=nper,payment&gt;(1+rate)*G760),(1+rate)*G760,payment)))</f>
        <v/>
      </c>
      <c r="D761" s="59" t="str">
        <f t="shared" si="35"/>
        <v/>
      </c>
      <c r="E761" s="18" t="str">
        <f>IF(A761="","",IF(AND(A761=1,pmtType=1),0,IF(roundOpt,ROUND(rate*G760,2),rate*G760)))</f>
        <v/>
      </c>
      <c r="F761" s="18" t="str">
        <f t="shared" si="33"/>
        <v/>
      </c>
      <c r="G761" s="18" t="str">
        <f t="shared" si="34"/>
        <v/>
      </c>
    </row>
    <row r="762" spans="1:7">
      <c r="A762" s="17" t="str">
        <f>IF(G761="","",IF(roundOpt,IF(OR(A761&gt;=nper,ROUND(G761,2)&lt;=0),"",A761+1),IF(OR(A761&gt;=nper,G761&lt;=0),"",A761+1)))</f>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IF(A762="","",IF(roundOpt,IF(OR(A762=nper,payment&gt;ROUND((1+rate)*G761,2)),ROUND((1+rate)*G761,2),payment),IF(OR(A762=nper,payment&gt;(1+rate)*G761),(1+rate)*G761,payment)))</f>
        <v/>
      </c>
      <c r="D762" s="59" t="str">
        <f t="shared" si="35"/>
        <v/>
      </c>
      <c r="E762" s="18" t="str">
        <f>IF(A762="","",IF(AND(A762=1,pmtType=1),0,IF(roundOpt,ROUND(rate*G761,2),rate*G761)))</f>
        <v/>
      </c>
      <c r="F762" s="18" t="str">
        <f t="shared" si="33"/>
        <v/>
      </c>
      <c r="G762" s="18" t="str">
        <f t="shared" si="34"/>
        <v/>
      </c>
    </row>
    <row r="763" spans="1:7">
      <c r="A763" s="17" t="str">
        <f>IF(G762="","",IF(roundOpt,IF(OR(A762&gt;=nper,ROUND(G762,2)&lt;=0),"",A762+1),IF(OR(A762&gt;=nper,G762&lt;=0),"",A762+1)))</f>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IF(A763="","",IF(roundOpt,IF(OR(A763=nper,payment&gt;ROUND((1+rate)*G762,2)),ROUND((1+rate)*G762,2),payment),IF(OR(A763=nper,payment&gt;(1+rate)*G762),(1+rate)*G762,payment)))</f>
        <v/>
      </c>
      <c r="D763" s="59" t="str">
        <f t="shared" si="35"/>
        <v/>
      </c>
      <c r="E763" s="18" t="str">
        <f>IF(A763="","",IF(AND(A763=1,pmtType=1),0,IF(roundOpt,ROUND(rate*G762,2),rate*G762)))</f>
        <v/>
      </c>
      <c r="F763" s="18" t="str">
        <f t="shared" si="33"/>
        <v/>
      </c>
      <c r="G763" s="18" t="str">
        <f t="shared" si="34"/>
        <v/>
      </c>
    </row>
    <row r="764" spans="1:7">
      <c r="A764" s="17" t="str">
        <f>IF(G763="","",IF(roundOpt,IF(OR(A763&gt;=nper,ROUND(G763,2)&lt;=0),"",A763+1),IF(OR(A763&gt;=nper,G763&lt;=0),"",A763+1)))</f>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IF(A764="","",IF(roundOpt,IF(OR(A764=nper,payment&gt;ROUND((1+rate)*G763,2)),ROUND((1+rate)*G763,2),payment),IF(OR(A764=nper,payment&gt;(1+rate)*G763),(1+rate)*G763,payment)))</f>
        <v/>
      </c>
      <c r="D764" s="59" t="str">
        <f t="shared" si="35"/>
        <v/>
      </c>
      <c r="E764" s="18" t="str">
        <f>IF(A764="","",IF(AND(A764=1,pmtType=1),0,IF(roundOpt,ROUND(rate*G763,2),rate*G763)))</f>
        <v/>
      </c>
      <c r="F764" s="18" t="str">
        <f t="shared" si="33"/>
        <v/>
      </c>
      <c r="G764" s="18" t="str">
        <f t="shared" si="34"/>
        <v/>
      </c>
    </row>
    <row r="765" spans="1:7">
      <c r="A765" s="17" t="str">
        <f>IF(G764="","",IF(roundOpt,IF(OR(A764&gt;=nper,ROUND(G764,2)&lt;=0),"",A764+1),IF(OR(A764&gt;=nper,G764&lt;=0),"",A764+1)))</f>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IF(A765="","",IF(roundOpt,IF(OR(A765=nper,payment&gt;ROUND((1+rate)*G764,2)),ROUND((1+rate)*G764,2),payment),IF(OR(A765=nper,payment&gt;(1+rate)*G764),(1+rate)*G764,payment)))</f>
        <v/>
      </c>
      <c r="D765" s="59" t="str">
        <f t="shared" si="35"/>
        <v/>
      </c>
      <c r="E765" s="18" t="str">
        <f>IF(A765="","",IF(AND(A765=1,pmtType=1),0,IF(roundOpt,ROUND(rate*G764,2),rate*G764)))</f>
        <v/>
      </c>
      <c r="F765" s="18" t="str">
        <f t="shared" si="33"/>
        <v/>
      </c>
      <c r="G765" s="18" t="str">
        <f t="shared" si="34"/>
        <v/>
      </c>
    </row>
    <row r="766" spans="1:7">
      <c r="A766" s="17" t="str">
        <f>IF(G765="","",IF(roundOpt,IF(OR(A765&gt;=nper,ROUND(G765,2)&lt;=0),"",A765+1),IF(OR(A765&gt;=nper,G765&lt;=0),"",A765+1)))</f>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IF(A766="","",IF(roundOpt,IF(OR(A766=nper,payment&gt;ROUND((1+rate)*G765,2)),ROUND((1+rate)*G765,2),payment),IF(OR(A766=nper,payment&gt;(1+rate)*G765),(1+rate)*G765,payment)))</f>
        <v/>
      </c>
      <c r="D766" s="59" t="str">
        <f t="shared" si="35"/>
        <v/>
      </c>
      <c r="E766" s="18" t="str">
        <f>IF(A766="","",IF(AND(A766=1,pmtType=1),0,IF(roundOpt,ROUND(rate*G765,2),rate*G765)))</f>
        <v/>
      </c>
      <c r="F766" s="18" t="str">
        <f t="shared" si="33"/>
        <v/>
      </c>
      <c r="G766" s="18" t="str">
        <f t="shared" si="34"/>
        <v/>
      </c>
    </row>
    <row r="767" spans="1:7">
      <c r="A767" s="17" t="str">
        <f>IF(G766="","",IF(roundOpt,IF(OR(A766&gt;=nper,ROUND(G766,2)&lt;=0),"",A766+1),IF(OR(A766&gt;=nper,G766&lt;=0),"",A766+1)))</f>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IF(A767="","",IF(roundOpt,IF(OR(A767=nper,payment&gt;ROUND((1+rate)*G766,2)),ROUND((1+rate)*G766,2),payment),IF(OR(A767=nper,payment&gt;(1+rate)*G766),(1+rate)*G766,payment)))</f>
        <v/>
      </c>
      <c r="D767" s="59" t="str">
        <f t="shared" si="35"/>
        <v/>
      </c>
      <c r="E767" s="18" t="str">
        <f>IF(A767="","",IF(AND(A767=1,pmtType=1),0,IF(roundOpt,ROUND(rate*G766,2),rate*G766)))</f>
        <v/>
      </c>
      <c r="F767" s="18" t="str">
        <f t="shared" si="33"/>
        <v/>
      </c>
      <c r="G767" s="18" t="str">
        <f t="shared" si="34"/>
        <v/>
      </c>
    </row>
    <row r="768" spans="1:7">
      <c r="A768" s="17" t="str">
        <f>IF(G767="","",IF(roundOpt,IF(OR(A767&gt;=nper,ROUND(G767,2)&lt;=0),"",A767+1),IF(OR(A767&gt;=nper,G767&lt;=0),"",A767+1)))</f>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IF(A768="","",IF(roundOpt,IF(OR(A768=nper,payment&gt;ROUND((1+rate)*G767,2)),ROUND((1+rate)*G767,2),payment),IF(OR(A768=nper,payment&gt;(1+rate)*G767),(1+rate)*G767,payment)))</f>
        <v/>
      </c>
      <c r="D768" s="59" t="str">
        <f t="shared" si="35"/>
        <v/>
      </c>
      <c r="E768" s="18" t="str">
        <f>IF(A768="","",IF(AND(A768=1,pmtType=1),0,IF(roundOpt,ROUND(rate*G767,2),rate*G767)))</f>
        <v/>
      </c>
      <c r="F768" s="18" t="str">
        <f t="shared" si="33"/>
        <v/>
      </c>
      <c r="G768" s="18" t="str">
        <f t="shared" si="34"/>
        <v/>
      </c>
    </row>
    <row r="769" spans="1:7">
      <c r="A769" s="17" t="str">
        <f>IF(G768="","",IF(roundOpt,IF(OR(A768&gt;=nper,ROUND(G768,2)&lt;=0),"",A768+1),IF(OR(A768&gt;=nper,G768&lt;=0),"",A768+1)))</f>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IF(A769="","",IF(roundOpt,IF(OR(A769=nper,payment&gt;ROUND((1+rate)*G768,2)),ROUND((1+rate)*G768,2),payment),IF(OR(A769=nper,payment&gt;(1+rate)*G768),(1+rate)*G768,payment)))</f>
        <v/>
      </c>
      <c r="D769" s="59" t="str">
        <f t="shared" si="35"/>
        <v/>
      </c>
      <c r="E769" s="18" t="str">
        <f>IF(A769="","",IF(AND(A769=1,pmtType=1),0,IF(roundOpt,ROUND(rate*G768,2),rate*G768)))</f>
        <v/>
      </c>
      <c r="F769" s="18" t="str">
        <f t="shared" si="33"/>
        <v/>
      </c>
      <c r="G769" s="18" t="str">
        <f t="shared" si="34"/>
        <v/>
      </c>
    </row>
    <row r="770" spans="1:7">
      <c r="A770" s="17" t="str">
        <f>IF(G769="","",IF(roundOpt,IF(OR(A769&gt;=nper,ROUND(G769,2)&lt;=0),"",A769+1),IF(OR(A769&gt;=nper,G769&lt;=0),"",A769+1)))</f>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IF(A770="","",IF(roundOpt,IF(OR(A770=nper,payment&gt;ROUND((1+rate)*G769,2)),ROUND((1+rate)*G769,2),payment),IF(OR(A770=nper,payment&gt;(1+rate)*G769),(1+rate)*G769,payment)))</f>
        <v/>
      </c>
      <c r="D770" s="59" t="str">
        <f t="shared" si="35"/>
        <v/>
      </c>
      <c r="E770" s="18" t="str">
        <f>IF(A770="","",IF(AND(A770=1,pmtType=1),0,IF(roundOpt,ROUND(rate*G769,2),rate*G769)))</f>
        <v/>
      </c>
      <c r="F770" s="18" t="str">
        <f t="shared" si="33"/>
        <v/>
      </c>
      <c r="G770" s="18" t="str">
        <f t="shared" si="34"/>
        <v/>
      </c>
    </row>
    <row r="771" spans="1:7">
      <c r="A771" s="17" t="str">
        <f>IF(G770="","",IF(roundOpt,IF(OR(A770&gt;=nper,ROUND(G770,2)&lt;=0),"",A770+1),IF(OR(A770&gt;=nper,G770&lt;=0),"",A770+1)))</f>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IF(A771="","",IF(roundOpt,IF(OR(A771=nper,payment&gt;ROUND((1+rate)*G770,2)),ROUND((1+rate)*G770,2),payment),IF(OR(A771=nper,payment&gt;(1+rate)*G770),(1+rate)*G770,payment)))</f>
        <v/>
      </c>
      <c r="D771" s="59" t="str">
        <f t="shared" si="35"/>
        <v/>
      </c>
      <c r="E771" s="18" t="str">
        <f>IF(A771="","",IF(AND(A771=1,pmtType=1),0,IF(roundOpt,ROUND(rate*G770,2),rate*G770)))</f>
        <v/>
      </c>
      <c r="F771" s="18" t="str">
        <f t="shared" si="33"/>
        <v/>
      </c>
      <c r="G771" s="18" t="str">
        <f t="shared" si="34"/>
        <v/>
      </c>
    </row>
    <row r="772" spans="1:7">
      <c r="A772" s="17" t="str">
        <f>IF(G771="","",IF(roundOpt,IF(OR(A771&gt;=nper,ROUND(G771,2)&lt;=0),"",A771+1),IF(OR(A771&gt;=nper,G771&lt;=0),"",A771+1)))</f>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IF(A772="","",IF(roundOpt,IF(OR(A772=nper,payment&gt;ROUND((1+rate)*G771,2)),ROUND((1+rate)*G771,2),payment),IF(OR(A772=nper,payment&gt;(1+rate)*G771),(1+rate)*G771,payment)))</f>
        <v/>
      </c>
      <c r="D772" s="59" t="str">
        <f t="shared" si="35"/>
        <v/>
      </c>
      <c r="E772" s="18" t="str">
        <f>IF(A772="","",IF(AND(A772=1,pmtType=1),0,IF(roundOpt,ROUND(rate*G771,2),rate*G771)))</f>
        <v/>
      </c>
      <c r="F772" s="18" t="str">
        <f t="shared" si="33"/>
        <v/>
      </c>
      <c r="G772" s="18" t="str">
        <f t="shared" si="34"/>
        <v/>
      </c>
    </row>
    <row r="773" spans="1:7">
      <c r="A773" s="17" t="str">
        <f>IF(G772="","",IF(roundOpt,IF(OR(A772&gt;=nper,ROUND(G772,2)&lt;=0),"",A772+1),IF(OR(A772&gt;=nper,G772&lt;=0),"",A772+1)))</f>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IF(A773="","",IF(roundOpt,IF(OR(A773=nper,payment&gt;ROUND((1+rate)*G772,2)),ROUND((1+rate)*G772,2),payment),IF(OR(A773=nper,payment&gt;(1+rate)*G772),(1+rate)*G772,payment)))</f>
        <v/>
      </c>
      <c r="D773" s="59" t="str">
        <f t="shared" si="35"/>
        <v/>
      </c>
      <c r="E773" s="18" t="str">
        <f>IF(A773="","",IF(AND(A773=1,pmtType=1),0,IF(roundOpt,ROUND(rate*G772,2),rate*G772)))</f>
        <v/>
      </c>
      <c r="F773" s="18" t="str">
        <f t="shared" si="33"/>
        <v/>
      </c>
      <c r="G773" s="18" t="str">
        <f t="shared" si="34"/>
        <v/>
      </c>
    </row>
    <row r="774" spans="1:7">
      <c r="A774" s="17" t="str">
        <f>IF(G773="","",IF(roundOpt,IF(OR(A773&gt;=nper,ROUND(G773,2)&lt;=0),"",A773+1),IF(OR(A773&gt;=nper,G773&lt;=0),"",A773+1)))</f>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IF(A774="","",IF(roundOpt,IF(OR(A774=nper,payment&gt;ROUND((1+rate)*G773,2)),ROUND((1+rate)*G773,2),payment),IF(OR(A774=nper,payment&gt;(1+rate)*G773),(1+rate)*G773,payment)))</f>
        <v/>
      </c>
      <c r="D774" s="59" t="str">
        <f t="shared" si="35"/>
        <v/>
      </c>
      <c r="E774" s="18" t="str">
        <f>IF(A774="","",IF(AND(A774=1,pmtType=1),0,IF(roundOpt,ROUND(rate*G773,2),rate*G773)))</f>
        <v/>
      </c>
      <c r="F774" s="18" t="str">
        <f t="shared" si="33"/>
        <v/>
      </c>
      <c r="G774" s="18" t="str">
        <f t="shared" si="34"/>
        <v/>
      </c>
    </row>
    <row r="775" spans="1:7">
      <c r="A775" s="17" t="str">
        <f>IF(G774="","",IF(roundOpt,IF(OR(A774&gt;=nper,ROUND(G774,2)&lt;=0),"",A774+1),IF(OR(A774&gt;=nper,G774&lt;=0),"",A774+1)))</f>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IF(A775="","",IF(roundOpt,IF(OR(A775=nper,payment&gt;ROUND((1+rate)*G774,2)),ROUND((1+rate)*G774,2),payment),IF(OR(A775=nper,payment&gt;(1+rate)*G774),(1+rate)*G774,payment)))</f>
        <v/>
      </c>
      <c r="D775" s="59" t="str">
        <f t="shared" si="35"/>
        <v/>
      </c>
      <c r="E775" s="18" t="str">
        <f>IF(A775="","",IF(AND(A775=1,pmtType=1),0,IF(roundOpt,ROUND(rate*G774,2),rate*G774)))</f>
        <v/>
      </c>
      <c r="F775" s="18" t="str">
        <f t="shared" si="33"/>
        <v/>
      </c>
      <c r="G775" s="18" t="str">
        <f t="shared" si="34"/>
        <v/>
      </c>
    </row>
    <row r="776" spans="1:7">
      <c r="A776" s="17" t="str">
        <f>IF(G775="","",IF(roundOpt,IF(OR(A775&gt;=nper,ROUND(G775,2)&lt;=0),"",A775+1),IF(OR(A775&gt;=nper,G775&lt;=0),"",A775+1)))</f>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IF(A776="","",IF(roundOpt,IF(OR(A776=nper,payment&gt;ROUND((1+rate)*G775,2)),ROUND((1+rate)*G775,2),payment),IF(OR(A776=nper,payment&gt;(1+rate)*G775),(1+rate)*G775,payment)))</f>
        <v/>
      </c>
      <c r="D776" s="59" t="str">
        <f t="shared" si="35"/>
        <v/>
      </c>
      <c r="E776" s="18" t="str">
        <f>IF(A776="","",IF(AND(A776=1,pmtType=1),0,IF(roundOpt,ROUND(rate*G775,2),rate*G775)))</f>
        <v/>
      </c>
      <c r="F776" s="18" t="str">
        <f t="shared" si="33"/>
        <v/>
      </c>
      <c r="G776" s="18" t="str">
        <f t="shared" si="34"/>
        <v/>
      </c>
    </row>
    <row r="777" spans="1:7">
      <c r="A777" s="17" t="str">
        <f>IF(G776="","",IF(roundOpt,IF(OR(A776&gt;=nper,ROUND(G776,2)&lt;=0),"",A776+1),IF(OR(A776&gt;=nper,G776&lt;=0),"",A776+1)))</f>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IF(A777="","",IF(roundOpt,IF(OR(A777=nper,payment&gt;ROUND((1+rate)*G776,2)),ROUND((1+rate)*G776,2),payment),IF(OR(A777=nper,payment&gt;(1+rate)*G776),(1+rate)*G776,payment)))</f>
        <v/>
      </c>
      <c r="D777" s="59" t="str">
        <f t="shared" si="35"/>
        <v/>
      </c>
      <c r="E777" s="18" t="str">
        <f>IF(A777="","",IF(AND(A777=1,pmtType=1),0,IF(roundOpt,ROUND(rate*G776,2),rate*G776)))</f>
        <v/>
      </c>
      <c r="F777" s="18" t="str">
        <f t="shared" si="33"/>
        <v/>
      </c>
      <c r="G777" s="18" t="str">
        <f t="shared" si="34"/>
        <v/>
      </c>
    </row>
    <row r="778" spans="1:7">
      <c r="A778" s="17" t="str">
        <f>IF(G777="","",IF(roundOpt,IF(OR(A777&gt;=nper,ROUND(G777,2)&lt;=0),"",A777+1),IF(OR(A777&gt;=nper,G777&lt;=0),"",A777+1)))</f>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IF(A778="","",IF(roundOpt,IF(OR(A778=nper,payment&gt;ROUND((1+rate)*G777,2)),ROUND((1+rate)*G777,2),payment),IF(OR(A778=nper,payment&gt;(1+rate)*G777),(1+rate)*G777,payment)))</f>
        <v/>
      </c>
      <c r="D778" s="59" t="str">
        <f t="shared" si="35"/>
        <v/>
      </c>
      <c r="E778" s="18" t="str">
        <f>IF(A778="","",IF(AND(A778=1,pmtType=1),0,IF(roundOpt,ROUND(rate*G777,2),rate*G777)))</f>
        <v/>
      </c>
      <c r="F778" s="18" t="str">
        <f t="shared" si="33"/>
        <v/>
      </c>
      <c r="G778" s="18" t="str">
        <f t="shared" si="34"/>
        <v/>
      </c>
    </row>
    <row r="779" spans="1:7">
      <c r="A779" s="17" t="str">
        <f>IF(G778="","",IF(roundOpt,IF(OR(A778&gt;=nper,ROUND(G778,2)&lt;=0),"",A778+1),IF(OR(A778&gt;=nper,G778&lt;=0),"",A778+1)))</f>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IF(A779="","",IF(roundOpt,IF(OR(A779=nper,payment&gt;ROUND((1+rate)*G778,2)),ROUND((1+rate)*G778,2),payment),IF(OR(A779=nper,payment&gt;(1+rate)*G778),(1+rate)*G778,payment)))</f>
        <v/>
      </c>
      <c r="D779" s="59" t="str">
        <f t="shared" si="35"/>
        <v/>
      </c>
      <c r="E779" s="18" t="str">
        <f>IF(A779="","",IF(AND(A779=1,pmtType=1),0,IF(roundOpt,ROUND(rate*G778,2),rate*G778)))</f>
        <v/>
      </c>
      <c r="F779" s="18" t="str">
        <f t="shared" si="33"/>
        <v/>
      </c>
      <c r="G779" s="18" t="str">
        <f t="shared" si="34"/>
        <v/>
      </c>
    </row>
    <row r="780" spans="1:7">
      <c r="A780" s="17" t="str">
        <f>IF(G779="","",IF(roundOpt,IF(OR(A779&gt;=nper,ROUND(G779,2)&lt;=0),"",A779+1),IF(OR(A779&gt;=nper,G779&lt;=0),"",A779+1)))</f>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IF(A780="","",IF(roundOpt,IF(OR(A780=nper,payment&gt;ROUND((1+rate)*G779,2)),ROUND((1+rate)*G779,2),payment),IF(OR(A780=nper,payment&gt;(1+rate)*G779),(1+rate)*G779,payment)))</f>
        <v/>
      </c>
      <c r="D780" s="59" t="str">
        <f t="shared" si="35"/>
        <v/>
      </c>
      <c r="E780" s="18" t="str">
        <f>IF(A780="","",IF(AND(A780=1,pmtType=1),0,IF(roundOpt,ROUND(rate*G779,2),rate*G779)))</f>
        <v/>
      </c>
      <c r="F780" s="18" t="str">
        <f t="shared" si="33"/>
        <v/>
      </c>
      <c r="G780" s="18" t="str">
        <f t="shared" si="34"/>
        <v/>
      </c>
    </row>
    <row r="781" spans="1:7">
      <c r="A781" s="17" t="str">
        <f>IF(G780="","",IF(roundOpt,IF(OR(A780&gt;=nper,ROUND(G780,2)&lt;=0),"",A780+1),IF(OR(A780&gt;=nper,G780&lt;=0),"",A780+1)))</f>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IF(A781="","",IF(roundOpt,IF(OR(A781=nper,payment&gt;ROUND((1+rate)*G780,2)),ROUND((1+rate)*G780,2),payment),IF(OR(A781=nper,payment&gt;(1+rate)*G780),(1+rate)*G780,payment)))</f>
        <v/>
      </c>
      <c r="D781" s="59" t="str">
        <f t="shared" si="35"/>
        <v/>
      </c>
      <c r="E781" s="18" t="str">
        <f>IF(A781="","",IF(AND(A781=1,pmtType=1),0,IF(roundOpt,ROUND(rate*G780,2),rate*G780)))</f>
        <v/>
      </c>
      <c r="F781" s="18" t="str">
        <f t="shared" si="33"/>
        <v/>
      </c>
      <c r="G781" s="18" t="str">
        <f t="shared" si="34"/>
        <v/>
      </c>
    </row>
    <row r="782" spans="1:7">
      <c r="A782" s="17" t="str">
        <f>IF(G781="","",IF(roundOpt,IF(OR(A781&gt;=nper,ROUND(G781,2)&lt;=0),"",A781+1),IF(OR(A781&gt;=nper,G781&lt;=0),"",A781+1)))</f>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IF(A782="","",IF(roundOpt,IF(OR(A782=nper,payment&gt;ROUND((1+rate)*G781,2)),ROUND((1+rate)*G781,2),payment),IF(OR(A782=nper,payment&gt;(1+rate)*G781),(1+rate)*G781,payment)))</f>
        <v/>
      </c>
      <c r="D782" s="59" t="str">
        <f t="shared" si="35"/>
        <v/>
      </c>
      <c r="E782" s="18" t="str">
        <f>IF(A782="","",IF(AND(A782=1,pmtType=1),0,IF(roundOpt,ROUND(rate*G781,2),rate*G781)))</f>
        <v/>
      </c>
      <c r="F782" s="18" t="str">
        <f t="shared" si="33"/>
        <v/>
      </c>
      <c r="G782" s="18" t="str">
        <f t="shared" si="34"/>
        <v/>
      </c>
    </row>
    <row r="783" spans="1:7">
      <c r="A783" s="17" t="str">
        <f>IF(G782="","",IF(roundOpt,IF(OR(A782&gt;=nper,ROUND(G782,2)&lt;=0),"",A782+1),IF(OR(A782&gt;=nper,G782&lt;=0),"",A782+1)))</f>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IF(A783="","",IF(roundOpt,IF(OR(A783=nper,payment&gt;ROUND((1+rate)*G782,2)),ROUND((1+rate)*G782,2),payment),IF(OR(A783=nper,payment&gt;(1+rate)*G782),(1+rate)*G782,payment)))</f>
        <v/>
      </c>
      <c r="D783" s="59" t="str">
        <f t="shared" si="35"/>
        <v/>
      </c>
      <c r="E783" s="18" t="str">
        <f>IF(A783="","",IF(AND(A783=1,pmtType=1),0,IF(roundOpt,ROUND(rate*G782,2),rate*G782)))</f>
        <v/>
      </c>
      <c r="F783" s="18" t="str">
        <f t="shared" si="33"/>
        <v/>
      </c>
      <c r="G783" s="18" t="str">
        <f t="shared" si="34"/>
        <v/>
      </c>
    </row>
    <row r="784" spans="1:7">
      <c r="A784" s="17" t="str">
        <f>IF(G783="","",IF(roundOpt,IF(OR(A783&gt;=nper,ROUND(G783,2)&lt;=0),"",A783+1),IF(OR(A783&gt;=nper,G783&lt;=0),"",A783+1)))</f>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IF(A784="","",IF(roundOpt,IF(OR(A784=nper,payment&gt;ROUND((1+rate)*G783,2)),ROUND((1+rate)*G783,2),payment),IF(OR(A784=nper,payment&gt;(1+rate)*G783),(1+rate)*G783,payment)))</f>
        <v/>
      </c>
      <c r="D784" s="59" t="str">
        <f t="shared" si="35"/>
        <v/>
      </c>
      <c r="E784" s="18" t="str">
        <f>IF(A784="","",IF(AND(A784=1,pmtType=1),0,IF(roundOpt,ROUND(rate*G783,2),rate*G783)))</f>
        <v/>
      </c>
      <c r="F784" s="18" t="str">
        <f t="shared" si="33"/>
        <v/>
      </c>
      <c r="G784" s="18" t="str">
        <f t="shared" si="34"/>
        <v/>
      </c>
    </row>
    <row r="785" spans="1:7">
      <c r="A785" s="17" t="str">
        <f>IF(G784="","",IF(roundOpt,IF(OR(A784&gt;=nper,ROUND(G784,2)&lt;=0),"",A784+1),IF(OR(A784&gt;=nper,G784&lt;=0),"",A784+1)))</f>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IF(A785="","",IF(roundOpt,IF(OR(A785=nper,payment&gt;ROUND((1+rate)*G784,2)),ROUND((1+rate)*G784,2),payment),IF(OR(A785=nper,payment&gt;(1+rate)*G784),(1+rate)*G784,payment)))</f>
        <v/>
      </c>
      <c r="D785" s="59" t="str">
        <f t="shared" si="35"/>
        <v/>
      </c>
      <c r="E785" s="18" t="str">
        <f>IF(A785="","",IF(AND(A785=1,pmtType=1),0,IF(roundOpt,ROUND(rate*G784,2),rate*G784)))</f>
        <v/>
      </c>
      <c r="F785" s="18" t="str">
        <f t="shared" si="33"/>
        <v/>
      </c>
      <c r="G785" s="18" t="str">
        <f t="shared" si="34"/>
        <v/>
      </c>
    </row>
    <row r="786" spans="1:7">
      <c r="A786" s="17" t="str">
        <f>IF(G785="","",IF(roundOpt,IF(OR(A785&gt;=nper,ROUND(G785,2)&lt;=0),"",A785+1),IF(OR(A785&gt;=nper,G785&lt;=0),"",A785+1)))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IF(A786="","",IF(roundOpt,IF(OR(A786=nper,payment&gt;ROUND((1+rate)*G785,2)),ROUND((1+rate)*G785,2),payment),IF(OR(A786=nper,payment&gt;(1+rate)*G785),(1+rate)*G785,payment)))</f>
        <v/>
      </c>
      <c r="D786" s="59" t="str">
        <f t="shared" si="35"/>
        <v/>
      </c>
      <c r="E786" s="18" t="str">
        <f>IF(A786="","",IF(AND(A786=1,pmtType=1),0,IF(roundOpt,ROUND(rate*G785,2),rate*G785)))</f>
        <v/>
      </c>
      <c r="F786" s="18" t="str">
        <f t="shared" si="33"/>
        <v/>
      </c>
      <c r="G786" s="18" t="str">
        <f t="shared" si="34"/>
        <v/>
      </c>
    </row>
    <row r="787" spans="1:7">
      <c r="A787" s="17" t="str">
        <f>IF(G786="","",IF(roundOpt,IF(OR(A786&gt;=nper,ROUND(G786,2)&lt;=0),"",A786+1),IF(OR(A786&gt;=nper,G786&lt;=0),"",A786+1)))</f>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IF(A787="","",IF(roundOpt,IF(OR(A787=nper,payment&gt;ROUND((1+rate)*G786,2)),ROUND((1+rate)*G786,2),payment),IF(OR(A787=nper,payment&gt;(1+rate)*G786),(1+rate)*G786,payment)))</f>
        <v/>
      </c>
      <c r="D787" s="59" t="str">
        <f t="shared" si="35"/>
        <v/>
      </c>
      <c r="E787" s="18" t="str">
        <f>IF(A787="","",IF(AND(A787=1,pmtType=1),0,IF(roundOpt,ROUND(rate*G786,2),rate*G786)))</f>
        <v/>
      </c>
      <c r="F787" s="18" t="str">
        <f t="shared" si="33"/>
        <v/>
      </c>
      <c r="G787" s="18" t="str">
        <f t="shared" si="34"/>
        <v/>
      </c>
    </row>
    <row r="788" spans="1:7">
      <c r="A788" s="17" t="str">
        <f>IF(G787="","",IF(roundOpt,IF(OR(A787&gt;=nper,ROUND(G787,2)&lt;=0),"",A787+1),IF(OR(A787&gt;=nper,G787&lt;=0),"",A787+1)))</f>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IF(A788="","",IF(roundOpt,IF(OR(A788=nper,payment&gt;ROUND((1+rate)*G787,2)),ROUND((1+rate)*G787,2),payment),IF(OR(A788=nper,payment&gt;(1+rate)*G787),(1+rate)*G787,payment)))</f>
        <v/>
      </c>
      <c r="D788" s="59" t="str">
        <f t="shared" si="35"/>
        <v/>
      </c>
      <c r="E788" s="18" t="str">
        <f>IF(A788="","",IF(AND(A788=1,pmtType=1),0,IF(roundOpt,ROUND(rate*G787,2),rate*G787)))</f>
        <v/>
      </c>
      <c r="F788" s="18" t="str">
        <f t="shared" si="33"/>
        <v/>
      </c>
      <c r="G788" s="18" t="str">
        <f t="shared" si="34"/>
        <v/>
      </c>
    </row>
    <row r="789" spans="1:7">
      <c r="A789" s="17" t="str">
        <f>IF(G788="","",IF(roundOpt,IF(OR(A788&gt;=nper,ROUND(G788,2)&lt;=0),"",A788+1),IF(OR(A788&gt;=nper,G788&lt;=0),"",A788+1)))</f>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IF(A789="","",IF(roundOpt,IF(OR(A789=nper,payment&gt;ROUND((1+rate)*G788,2)),ROUND((1+rate)*G788,2),payment),IF(OR(A789=nper,payment&gt;(1+rate)*G788),(1+rate)*G788,payment)))</f>
        <v/>
      </c>
      <c r="D789" s="59" t="str">
        <f t="shared" si="35"/>
        <v/>
      </c>
      <c r="E789" s="18" t="str">
        <f>IF(A789="","",IF(AND(A789=1,pmtType=1),0,IF(roundOpt,ROUND(rate*G788,2),rate*G788)))</f>
        <v/>
      </c>
      <c r="F789" s="18" t="str">
        <f t="shared" si="33"/>
        <v/>
      </c>
      <c r="G789" s="18" t="str">
        <f t="shared" si="34"/>
        <v/>
      </c>
    </row>
    <row r="790" spans="1:7">
      <c r="A790" s="17" t="str">
        <f>IF(G789="","",IF(roundOpt,IF(OR(A789&gt;=nper,ROUND(G789,2)&lt;=0),"",A789+1),IF(OR(A789&gt;=nper,G789&lt;=0),"",A789+1)))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IF(A790="","",IF(roundOpt,IF(OR(A790=nper,payment&gt;ROUND((1+rate)*G789,2)),ROUND((1+rate)*G789,2),payment),IF(OR(A790=nper,payment&gt;(1+rate)*G789),(1+rate)*G789,payment)))</f>
        <v/>
      </c>
      <c r="D790" s="59" t="str">
        <f t="shared" si="35"/>
        <v/>
      </c>
      <c r="E790" s="18" t="str">
        <f>IF(A790="","",IF(AND(A790=1,pmtType=1),0,IF(roundOpt,ROUND(rate*G789,2),rate*G789)))</f>
        <v/>
      </c>
      <c r="F790" s="18" t="str">
        <f t="shared" ref="F790:F853" si="36">IF(A790="","",D790-E790)</f>
        <v/>
      </c>
      <c r="G790" s="18" t="str">
        <f t="shared" ref="G790:G853" si="37">IF(A790="","",G789-F790)</f>
        <v/>
      </c>
    </row>
    <row r="791" spans="1:7">
      <c r="A791" s="17" t="str">
        <f>IF(G790="","",IF(roundOpt,IF(OR(A790&gt;=nper,ROUND(G790,2)&lt;=0),"",A790+1),IF(OR(A790&gt;=nper,G790&lt;=0),"",A790+1)))</f>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IF(A791="","",IF(roundOpt,IF(OR(A791=nper,payment&gt;ROUND((1+rate)*G790,2)),ROUND((1+rate)*G790,2),payment),IF(OR(A791=nper,payment&gt;(1+rate)*G790),(1+rate)*G790,payment)))</f>
        <v/>
      </c>
      <c r="D791" s="59" t="str">
        <f t="shared" si="35"/>
        <v/>
      </c>
      <c r="E791" s="18" t="str">
        <f>IF(A791="","",IF(AND(A791=1,pmtType=1),0,IF(roundOpt,ROUND(rate*G790,2),rate*G790)))</f>
        <v/>
      </c>
      <c r="F791" s="18" t="str">
        <f t="shared" si="36"/>
        <v/>
      </c>
      <c r="G791" s="18" t="str">
        <f t="shared" si="37"/>
        <v/>
      </c>
    </row>
    <row r="792" spans="1:7">
      <c r="A792" s="17" t="str">
        <f>IF(G791="","",IF(roundOpt,IF(OR(A791&gt;=nper,ROUND(G791,2)&lt;=0),"",A791+1),IF(OR(A791&gt;=nper,G791&lt;=0),"",A791+1)))</f>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IF(A792="","",IF(roundOpt,IF(OR(A792=nper,payment&gt;ROUND((1+rate)*G791,2)),ROUND((1+rate)*G791,2),payment),IF(OR(A792=nper,payment&gt;(1+rate)*G791),(1+rate)*G791,payment)))</f>
        <v/>
      </c>
      <c r="D792" s="59" t="str">
        <f t="shared" si="35"/>
        <v/>
      </c>
      <c r="E792" s="18" t="str">
        <f>IF(A792="","",IF(AND(A792=1,pmtType=1),0,IF(roundOpt,ROUND(rate*G791,2),rate*G791)))</f>
        <v/>
      </c>
      <c r="F792" s="18" t="str">
        <f t="shared" si="36"/>
        <v/>
      </c>
      <c r="G792" s="18" t="str">
        <f t="shared" si="37"/>
        <v/>
      </c>
    </row>
    <row r="793" spans="1:7">
      <c r="A793" s="17" t="str">
        <f>IF(G792="","",IF(roundOpt,IF(OR(A792&gt;=nper,ROUND(G792,2)&lt;=0),"",A792+1),IF(OR(A792&gt;=nper,G792&lt;=0),"",A792+1)))</f>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IF(A793="","",IF(roundOpt,IF(OR(A793=nper,payment&gt;ROUND((1+rate)*G792,2)),ROUND((1+rate)*G792,2),payment),IF(OR(A793=nper,payment&gt;(1+rate)*G792),(1+rate)*G792,payment)))</f>
        <v/>
      </c>
      <c r="D793" s="59" t="str">
        <f t="shared" ref="D793:D856" si="38">C793</f>
        <v/>
      </c>
      <c r="E793" s="18" t="str">
        <f>IF(A793="","",IF(AND(A793=1,pmtType=1),0,IF(roundOpt,ROUND(rate*G792,2),rate*G792)))</f>
        <v/>
      </c>
      <c r="F793" s="18" t="str">
        <f t="shared" si="36"/>
        <v/>
      </c>
      <c r="G793" s="18" t="str">
        <f t="shared" si="37"/>
        <v/>
      </c>
    </row>
    <row r="794" spans="1:7">
      <c r="A794" s="17" t="str">
        <f>IF(G793="","",IF(roundOpt,IF(OR(A793&gt;=nper,ROUND(G793,2)&lt;=0),"",A793+1),IF(OR(A793&gt;=nper,G793&lt;=0),"",A793+1)))</f>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IF(A794="","",IF(roundOpt,IF(OR(A794=nper,payment&gt;ROUND((1+rate)*G793,2)),ROUND((1+rate)*G793,2),payment),IF(OR(A794=nper,payment&gt;(1+rate)*G793),(1+rate)*G793,payment)))</f>
        <v/>
      </c>
      <c r="D794" s="59" t="str">
        <f t="shared" si="38"/>
        <v/>
      </c>
      <c r="E794" s="18" t="str">
        <f>IF(A794="","",IF(AND(A794=1,pmtType=1),0,IF(roundOpt,ROUND(rate*G793,2),rate*G793)))</f>
        <v/>
      </c>
      <c r="F794" s="18" t="str">
        <f t="shared" si="36"/>
        <v/>
      </c>
      <c r="G794" s="18" t="str">
        <f t="shared" si="37"/>
        <v/>
      </c>
    </row>
    <row r="795" spans="1:7">
      <c r="A795" s="17" t="str">
        <f>IF(G794="","",IF(roundOpt,IF(OR(A794&gt;=nper,ROUND(G794,2)&lt;=0),"",A794+1),IF(OR(A794&gt;=nper,G794&lt;=0),"",A794+1)))</f>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IF(A795="","",IF(roundOpt,IF(OR(A795=nper,payment&gt;ROUND((1+rate)*G794,2)),ROUND((1+rate)*G794,2),payment),IF(OR(A795=nper,payment&gt;(1+rate)*G794),(1+rate)*G794,payment)))</f>
        <v/>
      </c>
      <c r="D795" s="59" t="str">
        <f t="shared" si="38"/>
        <v/>
      </c>
      <c r="E795" s="18" t="str">
        <f>IF(A795="","",IF(AND(A795=1,pmtType=1),0,IF(roundOpt,ROUND(rate*G794,2),rate*G794)))</f>
        <v/>
      </c>
      <c r="F795" s="18" t="str">
        <f t="shared" si="36"/>
        <v/>
      </c>
      <c r="G795" s="18" t="str">
        <f t="shared" si="37"/>
        <v/>
      </c>
    </row>
    <row r="796" spans="1:7">
      <c r="A796" s="17" t="str">
        <f>IF(G795="","",IF(roundOpt,IF(OR(A795&gt;=nper,ROUND(G795,2)&lt;=0),"",A795+1),IF(OR(A795&gt;=nper,G795&lt;=0),"",A795+1)))</f>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IF(A796="","",IF(roundOpt,IF(OR(A796=nper,payment&gt;ROUND((1+rate)*G795,2)),ROUND((1+rate)*G795,2),payment),IF(OR(A796=nper,payment&gt;(1+rate)*G795),(1+rate)*G795,payment)))</f>
        <v/>
      </c>
      <c r="D796" s="59" t="str">
        <f t="shared" si="38"/>
        <v/>
      </c>
      <c r="E796" s="18" t="str">
        <f>IF(A796="","",IF(AND(A796=1,pmtType=1),0,IF(roundOpt,ROUND(rate*G795,2),rate*G795)))</f>
        <v/>
      </c>
      <c r="F796" s="18" t="str">
        <f t="shared" si="36"/>
        <v/>
      </c>
      <c r="G796" s="18" t="str">
        <f t="shared" si="37"/>
        <v/>
      </c>
    </row>
    <row r="797" spans="1:7">
      <c r="A797" s="17" t="str">
        <f>IF(G796="","",IF(roundOpt,IF(OR(A796&gt;=nper,ROUND(G796,2)&lt;=0),"",A796+1),IF(OR(A796&gt;=nper,G796&lt;=0),"",A796+1)))</f>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IF(A797="","",IF(roundOpt,IF(OR(A797=nper,payment&gt;ROUND((1+rate)*G796,2)),ROUND((1+rate)*G796,2),payment),IF(OR(A797=nper,payment&gt;(1+rate)*G796),(1+rate)*G796,payment)))</f>
        <v/>
      </c>
      <c r="D797" s="59" t="str">
        <f t="shared" si="38"/>
        <v/>
      </c>
      <c r="E797" s="18" t="str">
        <f>IF(A797="","",IF(AND(A797=1,pmtType=1),0,IF(roundOpt,ROUND(rate*G796,2),rate*G796)))</f>
        <v/>
      </c>
      <c r="F797" s="18" t="str">
        <f t="shared" si="36"/>
        <v/>
      </c>
      <c r="G797" s="18" t="str">
        <f t="shared" si="37"/>
        <v/>
      </c>
    </row>
    <row r="798" spans="1:7">
      <c r="A798" s="17" t="str">
        <f>IF(G797="","",IF(roundOpt,IF(OR(A797&gt;=nper,ROUND(G797,2)&lt;=0),"",A797+1),IF(OR(A797&gt;=nper,G797&lt;=0),"",A797+1)))</f>
        <v/>
      </c>
      <c r="B798" s="19" t="str">
        <f>IF(A798="","",IF(OR(periods_per_year=26,periods_per_year=52),IF(periods_per_year=26,IF(A798=1,fpdate,B797+14),IF(periods_per_year=52,IF(A798=1,fpdate,B797+7),"n/a")),IF(periods_per_year=24,DATE(YEAR(fpdate),MONTH(fpdate)+(A798-1)/2+IF(AND(DAY(fpdate)&gt;=15,MOD(A798,2)=0),1,0),IF(MOD(A798,2)=0,IF(DAY(fpdate)&gt;=15,DAY(fpdate)-14,DAY(fpdate)+14),DAY(fpdate))),IF(DAY(DATE(YEAR(fpdate),MONTH(fpdate)+(A798-1)*months_per_period,DAY(fpdate)))&lt;&gt;DAY(fpdate),DATE(YEAR(fpdate),MONTH(fpdate)+(A798-1)*months_per_period+1,0),DATE(YEAR(fpdate),MONTH(fpdate)+(A798-1)*months_per_period,DAY(fpdate))))))</f>
        <v/>
      </c>
      <c r="C798" s="18" t="str">
        <f>IF(A798="","",IF(roundOpt,IF(OR(A798=nper,payment&gt;ROUND((1+rate)*G797,2)),ROUND((1+rate)*G797,2),payment),IF(OR(A798=nper,payment&gt;(1+rate)*G797),(1+rate)*G797,payment)))</f>
        <v/>
      </c>
      <c r="D798" s="59" t="str">
        <f t="shared" si="38"/>
        <v/>
      </c>
      <c r="E798" s="18" t="str">
        <f>IF(A798="","",IF(AND(A798=1,pmtType=1),0,IF(roundOpt,ROUND(rate*G797,2),rate*G797)))</f>
        <v/>
      </c>
      <c r="F798" s="18" t="str">
        <f t="shared" si="36"/>
        <v/>
      </c>
      <c r="G798" s="18" t="str">
        <f t="shared" si="37"/>
        <v/>
      </c>
    </row>
    <row r="799" spans="1:7">
      <c r="A799" s="17" t="str">
        <f>IF(G798="","",IF(roundOpt,IF(OR(A798&gt;=nper,ROUND(G798,2)&lt;=0),"",A798+1),IF(OR(A798&gt;=nper,G798&lt;=0),"",A798+1)))</f>
        <v/>
      </c>
      <c r="B799" s="19" t="str">
        <f>IF(A799="","",IF(OR(periods_per_year=26,periods_per_year=52),IF(periods_per_year=26,IF(A799=1,fpdate,B798+14),IF(periods_per_year=52,IF(A799=1,fpdate,B798+7),"n/a")),IF(periods_per_year=24,DATE(YEAR(fpdate),MONTH(fpdate)+(A799-1)/2+IF(AND(DAY(fpdate)&gt;=15,MOD(A799,2)=0),1,0),IF(MOD(A799,2)=0,IF(DAY(fpdate)&gt;=15,DAY(fpdate)-14,DAY(fpdate)+14),DAY(fpdate))),IF(DAY(DATE(YEAR(fpdate),MONTH(fpdate)+(A799-1)*months_per_period,DAY(fpdate)))&lt;&gt;DAY(fpdate),DATE(YEAR(fpdate),MONTH(fpdate)+(A799-1)*months_per_period+1,0),DATE(YEAR(fpdate),MONTH(fpdate)+(A799-1)*months_per_period,DAY(fpdate))))))</f>
        <v/>
      </c>
      <c r="C799" s="18" t="str">
        <f>IF(A799="","",IF(roundOpt,IF(OR(A799=nper,payment&gt;ROUND((1+rate)*G798,2)),ROUND((1+rate)*G798,2),payment),IF(OR(A799=nper,payment&gt;(1+rate)*G798),(1+rate)*G798,payment)))</f>
        <v/>
      </c>
      <c r="D799" s="59" t="str">
        <f t="shared" si="38"/>
        <v/>
      </c>
      <c r="E799" s="18" t="str">
        <f>IF(A799="","",IF(AND(A799=1,pmtType=1),0,IF(roundOpt,ROUND(rate*G798,2),rate*G798)))</f>
        <v/>
      </c>
      <c r="F799" s="18" t="str">
        <f t="shared" si="36"/>
        <v/>
      </c>
      <c r="G799" s="18" t="str">
        <f t="shared" si="37"/>
        <v/>
      </c>
    </row>
    <row r="800" spans="1:7">
      <c r="A800" s="17" t="str">
        <f>IF(G799="","",IF(roundOpt,IF(OR(A799&gt;=nper,ROUND(G799,2)&lt;=0),"",A799+1),IF(OR(A799&gt;=nper,G799&lt;=0),"",A799+1)))</f>
        <v/>
      </c>
      <c r="B800" s="19" t="str">
        <f>IF(A800="","",IF(OR(periods_per_year=26,periods_per_year=52),IF(periods_per_year=26,IF(A800=1,fpdate,B799+14),IF(periods_per_year=52,IF(A800=1,fpdate,B799+7),"n/a")),IF(periods_per_year=24,DATE(YEAR(fpdate),MONTH(fpdate)+(A800-1)/2+IF(AND(DAY(fpdate)&gt;=15,MOD(A800,2)=0),1,0),IF(MOD(A800,2)=0,IF(DAY(fpdate)&gt;=15,DAY(fpdate)-14,DAY(fpdate)+14),DAY(fpdate))),IF(DAY(DATE(YEAR(fpdate),MONTH(fpdate)+(A800-1)*months_per_period,DAY(fpdate)))&lt;&gt;DAY(fpdate),DATE(YEAR(fpdate),MONTH(fpdate)+(A800-1)*months_per_period+1,0),DATE(YEAR(fpdate),MONTH(fpdate)+(A800-1)*months_per_period,DAY(fpdate))))))</f>
        <v/>
      </c>
      <c r="C800" s="18" t="str">
        <f>IF(A800="","",IF(roundOpt,IF(OR(A800=nper,payment&gt;ROUND((1+rate)*G799,2)),ROUND((1+rate)*G799,2),payment),IF(OR(A800=nper,payment&gt;(1+rate)*G799),(1+rate)*G799,payment)))</f>
        <v/>
      </c>
      <c r="D800" s="59" t="str">
        <f t="shared" si="38"/>
        <v/>
      </c>
      <c r="E800" s="18" t="str">
        <f>IF(A800="","",IF(AND(A800=1,pmtType=1),0,IF(roundOpt,ROUND(rate*G799,2),rate*G799)))</f>
        <v/>
      </c>
      <c r="F800" s="18" t="str">
        <f t="shared" si="36"/>
        <v/>
      </c>
      <c r="G800" s="18" t="str">
        <f t="shared" si="37"/>
        <v/>
      </c>
    </row>
    <row r="801" spans="1:7">
      <c r="A801" s="17" t="str">
        <f>IF(G800="","",IF(roundOpt,IF(OR(A800&gt;=nper,ROUND(G800,2)&lt;=0),"",A800+1),IF(OR(A800&gt;=nper,G800&lt;=0),"",A800+1)))</f>
        <v/>
      </c>
      <c r="B801" s="19" t="str">
        <f>IF(A801="","",IF(OR(periods_per_year=26,periods_per_year=52),IF(periods_per_year=26,IF(A801=1,fpdate,B800+14),IF(periods_per_year=52,IF(A801=1,fpdate,B800+7),"n/a")),IF(periods_per_year=24,DATE(YEAR(fpdate),MONTH(fpdate)+(A801-1)/2+IF(AND(DAY(fpdate)&gt;=15,MOD(A801,2)=0),1,0),IF(MOD(A801,2)=0,IF(DAY(fpdate)&gt;=15,DAY(fpdate)-14,DAY(fpdate)+14),DAY(fpdate))),IF(DAY(DATE(YEAR(fpdate),MONTH(fpdate)+(A801-1)*months_per_period,DAY(fpdate)))&lt;&gt;DAY(fpdate),DATE(YEAR(fpdate),MONTH(fpdate)+(A801-1)*months_per_period+1,0),DATE(YEAR(fpdate),MONTH(fpdate)+(A801-1)*months_per_period,DAY(fpdate))))))</f>
        <v/>
      </c>
      <c r="C801" s="18" t="str">
        <f>IF(A801="","",IF(roundOpt,IF(OR(A801=nper,payment&gt;ROUND((1+rate)*G800,2)),ROUND((1+rate)*G800,2),payment),IF(OR(A801=nper,payment&gt;(1+rate)*G800),(1+rate)*G800,payment)))</f>
        <v/>
      </c>
      <c r="D801" s="59" t="str">
        <f t="shared" si="38"/>
        <v/>
      </c>
      <c r="E801" s="18" t="str">
        <f>IF(A801="","",IF(AND(A801=1,pmtType=1),0,IF(roundOpt,ROUND(rate*G800,2),rate*G800)))</f>
        <v/>
      </c>
      <c r="F801" s="18" t="str">
        <f t="shared" si="36"/>
        <v/>
      </c>
      <c r="G801" s="18" t="str">
        <f t="shared" si="37"/>
        <v/>
      </c>
    </row>
    <row r="802" spans="1:7">
      <c r="A802" s="1"/>
      <c r="B802" s="1"/>
      <c r="C802" s="1"/>
      <c r="D802" s="1"/>
      <c r="E802" s="1"/>
      <c r="F802" s="1"/>
      <c r="G802" s="1"/>
    </row>
  </sheetData>
  <mergeCells count="1">
    <mergeCell ref="A19:G19"/>
  </mergeCells>
  <hyperlinks>
    <hyperlink ref="A2" r:id="rId1"/>
  </hyperlinks>
  <pageMargins left="0.75" right="0.75" top="0.5" bottom="0.5" header="0.25" footer="0.25"/>
  <pageSetup orientation="portrait" useFirstPageNumber="1" r:id="rId2"/>
  <headerFooter alignWithMargins="0">
    <oddFooter>&amp;L&amp;8http://www.vertex42.com/ExcelTemplates/loan-amortization-schedule.html&amp;R&amp;8� 2008 Vertex42 LLC</oddFooter>
  </headerFooter>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1" t="s">
        <v>0</v>
      </c>
    </row>
    <row r="2" spans="1:1">
      <c r="A2" t="s">
        <v>2</v>
      </c>
    </row>
    <row r="3" spans="1:1">
      <c r="A3" t="s">
        <v>32</v>
      </c>
    </row>
  </sheetData>
  <pageMargins left="0.75" right="0.75" top="1" bottom="1" header="0.5" footer="0.5"/>
  <pageSetup paperSize="0" scale="255" orientation="landscape" useFirstPageNumber="1" horizontalDpi="3" verticalDpi="0" copies="76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Schedule</vt:lpstr>
      <vt:lpstr>Payment</vt:lpstr>
      <vt:lpstr>�</vt:lpstr>
      <vt:lpstr>fpdate</vt:lpstr>
      <vt:lpstr>loan_amount</vt:lpstr>
      <vt:lpstr>payment</vt:lpstr>
      <vt:lpstr>Schedule!Print_Titles</vt:lpstr>
      <vt:lpstr>rate</vt:lpstr>
      <vt:lpstr>roundOpt</vt:lpstr>
      <vt:lpstr>term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anelson</dc:creator>
  <cp:lastModifiedBy>anelson</cp:lastModifiedBy>
  <dcterms:created xsi:type="dcterms:W3CDTF">2009-11-07T23:42:36Z</dcterms:created>
  <dcterms:modified xsi:type="dcterms:W3CDTF">2009-11-08T01:05:07Z</dcterms:modified>
</cp:coreProperties>
</file>