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annes\Documents\research\repos\callgraph-usage-analysis\dependency-usage-analysis-paper\spa-literature-review\results\card-sorting\"/>
    </mc:Choice>
  </mc:AlternateContent>
  <xr:revisionPtr revIDLastSave="0" documentId="13_ncr:1_{7127D2F2-CAE6-4C1F-9FF1-9D78ED440C68}" xr6:coauthVersionLast="47" xr6:coauthVersionMax="47" xr10:uidLastSave="{00000000-0000-0000-0000-000000000000}"/>
  <bookViews>
    <workbookView xWindow="-5010" yWindow="-21720" windowWidth="38640" windowHeight="21240" activeTab="1" xr2:uid="{00000000-000D-0000-FFFF-FFFF00000000}"/>
  </bookViews>
  <sheets>
    <sheet name="categories" sheetId="1" r:id="rId1"/>
    <sheet name="data" sheetId="2" r:id="rId2"/>
  </sheets>
  <definedNames>
    <definedName name="_xlnm._FilterDatabase" localSheetId="1" hidden="1">data!$A$1:$M$41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8" i="2"/>
  <c r="B10" i="2"/>
  <c r="B3" i="2"/>
  <c r="B4" i="2"/>
  <c r="B5" i="2"/>
  <c r="B6" i="2"/>
  <c r="B7" i="2"/>
  <c r="B8" i="2"/>
  <c r="B9" i="2"/>
  <c r="B11" i="2"/>
  <c r="B12" i="2"/>
  <c r="B13" i="2"/>
  <c r="B14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E2" i="1"/>
  <c r="E3" i="1"/>
  <c r="E4" i="1"/>
  <c r="E5" i="1"/>
  <c r="E6" i="1"/>
  <c r="E7" i="1"/>
  <c r="E25" i="1"/>
  <c r="F25" i="1" s="1"/>
  <c r="E26" i="1"/>
  <c r="F26" i="1" s="1"/>
  <c r="E27" i="1"/>
  <c r="F27" i="1" s="1"/>
  <c r="E28" i="1"/>
  <c r="F28" i="1" s="1"/>
  <c r="E29" i="1"/>
  <c r="F29" i="1" s="1"/>
  <c r="E24" i="1"/>
  <c r="F24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7" i="1"/>
  <c r="F17" i="1" s="1"/>
  <c r="E13" i="1"/>
  <c r="F13" i="1" s="1"/>
  <c r="E14" i="1"/>
  <c r="F14" i="1" s="1"/>
  <c r="E15" i="1"/>
  <c r="F15" i="1" s="1"/>
  <c r="E16" i="1"/>
  <c r="F16" i="1" s="1"/>
  <c r="E12" i="1"/>
  <c r="F12" i="1" s="1"/>
  <c r="E9" i="1"/>
  <c r="F9" i="1" s="1"/>
  <c r="E10" i="1"/>
  <c r="F10" i="1" s="1"/>
  <c r="E11" i="1"/>
  <c r="F11" i="1" s="1"/>
  <c r="E8" i="1"/>
  <c r="F8" i="1" s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<sst xmlns="http://schemas.openxmlformats.org/spreadsheetml/2006/main" count="610" uniqueCount="287">
  <si>
    <t>Percentage</t>
  </si>
  <si>
    <t>D1</t>
  </si>
  <si>
    <t>Category-ID</t>
  </si>
  <si>
    <t>Aspect-ID</t>
  </si>
  <si>
    <t>Aspect Name</t>
  </si>
  <si>
    <t>Category Name</t>
  </si>
  <si>
    <t># Papers</t>
  </si>
  <si>
    <t>Structure of SPA Result</t>
  </si>
  <si>
    <t>D1.1</t>
  </si>
  <si>
    <t>D1.2</t>
  </si>
  <si>
    <t>D1.3</t>
  </si>
  <si>
    <t>D1.4</t>
  </si>
  <si>
    <t>D1.5</t>
  </si>
  <si>
    <t>D1.6</t>
  </si>
  <si>
    <t>(Labeled) Graph Structures</t>
  </si>
  <si>
    <t>Algebraic Structures</t>
  </si>
  <si>
    <t>General Function Summaries</t>
  </si>
  <si>
    <t>Maps</t>
  </si>
  <si>
    <t>Other</t>
  </si>
  <si>
    <t>DOI</t>
  </si>
  <si>
    <t>URL</t>
  </si>
  <si>
    <t>Labels D1</t>
  </si>
  <si>
    <t>Labels D2</t>
  </si>
  <si>
    <t>Labels D3</t>
  </si>
  <si>
    <t>Labels D4</t>
  </si>
  <si>
    <t>Labels D5</t>
  </si>
  <si>
    <t>10.1145/2771284.2771287</t>
  </si>
  <si>
    <t>Lattice, Labeled Graph, Map</t>
  </si>
  <si>
    <t>No Info</t>
  </si>
  <si>
    <t>Annotations, Summaries</t>
  </si>
  <si>
    <t>Abstract Heap, Most General Application, Points-To</t>
  </si>
  <si>
    <t>10.1145/3132847.3132954</t>
  </si>
  <si>
    <t>Graph with unlabeld Edges</t>
  </si>
  <si>
    <t>Not stored, In-Memory</t>
  </si>
  <si>
    <t>Not serialized</t>
  </si>
  <si>
    <t>Nothing</t>
  </si>
  <si>
    <t>Action-Flow-Graph, SQL Query Construction</t>
  </si>
  <si>
    <t>10.1145/3092703.3092708</t>
  </si>
  <si>
    <t>Dataflows, Map of Source-&gt;Sink</t>
  </si>
  <si>
    <t>File, In-Memory</t>
  </si>
  <si>
    <t>List of Strings</t>
  </si>
  <si>
    <t>Source-Sink, Network-to-UI Dataflows</t>
  </si>
  <si>
    <t>10.1145/3212480.3212487</t>
  </si>
  <si>
    <t>Dataflows, Map of Var-&gt;AllocSites</t>
  </si>
  <si>
    <t>Points-To, Slices, API Misuse</t>
  </si>
  <si>
    <t>10.1109/WETSEB.2019.00008</t>
  </si>
  <si>
    <t>Graphs, Map of Var -&gt; Read/Write, Protected Variables</t>
  </si>
  <si>
    <t>Solidity AST</t>
  </si>
  <si>
    <t>CFGs, Read/Write Sets, Callgraphs</t>
  </si>
  <si>
    <t>10.1145/2568225.2568243</t>
  </si>
  <si>
    <t>Supergraph, Function Summaries</t>
  </si>
  <si>
    <t>No Info, In-Memory</t>
  </si>
  <si>
    <t>IDE Exploded Supergraph (previous version)</t>
  </si>
  <si>
    <t>IDE Exploded Supergraph</t>
  </si>
  <si>
    <t>10.1145/2993600.2993612</t>
  </si>
  <si>
    <t>Labeled Graph of Prgoram States, List of Vulnerabilities</t>
  </si>
  <si>
    <t>JIPDA Flow Graph</t>
  </si>
  <si>
    <t>FlowGraph of JS Program, Vulnerabilities + Their Spec</t>
  </si>
  <si>
    <t>10.1145/2771783.2771810</t>
  </si>
  <si>
    <t>Dataflows</t>
  </si>
  <si>
    <t>No serialized</t>
  </si>
  <si>
    <t>Execution Traces</t>
  </si>
  <si>
    <t>Model Specification, Information Flows</t>
  </si>
  <si>
    <t>10.1145/3337794</t>
  </si>
  <si>
    <t>Conditional Function Summaries</t>
  </si>
  <si>
    <t>Multiple Files (.res)</t>
  </si>
  <si>
    <t>Plain Text</t>
  </si>
  <si>
    <t>Function Summaries (JIT Part of Analysis)</t>
  </si>
  <si>
    <t>Conditional Dataflows, Library Summaries</t>
  </si>
  <si>
    <t>10.1145/2544137.2544159</t>
  </si>
  <si>
    <t>Constraint Graph</t>
  </si>
  <si>
    <t>Android Reference Analysis, Constraint Analysis</t>
  </si>
  <si>
    <t>10.1145/3453483.3454044</t>
  </si>
  <si>
    <t>DAIG, Labeled Graph</t>
  </si>
  <si>
    <t>In-Memory</t>
  </si>
  <si>
    <t>DAIG (Subsequent runs)</t>
  </si>
  <si>
    <t>Demanded Abstract Interpretation Graph (DAIG)</t>
  </si>
  <si>
    <t>10.1145/3428203</t>
  </si>
  <si>
    <t>Syscall Policies</t>
  </si>
  <si>
    <t>Policy File</t>
  </si>
  <si>
    <t>Supports muliple policy DSLs</t>
  </si>
  <si>
    <t>Syscall Parameter Constraint, Sandbox Whitelists</t>
  </si>
  <si>
    <t>10.1145/3243734.3243835</t>
  </si>
  <si>
    <t>Report, Function Summaries</t>
  </si>
  <si>
    <t>Summary DSL</t>
  </si>
  <si>
    <t>Per-Function Heap Manipulation Summaries</t>
  </si>
  <si>
    <t>Dataflow Analysis Report, Heap Manipulation Summaries</t>
  </si>
  <si>
    <t>10.1109/COMPSAC.2009.28</t>
  </si>
  <si>
    <t>Regular Trees with labeled nodes</t>
  </si>
  <si>
    <t>Function Summary Trees, Escape Analysis</t>
  </si>
  <si>
    <t>10.1109/ICCAD.2011.6105319</t>
  </si>
  <si>
    <t>PDG with Edge Weights, (Non-)Critical Categorization</t>
  </si>
  <si>
    <t>Criticality Estimation Graph, Error Propagation Estimation</t>
  </si>
  <si>
    <t>10.1109/MEMCOD.2016.7797761</t>
  </si>
  <si>
    <t>Partitioned labeld graph</t>
  </si>
  <si>
    <t>Pointer-Analysis, String-Analysis</t>
  </si>
  <si>
    <t>Android Inter-Component-CFG, Typestate Analysis</t>
  </si>
  <si>
    <t>10.1109/SCAM51674.2020.00007</t>
  </si>
  <si>
    <t>Map of Taint Propagation</t>
  </si>
  <si>
    <t>Summaries(For Inf-Flow Analysis)</t>
  </si>
  <si>
    <t>WASM Function Summaries, Information Flow</t>
  </si>
  <si>
    <t>10.1109/ETFA.2013.6648062</t>
  </si>
  <si>
    <t>Graph, Map of Var -&gt; AllocSites</t>
  </si>
  <si>
    <t>Callgraphs, Points-To-Sets</t>
  </si>
  <si>
    <t>10.1109/ISSRE.2017.36</t>
  </si>
  <si>
    <t>Program Slices</t>
  </si>
  <si>
    <t>List of Statement Identifiers</t>
  </si>
  <si>
    <t>Dynamic Analysis consumes Slices</t>
  </si>
  <si>
    <t>Reflection-Related Slices, Reflective Targets</t>
  </si>
  <si>
    <t>10.1093/comjnl/bxq049</t>
  </si>
  <si>
    <t>17-dim Vector Numeric + Descriptive</t>
  </si>
  <si>
    <t>Database</t>
  </si>
  <si>
    <t>Vector</t>
  </si>
  <si>
    <t>Feature-Vector for AlgRecognition, Roles of Variables</t>
  </si>
  <si>
    <t>10.1109/SC41405.2020.00032</t>
  </si>
  <si>
    <t>PSG (For Later Dynamic analysis)</t>
  </si>
  <si>
    <t>(Contracted) Program Structure Graph (PSG)</t>
  </si>
  <si>
    <t>10.1109/CGO.2011.5764696</t>
  </si>
  <si>
    <t>Map of Var -&gt; AllocSites</t>
  </si>
  <si>
    <t>Flowinsensitive Points-To Analysis</t>
  </si>
  <si>
    <t>Points-To Sets</t>
  </si>
  <si>
    <t>10.1016/j.jss.2016.09.048</t>
  </si>
  <si>
    <t>Graph with labeled Edges</t>
  </si>
  <si>
    <t>Method-Dependence-Graph</t>
  </si>
  <si>
    <t>10.1016/j.jss.2011.11.1039</t>
  </si>
  <si>
    <t>Map Program-Points -&gt; Variable Bindings</t>
  </si>
  <si>
    <t>Possible Variable Bindings at Program Points</t>
  </si>
  <si>
    <t>10.1016/j.scico.2020.102392</t>
  </si>
  <si>
    <t>JVM Bytecode</t>
  </si>
  <si>
    <t>File</t>
  </si>
  <si>
    <t>JAR</t>
  </si>
  <si>
    <t>Java Bytecode from CIL</t>
  </si>
  <si>
    <t>10.1145/3453483.3454026</t>
  </si>
  <si>
    <t>Vars -&gt; Constant Values, Map Var-&gt;AllocSites</t>
  </si>
  <si>
    <t>NoInfo</t>
  </si>
  <si>
    <t>Previous Intermediate results (Balanced Trees)</t>
  </si>
  <si>
    <t>Constants, Points-To-Sets, Intervals</t>
  </si>
  <si>
    <t>10.1145/3315568.3329964</t>
  </si>
  <si>
    <t>Map of ProgramPoints -&gt; Abstract States</t>
  </si>
  <si>
    <t>Previous Abstract States</t>
  </si>
  <si>
    <t>Abstract States at certain program points (JS)</t>
  </si>
  <si>
    <t>10.1145/2629536</t>
  </si>
  <si>
    <t>Unknown</t>
  </si>
  <si>
    <t>Program Diff, Change Slices</t>
  </si>
  <si>
    <t>Symbolic Execution States, CFGs</t>
  </si>
  <si>
    <t>10.1145/3293606</t>
  </si>
  <si>
    <t>Graph with unlabeld Edges, Var -&gt; AllocSites</t>
  </si>
  <si>
    <t>Previous PAG, List of Changes</t>
  </si>
  <si>
    <t>PAG, Points-To-Sets</t>
  </si>
  <si>
    <t>10.1145/3098572.3098578</t>
  </si>
  <si>
    <t>Map Method -&gt; DiffGraph, Map Var -&gt; AllocSites</t>
  </si>
  <si>
    <t>Diff-Graph Summaries</t>
  </si>
  <si>
    <t>Points-To-Sets, Diff-Graph-Summaries</t>
  </si>
  <si>
    <t>10.1145/3428267</t>
  </si>
  <si>
    <t>Hoar Triples, Certified Modules</t>
  </si>
  <si>
    <t>Certified Modules from previous Version</t>
  </si>
  <si>
    <t>Termination Certified Modules</t>
  </si>
  <si>
    <t>10.1145/3527332</t>
  </si>
  <si>
    <t>Graph with unlabeled Edges, Var -&gt; AllocSites</t>
  </si>
  <si>
    <t>Previous PAG and CG</t>
  </si>
  <si>
    <t>10.1109/SCAM51674.2020.00008</t>
  </si>
  <si>
    <t>Generic, Map Module -&gt; Modules</t>
  </si>
  <si>
    <t>Previous Module Results and Dependencies</t>
  </si>
  <si>
    <t>Modular Flow Analysis Results, Module Dependencies</t>
  </si>
  <si>
    <t>10.1145/3324884.3416558</t>
  </si>
  <si>
    <t>Domain-Specific Summary  Format</t>
  </si>
  <si>
    <t xml:space="preserve">Summary-DSL modeling assignments </t>
  </si>
  <si>
    <t>Summaries for later Interop Analysis</t>
  </si>
  <si>
    <t>JNI C Function Summaries, Abstract Interpretation Summaries</t>
  </si>
  <si>
    <t>10.1109/ICSE43902.2021.00146</t>
  </si>
  <si>
    <t>Graph with Unlabeled Edges</t>
  </si>
  <si>
    <t>Python CGs</t>
  </si>
  <si>
    <t>10.1145/3230833.3232825</t>
  </si>
  <si>
    <t>Taint Flows with Boolean Formulas</t>
  </si>
  <si>
    <t>Set of all Summaries for later analysis</t>
  </si>
  <si>
    <t>Component Taint Flow Summaries, Taint Flows</t>
  </si>
  <si>
    <t>10.1145/3453483.3454099</t>
  </si>
  <si>
    <t>Report of Invalid Flows, Source -&gt; Sink</t>
  </si>
  <si>
    <t>Report</t>
  </si>
  <si>
    <t>Dataflow Bugs, Invalid Taint Flows</t>
  </si>
  <si>
    <t>10.1109/ASE51524.2021.9678903</t>
  </si>
  <si>
    <t>Map of Variables -&gt; Immutability Kinds</t>
  </si>
  <si>
    <t>Immutability Information</t>
  </si>
  <si>
    <t>10.1109/ICECCS.2016.037</t>
  </si>
  <si>
    <t>Map of Variables -&gt; Access Permissions</t>
  </si>
  <si>
    <t>Access Permissions for Variables</t>
  </si>
  <si>
    <t>10.1145/2413038.2413044</t>
  </si>
  <si>
    <t>Numerical Value</t>
  </si>
  <si>
    <t>Quality- and Costmeasures per Component</t>
  </si>
  <si>
    <t>System Pliability Metric</t>
  </si>
  <si>
    <t>Category D1</t>
  </si>
  <si>
    <t>Category D2</t>
  </si>
  <si>
    <t>D2</t>
  </si>
  <si>
    <t>Technical Storage Solution</t>
  </si>
  <si>
    <t>D2.1</t>
  </si>
  <si>
    <t>D3</t>
  </si>
  <si>
    <t>D2.2</t>
  </si>
  <si>
    <t>D4</t>
  </si>
  <si>
    <t>D2.3</t>
  </si>
  <si>
    <t>D5</t>
  </si>
  <si>
    <t>D2.4</t>
  </si>
  <si>
    <t>In-Memory Storage Only</t>
  </si>
  <si>
    <t>File-Based Storage</t>
  </si>
  <si>
    <t>Structured Storage</t>
  </si>
  <si>
    <t>No Information</t>
  </si>
  <si>
    <t>Output Data Format</t>
  </si>
  <si>
    <t>D3.1</t>
  </si>
  <si>
    <t>D3.2</t>
  </si>
  <si>
    <t>D3.3</t>
  </si>
  <si>
    <t>D3.4</t>
  </si>
  <si>
    <t>D3.5</t>
  </si>
  <si>
    <t>Not Serialized</t>
  </si>
  <si>
    <t>Domain-Specific Formats</t>
  </si>
  <si>
    <t>Basic Value Types</t>
  </si>
  <si>
    <t>Binary</t>
  </si>
  <si>
    <t>Category D3</t>
  </si>
  <si>
    <t>Usage of Previous Results</t>
  </si>
  <si>
    <t>D4.1</t>
  </si>
  <si>
    <t>D4.2</t>
  </si>
  <si>
    <t>D4.3</t>
  </si>
  <si>
    <t>D4.4</t>
  </si>
  <si>
    <t>D4.5</t>
  </si>
  <si>
    <t>D4.6</t>
  </si>
  <si>
    <t>D4.7</t>
  </si>
  <si>
    <t>Category D4</t>
  </si>
  <si>
    <t>Summaries</t>
  </si>
  <si>
    <t>D5.1</t>
  </si>
  <si>
    <t>Pointer Information</t>
  </si>
  <si>
    <t>Execution Paths</t>
  </si>
  <si>
    <t>Semantic Graphs and Trees</t>
  </si>
  <si>
    <t>D5.5</t>
  </si>
  <si>
    <t>No Previous Results Used</t>
  </si>
  <si>
    <t>Generic Data from Previous Iteration</t>
  </si>
  <si>
    <t>Other external Data</t>
  </si>
  <si>
    <t>Results Semantics</t>
  </si>
  <si>
    <t>D5.2</t>
  </si>
  <si>
    <t>D5.3</t>
  </si>
  <si>
    <t>D5.4</t>
  </si>
  <si>
    <t>D5.6</t>
  </si>
  <si>
    <t>Summary-Based Dataflow</t>
  </si>
  <si>
    <t>Category D5</t>
  </si>
  <si>
    <t>General Control- and Dataflow</t>
  </si>
  <si>
    <t>Points-To Information</t>
  </si>
  <si>
    <t>Security and Safety</t>
  </si>
  <si>
    <t>Program- and Bytecode</t>
  </si>
  <si>
    <t>Descriptive Characteristics</t>
  </si>
  <si>
    <t>Paper 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</si>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</sst>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4" fillId="0" borderId="0" xfId="2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H21" sqref="H21"/>
    </sheetView>
  </sheetViews>
  <sheetFormatPr baseColWidth="10" defaultColWidth="8.7265625" defaultRowHeight="14.5" x14ac:dyDescent="0.35"/>
  <cols>
    <col min="1" max="1" width="12.90625" customWidth="1"/>
    <col min="2" max="2" width="34" customWidth="1"/>
    <col min="3" max="3" width="14" customWidth="1"/>
    <col min="4" max="4" width="32.7265625" customWidth="1"/>
    <col min="5" max="5" width="9.90625" customWidth="1"/>
    <col min="6" max="6" width="11.26953125" customWidth="1"/>
  </cols>
  <sheetData>
    <row r="1" spans="1:6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</row>
    <row r="2" spans="1:6" x14ac:dyDescent="0.35">
      <c r="A2" s="3" t="s">
        <v>1</v>
      </c>
      <c r="B2" s="3" t="s">
        <v>7</v>
      </c>
      <c r="C2" s="3" t="s">
        <v>8</v>
      </c>
      <c r="D2" s="3" t="s">
        <v>14</v>
      </c>
      <c r="E2" s="3">
        <f>COUNTIF(data!$D:$D,_xlfn.CONCAT("=",C2))</f>
        <v>14</v>
      </c>
      <c r="F2" s="4">
        <f>E2/40</f>
        <v>0.35</v>
      </c>
    </row>
    <row r="3" spans="1:6" x14ac:dyDescent="0.35">
      <c r="A3" s="5" t="s">
        <v>1</v>
      </c>
      <c r="B3" s="5" t="s">
        <v>7</v>
      </c>
      <c r="C3" s="5" t="s">
        <v>9</v>
      </c>
      <c r="D3" s="5"/>
      <c r="E3" s="5">
        <f>COUNTIF(data!$D:$D,_xlfn.CONCAT("=",C3))</f>
        <v>5</v>
      </c>
      <c r="F3" s="6">
        <f t="shared" ref="F3:F29" si="0">E3/40</f>
        <v>0.125</v>
      </c>
    </row>
    <row r="4" spans="1:6" x14ac:dyDescent="0.35">
      <c r="A4" s="5" t="s">
        <v>1</v>
      </c>
      <c r="B4" s="5" t="s">
        <v>7</v>
      </c>
      <c r="C4" s="5" t="s">
        <v>10</v>
      </c>
      <c r="D4" s="5" t="s">
        <v>15</v>
      </c>
      <c r="E4" s="5">
        <f>COUNTIF(data!$D:$D,_xlfn.CONCAT("=",C4))</f>
        <v>3</v>
      </c>
      <c r="F4" s="6">
        <f t="shared" si="0"/>
        <v>7.4999999999999997E-2</v>
      </c>
    </row>
    <row r="5" spans="1:6" x14ac:dyDescent="0.35">
      <c r="A5" s="5" t="s">
        <v>1</v>
      </c>
      <c r="B5" s="5" t="s">
        <v>7</v>
      </c>
      <c r="C5" s="5" t="s">
        <v>11</v>
      </c>
      <c r="D5" s="5" t="s">
        <v>16</v>
      </c>
      <c r="E5" s="5">
        <f>COUNTIF(data!$D:$D,_xlfn.CONCAT("=",C5))</f>
        <v>3</v>
      </c>
      <c r="F5" s="6">
        <f t="shared" si="0"/>
        <v>7.4999999999999997E-2</v>
      </c>
    </row>
    <row r="6" spans="1:6" x14ac:dyDescent="0.35">
      <c r="A6" s="5" t="s">
        <v>1</v>
      </c>
      <c r="B6" s="5" t="s">
        <v>7</v>
      </c>
      <c r="C6" s="5" t="s">
        <v>12</v>
      </c>
      <c r="D6" s="5" t="s">
        <v>17</v>
      </c>
      <c r="E6" s="5">
        <f>COUNTIF(data!$D:$D,_xlfn.CONCAT("=",C6))</f>
        <v>11</v>
      </c>
      <c r="F6" s="6">
        <f t="shared" si="0"/>
        <v>0.27500000000000002</v>
      </c>
    </row>
    <row r="7" spans="1:6" ht="15" thickBot="1" x14ac:dyDescent="0.4">
      <c r="A7" s="7" t="s">
        <v>1</v>
      </c>
      <c r="B7" s="7" t="s">
        <v>7</v>
      </c>
      <c r="C7" s="7" t="s">
        <v>13</v>
      </c>
      <c r="D7" s="7" t="s">
        <v>18</v>
      </c>
      <c r="E7" s="7">
        <f>COUNTIF(data!$D:$D,_xlfn.CONCAT("=",C7))</f>
        <v>4</v>
      </c>
      <c r="F7" s="8">
        <f t="shared" si="0"/>
        <v>0.1</v>
      </c>
    </row>
    <row r="8" spans="1:6" x14ac:dyDescent="0.35">
      <c r="A8" s="9" t="s">
        <v>192</v>
      </c>
      <c r="B8" s="9" t="s">
        <v>193</v>
      </c>
      <c r="C8" s="9" t="s">
        <v>194</v>
      </c>
      <c r="D8" s="9" t="s">
        <v>201</v>
      </c>
      <c r="E8" s="9">
        <f>COUNTIF(data!$F:$F,_xlfn.CONCAT("=",C8))</f>
        <v>15</v>
      </c>
      <c r="F8" s="10">
        <f t="shared" si="0"/>
        <v>0.375</v>
      </c>
    </row>
    <row r="9" spans="1:6" x14ac:dyDescent="0.35">
      <c r="A9" s="5" t="s">
        <v>192</v>
      </c>
      <c r="B9" s="5" t="s">
        <v>193</v>
      </c>
      <c r="C9" s="5" t="s">
        <v>196</v>
      </c>
      <c r="D9" s="5" t="s">
        <v>202</v>
      </c>
      <c r="E9" s="5">
        <f>COUNTIF(data!$F:$F,_xlfn.CONCAT("=",C9))</f>
        <v>4</v>
      </c>
      <c r="F9" s="6">
        <f t="shared" si="0"/>
        <v>0.1</v>
      </c>
    </row>
    <row r="10" spans="1:6" x14ac:dyDescent="0.35">
      <c r="A10" s="5" t="s">
        <v>192</v>
      </c>
      <c r="B10" s="5" t="s">
        <v>193</v>
      </c>
      <c r="C10" s="5" t="s">
        <v>198</v>
      </c>
      <c r="D10" s="5" t="s">
        <v>203</v>
      </c>
      <c r="E10" s="5">
        <f>COUNTIF(data!$F:$F,_xlfn.CONCAT("=",C10))</f>
        <v>1</v>
      </c>
      <c r="F10" s="6">
        <f t="shared" si="0"/>
        <v>2.5000000000000001E-2</v>
      </c>
    </row>
    <row r="11" spans="1:6" ht="15" thickBot="1" x14ac:dyDescent="0.4">
      <c r="A11" s="7" t="s">
        <v>192</v>
      </c>
      <c r="B11" s="7" t="s">
        <v>193</v>
      </c>
      <c r="C11" s="7" t="s">
        <v>200</v>
      </c>
      <c r="D11" s="7" t="s">
        <v>204</v>
      </c>
      <c r="E11" s="7">
        <f>COUNTIF(data!$F:$F,_xlfn.CONCAT("=",C11))</f>
        <v>20</v>
      </c>
      <c r="F11" s="8">
        <f t="shared" si="0"/>
        <v>0.5</v>
      </c>
    </row>
    <row r="12" spans="1:6" x14ac:dyDescent="0.35">
      <c r="A12" s="9" t="s">
        <v>195</v>
      </c>
      <c r="B12" s="9" t="s">
        <v>205</v>
      </c>
      <c r="C12" s="9" t="s">
        <v>206</v>
      </c>
      <c r="D12" s="9" t="s">
        <v>204</v>
      </c>
      <c r="E12" s="9">
        <f>COUNTIF(data!$H:$H,_xlfn.CONCAT("=",C12))</f>
        <v>17</v>
      </c>
      <c r="F12" s="10">
        <f t="shared" si="0"/>
        <v>0.42499999999999999</v>
      </c>
    </row>
    <row r="13" spans="1:6" x14ac:dyDescent="0.35">
      <c r="A13" s="5" t="s">
        <v>195</v>
      </c>
      <c r="B13" s="5" t="s">
        <v>205</v>
      </c>
      <c r="C13" s="5" t="s">
        <v>207</v>
      </c>
      <c r="D13" s="5" t="s">
        <v>211</v>
      </c>
      <c r="E13" s="5">
        <f>COUNTIF(data!$H:$H,_xlfn.CONCAT("=",C13))</f>
        <v>12</v>
      </c>
      <c r="F13" s="6">
        <f t="shared" si="0"/>
        <v>0.3</v>
      </c>
    </row>
    <row r="14" spans="1:6" x14ac:dyDescent="0.35">
      <c r="A14" s="5" t="s">
        <v>195</v>
      </c>
      <c r="B14" s="5" t="s">
        <v>205</v>
      </c>
      <c r="C14" s="5" t="s">
        <v>208</v>
      </c>
      <c r="D14" s="5" t="s">
        <v>212</v>
      </c>
      <c r="E14" s="5">
        <f>COUNTIF(data!$H:$H,_xlfn.CONCAT("=",C14))</f>
        <v>5</v>
      </c>
      <c r="F14" s="6">
        <f t="shared" si="0"/>
        <v>0.125</v>
      </c>
    </row>
    <row r="15" spans="1:6" x14ac:dyDescent="0.35">
      <c r="A15" s="5" t="s">
        <v>195</v>
      </c>
      <c r="B15" s="5" t="s">
        <v>205</v>
      </c>
      <c r="C15" s="5" t="s">
        <v>209</v>
      </c>
      <c r="D15" s="5" t="s">
        <v>213</v>
      </c>
      <c r="E15" s="5">
        <f>COUNTIF(data!$H:$H,_xlfn.CONCAT("=",C15))</f>
        <v>5</v>
      </c>
      <c r="F15" s="6">
        <f t="shared" si="0"/>
        <v>0.125</v>
      </c>
    </row>
    <row r="16" spans="1:6" ht="15" thickBot="1" x14ac:dyDescent="0.4">
      <c r="A16" s="7" t="s">
        <v>195</v>
      </c>
      <c r="B16" s="7" t="s">
        <v>205</v>
      </c>
      <c r="C16" s="7" t="s">
        <v>210</v>
      </c>
      <c r="D16" s="7" t="s">
        <v>214</v>
      </c>
      <c r="E16" s="7">
        <f>COUNTIF(data!$H:$H,_xlfn.CONCAT("=",C16))</f>
        <v>1</v>
      </c>
      <c r="F16" s="8">
        <f t="shared" si="0"/>
        <v>2.5000000000000001E-2</v>
      </c>
    </row>
    <row r="17" spans="1:6" x14ac:dyDescent="0.35">
      <c r="A17" s="9" t="s">
        <v>197</v>
      </c>
      <c r="B17" s="9" t="s">
        <v>216</v>
      </c>
      <c r="C17" s="9" t="s">
        <v>217</v>
      </c>
      <c r="D17" s="9" t="s">
        <v>225</v>
      </c>
      <c r="E17" s="9">
        <f>COUNTIF(data!$J:$J,_xlfn.CONCAT("=",C17))</f>
        <v>7</v>
      </c>
      <c r="F17" s="10">
        <f t="shared" si="0"/>
        <v>0.17499999999999999</v>
      </c>
    </row>
    <row r="18" spans="1:6" x14ac:dyDescent="0.35">
      <c r="A18" s="5" t="s">
        <v>197</v>
      </c>
      <c r="B18" s="5" t="s">
        <v>216</v>
      </c>
      <c r="C18" s="5" t="s">
        <v>218</v>
      </c>
      <c r="D18" s="5" t="s">
        <v>227</v>
      </c>
      <c r="E18" s="5">
        <f>COUNTIF(data!$J:$J,_xlfn.CONCAT("=",C18))</f>
        <v>4</v>
      </c>
      <c r="F18" s="6">
        <f t="shared" si="0"/>
        <v>0.1</v>
      </c>
    </row>
    <row r="19" spans="1:6" x14ac:dyDescent="0.35">
      <c r="A19" s="5" t="s">
        <v>197</v>
      </c>
      <c r="B19" s="5" t="s">
        <v>216</v>
      </c>
      <c r="C19" s="5" t="s">
        <v>219</v>
      </c>
      <c r="D19" s="5" t="s">
        <v>228</v>
      </c>
      <c r="E19" s="5">
        <f>COUNTIF(data!$J:$J,_xlfn.CONCAT("=",C19))</f>
        <v>3</v>
      </c>
      <c r="F19" s="6">
        <f t="shared" si="0"/>
        <v>7.4999999999999997E-2</v>
      </c>
    </row>
    <row r="20" spans="1:6" x14ac:dyDescent="0.35">
      <c r="A20" s="5" t="s">
        <v>197</v>
      </c>
      <c r="B20" s="5" t="s">
        <v>216</v>
      </c>
      <c r="C20" s="5" t="s">
        <v>220</v>
      </c>
      <c r="D20" s="5" t="s">
        <v>229</v>
      </c>
      <c r="E20" s="5">
        <f>COUNTIF(data!$J:$J,_xlfn.CONCAT("=",C20))</f>
        <v>5</v>
      </c>
      <c r="F20" s="6">
        <f t="shared" si="0"/>
        <v>0.125</v>
      </c>
    </row>
    <row r="21" spans="1:6" x14ac:dyDescent="0.35">
      <c r="A21" s="5" t="s">
        <v>197</v>
      </c>
      <c r="B21" s="5" t="s">
        <v>216</v>
      </c>
      <c r="C21" s="5" t="s">
        <v>221</v>
      </c>
      <c r="D21" s="5" t="s">
        <v>231</v>
      </c>
      <c r="E21" s="5">
        <f>COUNTIF(data!$J:$J,_xlfn.CONCAT("=",C21))</f>
        <v>17</v>
      </c>
      <c r="F21" s="6">
        <f t="shared" si="0"/>
        <v>0.42499999999999999</v>
      </c>
    </row>
    <row r="22" spans="1:6" x14ac:dyDescent="0.35">
      <c r="A22" s="5" t="s">
        <v>197</v>
      </c>
      <c r="B22" s="5" t="s">
        <v>216</v>
      </c>
      <c r="C22" s="5" t="s">
        <v>222</v>
      </c>
      <c r="D22" s="5" t="s">
        <v>232</v>
      </c>
      <c r="E22" s="5">
        <f>COUNTIF(data!$J:$J,_xlfn.CONCAT("=",C22))</f>
        <v>3</v>
      </c>
      <c r="F22" s="6">
        <f t="shared" si="0"/>
        <v>7.4999999999999997E-2</v>
      </c>
    </row>
    <row r="23" spans="1:6" ht="15" thickBot="1" x14ac:dyDescent="0.4">
      <c r="A23" s="7" t="s">
        <v>197</v>
      </c>
      <c r="B23" s="7" t="s">
        <v>216</v>
      </c>
      <c r="C23" s="7" t="s">
        <v>223</v>
      </c>
      <c r="D23" s="7" t="s">
        <v>233</v>
      </c>
      <c r="E23" s="7">
        <f>COUNTIF(data!$J:$J,_xlfn.CONCAT("=",C23))</f>
        <v>1</v>
      </c>
      <c r="F23" s="8">
        <f t="shared" si="0"/>
        <v>2.5000000000000001E-2</v>
      </c>
    </row>
    <row r="24" spans="1:6" x14ac:dyDescent="0.35">
      <c r="A24" t="s">
        <v>199</v>
      </c>
      <c r="B24" t="s">
        <v>234</v>
      </c>
      <c r="C24" t="s">
        <v>226</v>
      </c>
      <c r="D24" t="s">
        <v>239</v>
      </c>
      <c r="E24">
        <f>COUNTIF(data!$L:$L,_xlfn.CONCAT("=",C24))</f>
        <v>9</v>
      </c>
      <c r="F24" s="2">
        <f t="shared" si="0"/>
        <v>0.22500000000000001</v>
      </c>
    </row>
    <row r="25" spans="1:6" x14ac:dyDescent="0.35">
      <c r="A25" t="s">
        <v>199</v>
      </c>
      <c r="B25" t="s">
        <v>234</v>
      </c>
      <c r="C25" t="s">
        <v>235</v>
      </c>
      <c r="D25" t="s">
        <v>241</v>
      </c>
      <c r="E25">
        <f>COUNTIF(data!$L:$L,_xlfn.CONCAT("=",C25))</f>
        <v>16</v>
      </c>
      <c r="F25" s="2">
        <f t="shared" si="0"/>
        <v>0.4</v>
      </c>
    </row>
    <row r="26" spans="1:6" x14ac:dyDescent="0.35">
      <c r="A26" t="s">
        <v>199</v>
      </c>
      <c r="B26" t="s">
        <v>234</v>
      </c>
      <c r="C26" t="s">
        <v>236</v>
      </c>
      <c r="D26" t="s">
        <v>242</v>
      </c>
      <c r="E26">
        <f>COUNTIF(data!$L:$L,_xlfn.CONCAT("=",C26))</f>
        <v>6</v>
      </c>
      <c r="F26" s="2">
        <f t="shared" si="0"/>
        <v>0.15</v>
      </c>
    </row>
    <row r="27" spans="1:6" x14ac:dyDescent="0.35">
      <c r="A27" t="s">
        <v>199</v>
      </c>
      <c r="B27" t="s">
        <v>234</v>
      </c>
      <c r="C27" t="s">
        <v>237</v>
      </c>
      <c r="D27" t="s">
        <v>243</v>
      </c>
      <c r="E27">
        <f>COUNTIF(data!$L:$L,_xlfn.CONCAT("=",C27))</f>
        <v>5</v>
      </c>
      <c r="F27" s="2">
        <f t="shared" si="0"/>
        <v>0.125</v>
      </c>
    </row>
    <row r="28" spans="1:6" x14ac:dyDescent="0.35">
      <c r="A28" t="s">
        <v>199</v>
      </c>
      <c r="B28" t="s">
        <v>234</v>
      </c>
      <c r="C28" t="s">
        <v>230</v>
      </c>
      <c r="D28" t="s">
        <v>244</v>
      </c>
      <c r="E28">
        <f>COUNTIF(data!$L:$L,_xlfn.CONCAT("=",C28))</f>
        <v>2</v>
      </c>
      <c r="F28" s="2">
        <f t="shared" si="0"/>
        <v>0.05</v>
      </c>
    </row>
    <row r="29" spans="1:6" x14ac:dyDescent="0.35">
      <c r="A29" t="s">
        <v>199</v>
      </c>
      <c r="B29" t="s">
        <v>234</v>
      </c>
      <c r="C29" t="s">
        <v>238</v>
      </c>
      <c r="D29" t="s">
        <v>245</v>
      </c>
      <c r="E29">
        <f>COUNTIF(data!$L:$L,_xlfn.CONCAT("=",C29))</f>
        <v>2</v>
      </c>
      <c r="F29" s="2">
        <f t="shared" si="0"/>
        <v>0.05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F270-3999-4C6F-9C3A-26B9915B2D0B}">
  <dimension ref="A1:M41"/>
  <sheetViews>
    <sheetView tabSelected="1" topLeftCell="B1" workbookViewId="0">
      <selection activeCell="B8" sqref="B8"/>
    </sheetView>
  </sheetViews>
  <sheetFormatPr baseColWidth="10" defaultRowHeight="14.5" x14ac:dyDescent="0.35"/>
  <cols>
    <col min="1" max="1" width="25.6328125" customWidth="1"/>
    <col min="2" max="2" width="41.90625" customWidth="1"/>
    <col min="3" max="3" width="48.6328125" hidden="1" customWidth="1"/>
    <col min="4" max="4" width="13.08984375" customWidth="1"/>
    <col min="5" max="5" width="23.08984375" hidden="1" customWidth="1"/>
    <col min="6" max="6" width="14.08984375" customWidth="1"/>
    <col min="7" max="7" width="27" customWidth="1"/>
    <col min="8" max="8" width="11.54296875" customWidth="1"/>
    <col min="9" max="9" width="42.6328125" hidden="1" customWidth="1"/>
    <col min="10" max="10" width="13.90625" customWidth="1"/>
    <col min="11" max="11" width="56.1796875" customWidth="1"/>
    <col min="12" max="12" width="13.453125" customWidth="1"/>
  </cols>
  <sheetData>
    <row r="1" spans="1:13" x14ac:dyDescent="0.35">
      <c r="A1" s="1" t="s">
        <v>19</v>
      </c>
      <c r="B1" s="1" t="s">
        <v>20</v>
      </c>
      <c r="C1" s="1" t="s">
        <v>21</v>
      </c>
      <c r="D1" s="1" t="s">
        <v>190</v>
      </c>
      <c r="E1" s="1" t="s">
        <v>22</v>
      </c>
      <c r="F1" s="1" t="s">
        <v>191</v>
      </c>
      <c r="G1" s="1" t="s">
        <v>23</v>
      </c>
      <c r="H1" s="1" t="s">
        <v>215</v>
      </c>
      <c r="I1" s="1" t="s">
        <v>24</v>
      </c>
      <c r="J1" s="1" t="s">
        <v>224</v>
      </c>
      <c r="K1" s="1" t="s">
        <v>25</v>
      </c>
      <c r="L1" s="1" t="s">
        <v>240</v>
      </c>
      <c r="M1" s="1" t="s">
        <v>246</v>
      </c>
    </row>
    <row r="2" spans="1:13" x14ac:dyDescent="0.35">
      <c r="A2" t="s">
        <v>26</v>
      </c>
      <c r="B2" s="11" t="str">
        <f>HYPERLINK(_xlfn.CONCAT("https://doi.org/",A2), A2)</f>
        <v>10.1145/2771284.2771287</v>
      </c>
      <c r="C2" t="s">
        <v>27</v>
      </c>
      <c r="D2" t="s">
        <v>8</v>
      </c>
      <c r="E2" t="s">
        <v>28</v>
      </c>
      <c r="F2" t="s">
        <v>200</v>
      </c>
      <c r="G2" t="s">
        <v>28</v>
      </c>
      <c r="H2" t="s">
        <v>206</v>
      </c>
      <c r="I2" t="s">
        <v>29</v>
      </c>
      <c r="J2" t="s">
        <v>217</v>
      </c>
      <c r="K2" t="s">
        <v>30</v>
      </c>
      <c r="L2" t="s">
        <v>235</v>
      </c>
      <c r="M2" t="s">
        <v>247</v>
      </c>
    </row>
    <row r="3" spans="1:13" x14ac:dyDescent="0.35">
      <c r="A3" t="s">
        <v>31</v>
      </c>
      <c r="B3" s="11" t="str">
        <f t="shared" ref="B3:B41" si="0">HYPERLINK(_xlfn.CONCAT("https://doi.org/",A3), A3)</f>
        <v>10.1145/3132847.3132954</v>
      </c>
      <c r="C3" t="s">
        <v>32</v>
      </c>
      <c r="D3" t="s">
        <v>8</v>
      </c>
      <c r="E3" t="s">
        <v>33</v>
      </c>
      <c r="F3" t="s">
        <v>194</v>
      </c>
      <c r="G3" t="s">
        <v>34</v>
      </c>
      <c r="H3" t="s">
        <v>207</v>
      </c>
      <c r="I3" t="s">
        <v>35</v>
      </c>
      <c r="J3" t="s">
        <v>221</v>
      </c>
      <c r="K3" t="s">
        <v>36</v>
      </c>
      <c r="L3" t="s">
        <v>235</v>
      </c>
      <c r="M3" t="s">
        <v>248</v>
      </c>
    </row>
    <row r="4" spans="1:13" x14ac:dyDescent="0.35">
      <c r="A4" t="s">
        <v>37</v>
      </c>
      <c r="B4" s="11" t="str">
        <f t="shared" si="0"/>
        <v>10.1145/3092703.3092708</v>
      </c>
      <c r="C4" t="s">
        <v>38</v>
      </c>
      <c r="D4" t="s">
        <v>9</v>
      </c>
      <c r="E4" t="s">
        <v>39</v>
      </c>
      <c r="F4" t="s">
        <v>196</v>
      </c>
      <c r="G4" t="s">
        <v>40</v>
      </c>
      <c r="H4" t="s">
        <v>209</v>
      </c>
      <c r="I4" t="s">
        <v>35</v>
      </c>
      <c r="J4" t="s">
        <v>221</v>
      </c>
      <c r="K4" t="s">
        <v>41</v>
      </c>
      <c r="L4" t="s">
        <v>235</v>
      </c>
      <c r="M4" t="s">
        <v>249</v>
      </c>
    </row>
    <row r="5" spans="1:13" x14ac:dyDescent="0.35">
      <c r="A5" t="s">
        <v>42</v>
      </c>
      <c r="B5" s="11" t="str">
        <f t="shared" si="0"/>
        <v>10.1145/3212480.3212487</v>
      </c>
      <c r="C5" t="s">
        <v>43</v>
      </c>
      <c r="D5" t="s">
        <v>12</v>
      </c>
      <c r="E5" t="s">
        <v>33</v>
      </c>
      <c r="F5" t="s">
        <v>194</v>
      </c>
      <c r="G5" t="s">
        <v>34</v>
      </c>
      <c r="H5" t="s">
        <v>207</v>
      </c>
      <c r="I5" t="s">
        <v>35</v>
      </c>
      <c r="J5" t="s">
        <v>221</v>
      </c>
      <c r="K5" t="s">
        <v>44</v>
      </c>
      <c r="L5" t="s">
        <v>236</v>
      </c>
      <c r="M5" t="s">
        <v>250</v>
      </c>
    </row>
    <row r="6" spans="1:13" x14ac:dyDescent="0.35">
      <c r="A6" t="s">
        <v>45</v>
      </c>
      <c r="B6" s="11" t="str">
        <f t="shared" si="0"/>
        <v>10.1109/WETSEB.2019.00008</v>
      </c>
      <c r="C6" t="s">
        <v>46</v>
      </c>
      <c r="D6" t="s">
        <v>12</v>
      </c>
      <c r="E6" t="s">
        <v>28</v>
      </c>
      <c r="F6" t="s">
        <v>200</v>
      </c>
      <c r="G6" t="s">
        <v>28</v>
      </c>
      <c r="H6" t="s">
        <v>206</v>
      </c>
      <c r="I6" t="s">
        <v>47</v>
      </c>
      <c r="J6" t="s">
        <v>220</v>
      </c>
      <c r="K6" t="s">
        <v>48</v>
      </c>
      <c r="L6" t="s">
        <v>235</v>
      </c>
      <c r="M6" t="s">
        <v>251</v>
      </c>
    </row>
    <row r="7" spans="1:13" x14ac:dyDescent="0.35">
      <c r="A7" t="s">
        <v>49</v>
      </c>
      <c r="B7" s="11" t="str">
        <f t="shared" si="0"/>
        <v>10.1145/2568225.2568243</v>
      </c>
      <c r="C7" t="s">
        <v>50</v>
      </c>
      <c r="D7" t="s">
        <v>8</v>
      </c>
      <c r="E7" t="s">
        <v>51</v>
      </c>
      <c r="F7" t="s">
        <v>194</v>
      </c>
      <c r="G7" t="s">
        <v>34</v>
      </c>
      <c r="H7" t="s">
        <v>207</v>
      </c>
      <c r="I7" t="s">
        <v>52</v>
      </c>
      <c r="J7" t="s">
        <v>220</v>
      </c>
      <c r="K7" t="s">
        <v>53</v>
      </c>
      <c r="L7" t="s">
        <v>235</v>
      </c>
      <c r="M7" t="s">
        <v>252</v>
      </c>
    </row>
    <row r="8" spans="1:13" x14ac:dyDescent="0.35">
      <c r="A8" t="s">
        <v>54</v>
      </c>
      <c r="B8" s="11" t="str">
        <f t="shared" si="0"/>
        <v>10.1145/2993600.2993612</v>
      </c>
      <c r="C8" t="s">
        <v>55</v>
      </c>
      <c r="D8" t="s">
        <v>8</v>
      </c>
      <c r="E8" t="s">
        <v>51</v>
      </c>
      <c r="F8" t="s">
        <v>194</v>
      </c>
      <c r="G8" t="s">
        <v>56</v>
      </c>
      <c r="H8" t="s">
        <v>208</v>
      </c>
      <c r="I8" t="s">
        <v>35</v>
      </c>
      <c r="J8" t="s">
        <v>221</v>
      </c>
      <c r="K8" t="s">
        <v>57</v>
      </c>
      <c r="L8" t="s">
        <v>235</v>
      </c>
      <c r="M8" t="s">
        <v>253</v>
      </c>
    </row>
    <row r="9" spans="1:13" x14ac:dyDescent="0.35">
      <c r="A9" t="s">
        <v>58</v>
      </c>
      <c r="B9" s="11" t="str">
        <f t="shared" si="0"/>
        <v>10.1145/2771783.2771810</v>
      </c>
      <c r="C9" t="s">
        <v>59</v>
      </c>
      <c r="D9" t="s">
        <v>9</v>
      </c>
      <c r="E9" t="s">
        <v>28</v>
      </c>
      <c r="F9" t="s">
        <v>200</v>
      </c>
      <c r="G9" t="s">
        <v>60</v>
      </c>
      <c r="H9" t="s">
        <v>207</v>
      </c>
      <c r="I9" t="s">
        <v>61</v>
      </c>
      <c r="J9" t="s">
        <v>219</v>
      </c>
      <c r="K9" t="s">
        <v>62</v>
      </c>
      <c r="L9" t="s">
        <v>235</v>
      </c>
      <c r="M9" t="s">
        <v>254</v>
      </c>
    </row>
    <row r="10" spans="1:13" x14ac:dyDescent="0.35">
      <c r="A10" t="s">
        <v>63</v>
      </c>
      <c r="B10" s="11" t="str">
        <f>HYPERLINK(_xlfn.CONCAT("https://doi.org/",A10), A10)</f>
        <v>10.1145/3337794</v>
      </c>
      <c r="C10" t="s">
        <v>64</v>
      </c>
      <c r="D10" t="s">
        <v>11</v>
      </c>
      <c r="E10" t="s">
        <v>65</v>
      </c>
      <c r="F10" t="s">
        <v>196</v>
      </c>
      <c r="G10" t="s">
        <v>66</v>
      </c>
      <c r="H10" t="s">
        <v>209</v>
      </c>
      <c r="I10" t="s">
        <v>67</v>
      </c>
      <c r="J10" t="s">
        <v>217</v>
      </c>
      <c r="K10" t="s">
        <v>68</v>
      </c>
      <c r="L10" t="s">
        <v>226</v>
      </c>
      <c r="M10" t="s">
        <v>255</v>
      </c>
    </row>
    <row r="11" spans="1:13" x14ac:dyDescent="0.35">
      <c r="A11" t="s">
        <v>69</v>
      </c>
      <c r="B11" s="11" t="str">
        <f t="shared" si="0"/>
        <v>10.1145/2544137.2544159</v>
      </c>
      <c r="C11" t="s">
        <v>70</v>
      </c>
      <c r="D11" t="s">
        <v>8</v>
      </c>
      <c r="E11" t="s">
        <v>28</v>
      </c>
      <c r="F11" t="s">
        <v>200</v>
      </c>
      <c r="G11" t="s">
        <v>28</v>
      </c>
      <c r="H11" t="s">
        <v>206</v>
      </c>
      <c r="I11" t="s">
        <v>35</v>
      </c>
      <c r="J11" t="s">
        <v>221</v>
      </c>
      <c r="K11" t="s">
        <v>71</v>
      </c>
      <c r="L11" t="s">
        <v>236</v>
      </c>
      <c r="M11" t="s">
        <v>256</v>
      </c>
    </row>
    <row r="12" spans="1:13" x14ac:dyDescent="0.35">
      <c r="A12" t="s">
        <v>72</v>
      </c>
      <c r="B12" s="11" t="str">
        <f t="shared" si="0"/>
        <v>10.1145/3453483.3454044</v>
      </c>
      <c r="C12" t="s">
        <v>73</v>
      </c>
      <c r="D12" t="s">
        <v>8</v>
      </c>
      <c r="E12" t="s">
        <v>74</v>
      </c>
      <c r="F12" t="s">
        <v>194</v>
      </c>
      <c r="G12" t="s">
        <v>34</v>
      </c>
      <c r="H12" t="s">
        <v>207</v>
      </c>
      <c r="I12" t="s">
        <v>75</v>
      </c>
      <c r="J12" t="s">
        <v>220</v>
      </c>
      <c r="K12" t="s">
        <v>76</v>
      </c>
      <c r="L12" t="s">
        <v>235</v>
      </c>
      <c r="M12" t="s">
        <v>257</v>
      </c>
    </row>
    <row r="13" spans="1:13" x14ac:dyDescent="0.35">
      <c r="A13" t="s">
        <v>77</v>
      </c>
      <c r="B13" s="11" t="str">
        <f t="shared" si="0"/>
        <v>10.1145/3428203</v>
      </c>
      <c r="C13" t="s">
        <v>78</v>
      </c>
      <c r="D13" t="s">
        <v>13</v>
      </c>
      <c r="E13" t="s">
        <v>79</v>
      </c>
      <c r="F13" t="s">
        <v>196</v>
      </c>
      <c r="G13" t="s">
        <v>80</v>
      </c>
      <c r="H13" t="s">
        <v>208</v>
      </c>
      <c r="I13" t="s">
        <v>35</v>
      </c>
      <c r="J13" t="s">
        <v>221</v>
      </c>
      <c r="K13" t="s">
        <v>81</v>
      </c>
      <c r="L13" t="s">
        <v>237</v>
      </c>
      <c r="M13" t="s">
        <v>258</v>
      </c>
    </row>
    <row r="14" spans="1:13" x14ac:dyDescent="0.35">
      <c r="A14" t="s">
        <v>82</v>
      </c>
      <c r="B14" s="11" t="str">
        <f t="shared" si="0"/>
        <v>10.1145/3243734.3243835</v>
      </c>
      <c r="C14" t="s">
        <v>83</v>
      </c>
      <c r="D14" t="s">
        <v>11</v>
      </c>
      <c r="E14" t="s">
        <v>51</v>
      </c>
      <c r="F14" t="s">
        <v>194</v>
      </c>
      <c r="G14" t="s">
        <v>84</v>
      </c>
      <c r="H14" t="s">
        <v>208</v>
      </c>
      <c r="I14" t="s">
        <v>85</v>
      </c>
      <c r="J14" t="s">
        <v>217</v>
      </c>
      <c r="K14" t="s">
        <v>86</v>
      </c>
      <c r="L14" t="s">
        <v>226</v>
      </c>
      <c r="M14" t="s">
        <v>259</v>
      </c>
    </row>
    <row r="15" spans="1:13" x14ac:dyDescent="0.35">
      <c r="A15" t="s">
        <v>87</v>
      </c>
      <c r="B15" s="11" t="str">
        <f t="shared" si="0"/>
        <v>10.1109/COMPSAC.2009.28</v>
      </c>
      <c r="C15" t="s">
        <v>88</v>
      </c>
      <c r="D15" t="s">
        <v>8</v>
      </c>
      <c r="E15" t="s">
        <v>74</v>
      </c>
      <c r="F15" t="s">
        <v>194</v>
      </c>
      <c r="G15" t="s">
        <v>34</v>
      </c>
      <c r="H15" t="s">
        <v>207</v>
      </c>
      <c r="I15" t="s">
        <v>35</v>
      </c>
      <c r="J15" t="s">
        <v>221</v>
      </c>
      <c r="K15" t="s">
        <v>89</v>
      </c>
      <c r="L15" t="s">
        <v>226</v>
      </c>
      <c r="M15" t="s">
        <v>260</v>
      </c>
    </row>
    <row r="16" spans="1:13" x14ac:dyDescent="0.35">
      <c r="A16" t="s">
        <v>90</v>
      </c>
      <c r="B16" s="11" t="str">
        <f t="shared" si="0"/>
        <v>10.1109/ICCAD.2011.6105319</v>
      </c>
      <c r="C16" t="s">
        <v>91</v>
      </c>
      <c r="D16" t="s">
        <v>8</v>
      </c>
      <c r="E16" t="s">
        <v>51</v>
      </c>
      <c r="F16" t="s">
        <v>194</v>
      </c>
      <c r="G16" t="s">
        <v>34</v>
      </c>
      <c r="H16" t="s">
        <v>207</v>
      </c>
      <c r="I16" t="s">
        <v>35</v>
      </c>
      <c r="J16" t="s">
        <v>221</v>
      </c>
      <c r="K16" t="s">
        <v>92</v>
      </c>
      <c r="L16" t="s">
        <v>237</v>
      </c>
      <c r="M16" t="s">
        <v>261</v>
      </c>
    </row>
    <row r="17" spans="1:13" x14ac:dyDescent="0.35">
      <c r="A17" t="s">
        <v>93</v>
      </c>
      <c r="B17" s="11" t="str">
        <f t="shared" si="0"/>
        <v>10.1109/MEMCOD.2016.7797761</v>
      </c>
      <c r="C17" t="s">
        <v>94</v>
      </c>
      <c r="D17" t="s">
        <v>8</v>
      </c>
      <c r="E17" t="s">
        <v>74</v>
      </c>
      <c r="F17" t="s">
        <v>194</v>
      </c>
      <c r="G17" t="s">
        <v>34</v>
      </c>
      <c r="H17" t="s">
        <v>207</v>
      </c>
      <c r="I17" t="s">
        <v>95</v>
      </c>
      <c r="J17" t="s">
        <v>218</v>
      </c>
      <c r="K17" t="s">
        <v>96</v>
      </c>
      <c r="L17" t="s">
        <v>235</v>
      </c>
      <c r="M17" t="s">
        <v>262</v>
      </c>
    </row>
    <row r="18" spans="1:13" x14ac:dyDescent="0.35">
      <c r="A18" t="s">
        <v>97</v>
      </c>
      <c r="B18" s="11" t="str">
        <f>HYPERLINK(_xlfn.CONCAT("https://doi.org/",A18), A18)</f>
        <v>10.1109/SCAM51674.2020.00007</v>
      </c>
      <c r="C18" t="s">
        <v>98</v>
      </c>
      <c r="D18" t="s">
        <v>9</v>
      </c>
      <c r="E18" t="s">
        <v>74</v>
      </c>
      <c r="F18" t="s">
        <v>194</v>
      </c>
      <c r="G18" t="s">
        <v>34</v>
      </c>
      <c r="H18" t="s">
        <v>207</v>
      </c>
      <c r="I18" t="s">
        <v>99</v>
      </c>
      <c r="J18" t="s">
        <v>217</v>
      </c>
      <c r="K18" t="s">
        <v>100</v>
      </c>
      <c r="L18" t="s">
        <v>226</v>
      </c>
      <c r="M18" t="s">
        <v>263</v>
      </c>
    </row>
    <row r="19" spans="1:13" x14ac:dyDescent="0.35">
      <c r="A19" t="s">
        <v>101</v>
      </c>
      <c r="B19" s="11" t="str">
        <f t="shared" si="0"/>
        <v>10.1109/ETFA.2013.6648062</v>
      </c>
      <c r="C19" t="s">
        <v>102</v>
      </c>
      <c r="D19" t="s">
        <v>12</v>
      </c>
      <c r="E19" t="s">
        <v>28</v>
      </c>
      <c r="F19" t="s">
        <v>200</v>
      </c>
      <c r="G19" t="s">
        <v>28</v>
      </c>
      <c r="H19" t="s">
        <v>206</v>
      </c>
      <c r="I19" t="s">
        <v>35</v>
      </c>
      <c r="J19" t="s">
        <v>221</v>
      </c>
      <c r="K19" t="s">
        <v>103</v>
      </c>
      <c r="L19" t="s">
        <v>235</v>
      </c>
      <c r="M19" t="s">
        <v>264</v>
      </c>
    </row>
    <row r="20" spans="1:13" x14ac:dyDescent="0.35">
      <c r="A20" t="s">
        <v>104</v>
      </c>
      <c r="B20" s="11" t="str">
        <f t="shared" si="0"/>
        <v>10.1109/ISSRE.2017.36</v>
      </c>
      <c r="C20" t="s">
        <v>105</v>
      </c>
      <c r="D20" t="s">
        <v>13</v>
      </c>
      <c r="E20" t="s">
        <v>28</v>
      </c>
      <c r="F20" t="s">
        <v>200</v>
      </c>
      <c r="G20" t="s">
        <v>106</v>
      </c>
      <c r="H20" t="s">
        <v>209</v>
      </c>
      <c r="I20" t="s">
        <v>107</v>
      </c>
      <c r="J20" t="s">
        <v>219</v>
      </c>
      <c r="K20" t="s">
        <v>108</v>
      </c>
      <c r="L20" t="s">
        <v>230</v>
      </c>
      <c r="M20" t="s">
        <v>265</v>
      </c>
    </row>
    <row r="21" spans="1:13" x14ac:dyDescent="0.35">
      <c r="A21" t="s">
        <v>109</v>
      </c>
      <c r="B21" s="11" t="str">
        <f t="shared" si="0"/>
        <v>10.1093/comjnl/bxq049</v>
      </c>
      <c r="C21" t="s">
        <v>110</v>
      </c>
      <c r="D21" t="s">
        <v>10</v>
      </c>
      <c r="E21" t="s">
        <v>111</v>
      </c>
      <c r="F21" t="s">
        <v>198</v>
      </c>
      <c r="G21" t="s">
        <v>112</v>
      </c>
      <c r="H21" t="s">
        <v>209</v>
      </c>
      <c r="I21" t="s">
        <v>35</v>
      </c>
      <c r="J21" t="s">
        <v>221</v>
      </c>
      <c r="K21" t="s">
        <v>113</v>
      </c>
      <c r="L21" t="s">
        <v>238</v>
      </c>
      <c r="M21" t="s">
        <v>266</v>
      </c>
    </row>
    <row r="22" spans="1:13" x14ac:dyDescent="0.35">
      <c r="A22" t="s">
        <v>114</v>
      </c>
      <c r="B22" s="11" t="str">
        <f t="shared" si="0"/>
        <v>10.1109/SC41405.2020.00032</v>
      </c>
      <c r="C22" t="s">
        <v>32</v>
      </c>
      <c r="D22" t="s">
        <v>8</v>
      </c>
      <c r="E22" t="s">
        <v>74</v>
      </c>
      <c r="F22" t="s">
        <v>194</v>
      </c>
      <c r="G22" t="s">
        <v>34</v>
      </c>
      <c r="H22" t="s">
        <v>207</v>
      </c>
      <c r="I22" t="s">
        <v>115</v>
      </c>
      <c r="J22" t="s">
        <v>220</v>
      </c>
      <c r="K22" t="s">
        <v>116</v>
      </c>
      <c r="L22" t="s">
        <v>235</v>
      </c>
      <c r="M22" t="s">
        <v>267</v>
      </c>
    </row>
    <row r="23" spans="1:13" x14ac:dyDescent="0.35">
      <c r="A23" t="s">
        <v>117</v>
      </c>
      <c r="B23" s="11" t="str">
        <f t="shared" si="0"/>
        <v>10.1109/CGO.2011.5764696</v>
      </c>
      <c r="C23" t="s">
        <v>118</v>
      </c>
      <c r="D23" t="s">
        <v>12</v>
      </c>
      <c r="E23" t="s">
        <v>28</v>
      </c>
      <c r="F23" t="s">
        <v>200</v>
      </c>
      <c r="G23" t="s">
        <v>28</v>
      </c>
      <c r="H23" t="s">
        <v>206</v>
      </c>
      <c r="I23" t="s">
        <v>119</v>
      </c>
      <c r="J23" t="s">
        <v>218</v>
      </c>
      <c r="K23" t="s">
        <v>120</v>
      </c>
      <c r="L23" t="s">
        <v>236</v>
      </c>
      <c r="M23" t="s">
        <v>268</v>
      </c>
    </row>
    <row r="24" spans="1:13" x14ac:dyDescent="0.35">
      <c r="A24" t="s">
        <v>121</v>
      </c>
      <c r="B24" s="11" t="str">
        <f t="shared" si="0"/>
        <v>10.1016/j.jss.2016.09.048</v>
      </c>
      <c r="C24" t="s">
        <v>122</v>
      </c>
      <c r="D24" t="s">
        <v>8</v>
      </c>
      <c r="E24" t="s">
        <v>28</v>
      </c>
      <c r="F24" t="s">
        <v>200</v>
      </c>
      <c r="G24" t="s">
        <v>28</v>
      </c>
      <c r="H24" t="s">
        <v>206</v>
      </c>
      <c r="I24" t="s">
        <v>35</v>
      </c>
      <c r="J24" t="s">
        <v>221</v>
      </c>
      <c r="K24" t="s">
        <v>123</v>
      </c>
      <c r="L24" t="s">
        <v>235</v>
      </c>
      <c r="M24" t="s">
        <v>269</v>
      </c>
    </row>
    <row r="25" spans="1:13" x14ac:dyDescent="0.35">
      <c r="A25" t="s">
        <v>124</v>
      </c>
      <c r="B25" s="11" t="str">
        <f t="shared" si="0"/>
        <v>10.1016/j.jss.2011.11.1039</v>
      </c>
      <c r="C25" t="s">
        <v>125</v>
      </c>
      <c r="D25" t="s">
        <v>12</v>
      </c>
      <c r="E25" t="s">
        <v>28</v>
      </c>
      <c r="F25" t="s">
        <v>200</v>
      </c>
      <c r="G25" t="s">
        <v>28</v>
      </c>
      <c r="H25" t="s">
        <v>206</v>
      </c>
      <c r="I25" t="s">
        <v>35</v>
      </c>
      <c r="J25" t="s">
        <v>221</v>
      </c>
      <c r="K25" t="s">
        <v>126</v>
      </c>
      <c r="L25" t="s">
        <v>235</v>
      </c>
      <c r="M25" t="s">
        <v>270</v>
      </c>
    </row>
    <row r="26" spans="1:13" x14ac:dyDescent="0.35">
      <c r="A26" t="s">
        <v>127</v>
      </c>
      <c r="B26" s="11" t="str">
        <f t="shared" si="0"/>
        <v>10.1016/j.scico.2020.102392</v>
      </c>
      <c r="C26" t="s">
        <v>128</v>
      </c>
      <c r="D26" t="s">
        <v>13</v>
      </c>
      <c r="E26" t="s">
        <v>129</v>
      </c>
      <c r="F26" t="s">
        <v>196</v>
      </c>
      <c r="G26" t="s">
        <v>130</v>
      </c>
      <c r="H26" t="s">
        <v>210</v>
      </c>
      <c r="I26" t="s">
        <v>35</v>
      </c>
      <c r="J26" t="s">
        <v>221</v>
      </c>
      <c r="K26" t="s">
        <v>131</v>
      </c>
      <c r="L26" t="s">
        <v>230</v>
      </c>
      <c r="M26" t="s">
        <v>271</v>
      </c>
    </row>
    <row r="27" spans="1:13" x14ac:dyDescent="0.35">
      <c r="A27" t="s">
        <v>132</v>
      </c>
      <c r="B27" s="11" t="str">
        <f t="shared" si="0"/>
        <v>10.1145/3453483.3454026</v>
      </c>
      <c r="C27" t="s">
        <v>133</v>
      </c>
      <c r="D27" t="s">
        <v>12</v>
      </c>
      <c r="E27" t="s">
        <v>134</v>
      </c>
      <c r="F27" t="s">
        <v>200</v>
      </c>
      <c r="G27" t="s">
        <v>134</v>
      </c>
      <c r="H27" t="s">
        <v>206</v>
      </c>
      <c r="I27" t="s">
        <v>135</v>
      </c>
      <c r="J27" t="s">
        <v>220</v>
      </c>
      <c r="K27" t="s">
        <v>136</v>
      </c>
      <c r="L27" t="s">
        <v>236</v>
      </c>
      <c r="M27" t="s">
        <v>272</v>
      </c>
    </row>
    <row r="28" spans="1:13" x14ac:dyDescent="0.35">
      <c r="A28" t="s">
        <v>137</v>
      </c>
      <c r="B28" s="11" t="str">
        <f t="shared" si="0"/>
        <v>10.1145/3315568.3329964</v>
      </c>
      <c r="C28" t="s">
        <v>138</v>
      </c>
      <c r="D28" t="s">
        <v>12</v>
      </c>
      <c r="E28" t="s">
        <v>28</v>
      </c>
      <c r="F28" t="s">
        <v>200</v>
      </c>
      <c r="G28" t="s">
        <v>134</v>
      </c>
      <c r="H28" t="s">
        <v>206</v>
      </c>
      <c r="I28" t="s">
        <v>139</v>
      </c>
      <c r="J28" t="s">
        <v>222</v>
      </c>
      <c r="K28" t="s">
        <v>140</v>
      </c>
      <c r="L28" t="s">
        <v>235</v>
      </c>
      <c r="M28" t="s">
        <v>273</v>
      </c>
    </row>
    <row r="29" spans="1:13" x14ac:dyDescent="0.35">
      <c r="A29" t="s">
        <v>141</v>
      </c>
      <c r="B29" s="11" t="str">
        <f t="shared" si="0"/>
        <v>10.1145/2629536</v>
      </c>
      <c r="C29" t="s">
        <v>142</v>
      </c>
      <c r="D29" t="s">
        <v>13</v>
      </c>
      <c r="E29" t="s">
        <v>28</v>
      </c>
      <c r="F29" t="s">
        <v>200</v>
      </c>
      <c r="G29" t="s">
        <v>134</v>
      </c>
      <c r="H29" t="s">
        <v>206</v>
      </c>
      <c r="I29" t="s">
        <v>143</v>
      </c>
      <c r="J29" t="s">
        <v>219</v>
      </c>
      <c r="K29" t="s">
        <v>144</v>
      </c>
      <c r="L29" t="s">
        <v>235</v>
      </c>
      <c r="M29" t="s">
        <v>274</v>
      </c>
    </row>
    <row r="30" spans="1:13" x14ac:dyDescent="0.35">
      <c r="A30" t="s">
        <v>145</v>
      </c>
      <c r="B30" s="11" t="str">
        <f t="shared" si="0"/>
        <v>10.1145/3293606</v>
      </c>
      <c r="C30" t="s">
        <v>146</v>
      </c>
      <c r="D30" t="s">
        <v>8</v>
      </c>
      <c r="E30" t="s">
        <v>51</v>
      </c>
      <c r="F30" t="s">
        <v>194</v>
      </c>
      <c r="G30" t="s">
        <v>28</v>
      </c>
      <c r="H30" t="s">
        <v>206</v>
      </c>
      <c r="I30" t="s">
        <v>147</v>
      </c>
      <c r="J30" t="s">
        <v>218</v>
      </c>
      <c r="K30" t="s">
        <v>148</v>
      </c>
      <c r="L30" t="s">
        <v>236</v>
      </c>
      <c r="M30" t="s">
        <v>275</v>
      </c>
    </row>
    <row r="31" spans="1:13" x14ac:dyDescent="0.35">
      <c r="A31" t="s">
        <v>149</v>
      </c>
      <c r="B31" s="11" t="str">
        <f t="shared" si="0"/>
        <v>10.1145/3098572.3098578</v>
      </c>
      <c r="C31" t="s">
        <v>150</v>
      </c>
      <c r="D31" t="s">
        <v>12</v>
      </c>
      <c r="E31" t="s">
        <v>51</v>
      </c>
      <c r="F31" t="s">
        <v>194</v>
      </c>
      <c r="G31" t="s">
        <v>28</v>
      </c>
      <c r="H31" t="s">
        <v>206</v>
      </c>
      <c r="I31" t="s">
        <v>151</v>
      </c>
      <c r="J31" t="s">
        <v>217</v>
      </c>
      <c r="K31" t="s">
        <v>152</v>
      </c>
      <c r="L31" t="s">
        <v>226</v>
      </c>
      <c r="M31" t="s">
        <v>276</v>
      </c>
    </row>
    <row r="32" spans="1:13" x14ac:dyDescent="0.35">
      <c r="A32" t="s">
        <v>153</v>
      </c>
      <c r="B32" s="11" t="str">
        <f t="shared" si="0"/>
        <v>10.1145/3428267</v>
      </c>
      <c r="C32" t="s">
        <v>154</v>
      </c>
      <c r="D32" t="s">
        <v>10</v>
      </c>
      <c r="E32" t="s">
        <v>28</v>
      </c>
      <c r="F32" t="s">
        <v>200</v>
      </c>
      <c r="G32" t="s">
        <v>28</v>
      </c>
      <c r="H32" t="s">
        <v>206</v>
      </c>
      <c r="I32" t="s">
        <v>155</v>
      </c>
      <c r="J32" t="s">
        <v>222</v>
      </c>
      <c r="K32" t="s">
        <v>156</v>
      </c>
      <c r="L32" t="s">
        <v>237</v>
      </c>
      <c r="M32" t="s">
        <v>277</v>
      </c>
    </row>
    <row r="33" spans="1:13" x14ac:dyDescent="0.35">
      <c r="A33" t="s">
        <v>157</v>
      </c>
      <c r="B33" s="11" t="str">
        <f t="shared" si="0"/>
        <v>10.1145/3527332</v>
      </c>
      <c r="C33" t="s">
        <v>158</v>
      </c>
      <c r="D33" t="s">
        <v>8</v>
      </c>
      <c r="E33" t="s">
        <v>74</v>
      </c>
      <c r="F33" t="s">
        <v>194</v>
      </c>
      <c r="G33" t="s">
        <v>34</v>
      </c>
      <c r="H33" t="s">
        <v>207</v>
      </c>
      <c r="I33" t="s">
        <v>159</v>
      </c>
      <c r="J33" t="s">
        <v>218</v>
      </c>
      <c r="K33" t="s">
        <v>148</v>
      </c>
      <c r="L33" t="s">
        <v>236</v>
      </c>
      <c r="M33" t="s">
        <v>278</v>
      </c>
    </row>
    <row r="34" spans="1:13" x14ac:dyDescent="0.35">
      <c r="A34" t="s">
        <v>160</v>
      </c>
      <c r="B34" s="11" t="str">
        <f t="shared" si="0"/>
        <v>10.1109/SCAM51674.2020.00008</v>
      </c>
      <c r="C34" t="s">
        <v>161</v>
      </c>
      <c r="D34" t="s">
        <v>12</v>
      </c>
      <c r="E34" t="s">
        <v>28</v>
      </c>
      <c r="F34" t="s">
        <v>200</v>
      </c>
      <c r="G34" t="s">
        <v>28</v>
      </c>
      <c r="H34" t="s">
        <v>206</v>
      </c>
      <c r="I34" t="s">
        <v>162</v>
      </c>
      <c r="J34" t="s">
        <v>222</v>
      </c>
      <c r="K34" t="s">
        <v>163</v>
      </c>
      <c r="L34" t="s">
        <v>226</v>
      </c>
      <c r="M34" t="s">
        <v>279</v>
      </c>
    </row>
    <row r="35" spans="1:13" x14ac:dyDescent="0.35">
      <c r="A35" t="s">
        <v>164</v>
      </c>
      <c r="B35" s="11" t="str">
        <f t="shared" si="0"/>
        <v>10.1145/3324884.3416558</v>
      </c>
      <c r="C35" t="s">
        <v>165</v>
      </c>
      <c r="D35" t="s">
        <v>11</v>
      </c>
      <c r="E35" t="s">
        <v>28</v>
      </c>
      <c r="F35" t="s">
        <v>200</v>
      </c>
      <c r="G35" t="s">
        <v>166</v>
      </c>
      <c r="H35" t="s">
        <v>208</v>
      </c>
      <c r="I35" t="s">
        <v>167</v>
      </c>
      <c r="J35" t="s">
        <v>217</v>
      </c>
      <c r="K35" t="s">
        <v>168</v>
      </c>
      <c r="L35" t="s">
        <v>226</v>
      </c>
      <c r="M35" t="s">
        <v>280</v>
      </c>
    </row>
    <row r="36" spans="1:13" x14ac:dyDescent="0.35">
      <c r="A36" t="s">
        <v>169</v>
      </c>
      <c r="B36" s="11" t="str">
        <f t="shared" si="0"/>
        <v>10.1109/ICSE43902.2021.00146</v>
      </c>
      <c r="C36" t="s">
        <v>170</v>
      </c>
      <c r="D36" t="s">
        <v>8</v>
      </c>
      <c r="E36" t="s">
        <v>28</v>
      </c>
      <c r="F36" t="s">
        <v>200</v>
      </c>
      <c r="G36" t="s">
        <v>28</v>
      </c>
      <c r="H36" t="s">
        <v>206</v>
      </c>
      <c r="I36" t="s">
        <v>35</v>
      </c>
      <c r="J36" t="s">
        <v>221</v>
      </c>
      <c r="K36" t="s">
        <v>171</v>
      </c>
      <c r="L36" t="s">
        <v>235</v>
      </c>
      <c r="M36" t="s">
        <v>281</v>
      </c>
    </row>
    <row r="37" spans="1:13" x14ac:dyDescent="0.35">
      <c r="A37" t="s">
        <v>172</v>
      </c>
      <c r="B37" s="11" t="str">
        <f t="shared" si="0"/>
        <v>10.1145/3230833.3232825</v>
      </c>
      <c r="C37" t="s">
        <v>173</v>
      </c>
      <c r="D37" t="s">
        <v>9</v>
      </c>
      <c r="E37" t="s">
        <v>28</v>
      </c>
      <c r="F37" t="s">
        <v>200</v>
      </c>
      <c r="G37" t="s">
        <v>28</v>
      </c>
      <c r="H37" t="s">
        <v>206</v>
      </c>
      <c r="I37" t="s">
        <v>174</v>
      </c>
      <c r="J37" t="s">
        <v>217</v>
      </c>
      <c r="K37" t="s">
        <v>175</v>
      </c>
      <c r="L37" t="s">
        <v>226</v>
      </c>
      <c r="M37" t="s">
        <v>282</v>
      </c>
    </row>
    <row r="38" spans="1:13" x14ac:dyDescent="0.35">
      <c r="A38" t="s">
        <v>176</v>
      </c>
      <c r="B38" s="11" t="str">
        <f t="shared" si="0"/>
        <v>10.1145/3453483.3454099</v>
      </c>
      <c r="C38" t="s">
        <v>177</v>
      </c>
      <c r="D38" t="s">
        <v>9</v>
      </c>
      <c r="E38" t="s">
        <v>28</v>
      </c>
      <c r="F38" t="s">
        <v>200</v>
      </c>
      <c r="G38" t="s">
        <v>178</v>
      </c>
      <c r="H38" t="s">
        <v>208</v>
      </c>
      <c r="I38" t="s">
        <v>35</v>
      </c>
      <c r="J38" t="s">
        <v>221</v>
      </c>
      <c r="K38" t="s">
        <v>179</v>
      </c>
      <c r="L38" t="s">
        <v>226</v>
      </c>
      <c r="M38" t="s">
        <v>283</v>
      </c>
    </row>
    <row r="39" spans="1:13" x14ac:dyDescent="0.35">
      <c r="A39" t="s">
        <v>180</v>
      </c>
      <c r="B39" s="11" t="str">
        <f t="shared" si="0"/>
        <v>10.1109/ASE51524.2021.9678903</v>
      </c>
      <c r="C39" t="s">
        <v>181</v>
      </c>
      <c r="D39" t="s">
        <v>12</v>
      </c>
      <c r="E39" t="s">
        <v>74</v>
      </c>
      <c r="F39" t="s">
        <v>194</v>
      </c>
      <c r="G39" t="s">
        <v>34</v>
      </c>
      <c r="H39" t="s">
        <v>207</v>
      </c>
      <c r="I39" t="s">
        <v>35</v>
      </c>
      <c r="J39" t="s">
        <v>221</v>
      </c>
      <c r="K39" t="s">
        <v>182</v>
      </c>
      <c r="L39" t="s">
        <v>237</v>
      </c>
      <c r="M39" t="s">
        <v>284</v>
      </c>
    </row>
    <row r="40" spans="1:13" x14ac:dyDescent="0.35">
      <c r="A40" t="s">
        <v>183</v>
      </c>
      <c r="B40" s="11" t="str">
        <f t="shared" si="0"/>
        <v>10.1109/ICECCS.2016.037</v>
      </c>
      <c r="C40" t="s">
        <v>184</v>
      </c>
      <c r="D40" t="s">
        <v>12</v>
      </c>
      <c r="E40" t="s">
        <v>28</v>
      </c>
      <c r="F40" t="s">
        <v>200</v>
      </c>
      <c r="G40" t="s">
        <v>28</v>
      </c>
      <c r="H40" t="s">
        <v>206</v>
      </c>
      <c r="I40" t="s">
        <v>35</v>
      </c>
      <c r="J40" t="s">
        <v>221</v>
      </c>
      <c r="K40" t="s">
        <v>185</v>
      </c>
      <c r="L40" t="s">
        <v>237</v>
      </c>
      <c r="M40" t="s">
        <v>285</v>
      </c>
    </row>
    <row r="41" spans="1:13" x14ac:dyDescent="0.35">
      <c r="A41" t="s">
        <v>186</v>
      </c>
      <c r="B41" s="11" t="str">
        <f t="shared" si="0"/>
        <v>10.1145/2413038.2413044</v>
      </c>
      <c r="C41" t="s">
        <v>187</v>
      </c>
      <c r="D41" t="s">
        <v>10</v>
      </c>
      <c r="E41" t="s">
        <v>28</v>
      </c>
      <c r="F41" t="s">
        <v>200</v>
      </c>
      <c r="G41" t="s">
        <v>187</v>
      </c>
      <c r="H41" t="s">
        <v>209</v>
      </c>
      <c r="I41" t="s">
        <v>188</v>
      </c>
      <c r="J41" t="s">
        <v>223</v>
      </c>
      <c r="K41" t="s">
        <v>189</v>
      </c>
      <c r="L41" t="s">
        <v>238</v>
      </c>
      <c r="M41" t="s">
        <v>286</v>
      </c>
    </row>
  </sheetData>
  <autoFilter ref="A1:M41" xr:uid="{DBBFF270-3999-4C6F-9C3A-26B9915B2D0B}"/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categories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2015-06-05T18:19:34Z</dcterms:created>
  <dcterms:modified xsi:type="dcterms:W3CDTF">2022-08-01T13:25:57Z</dcterms:modified>
</cp:coreProperties>
</file>