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psm1\"/>
    </mc:Choice>
  </mc:AlternateContent>
  <xr:revisionPtr revIDLastSave="0" documentId="13_ncr:1_{DC3742E3-9655-4A8C-97F4-FCA4A2C63F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rrative &amp; Exam Guide" sheetId="1" r:id="rId1"/>
    <sheet name="Scrum Open &amp; MLapshi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8" i="1" l="1"/>
  <c r="Q27" i="1"/>
  <c r="T27" i="1"/>
  <c r="W27" i="1"/>
  <c r="N27" i="1"/>
  <c r="AC15" i="1"/>
  <c r="AC16" i="1"/>
  <c r="F23" i="2" l="1"/>
  <c r="C27" i="2" l="1"/>
  <c r="C16" i="2"/>
  <c r="D23" i="2"/>
  <c r="L12" i="2" l="1"/>
  <c r="J12" i="2"/>
  <c r="H12" i="2"/>
  <c r="F12" i="2"/>
  <c r="D12" i="2"/>
  <c r="E4" i="2" l="1"/>
  <c r="G4" i="2"/>
  <c r="C4" i="2"/>
  <c r="C5" i="2" l="1"/>
  <c r="J34" i="1"/>
  <c r="H34" i="1"/>
  <c r="F34" i="1"/>
  <c r="D34" i="1"/>
  <c r="B34" i="1"/>
  <c r="J17" i="1"/>
  <c r="D17" i="1"/>
  <c r="F17" i="1"/>
  <c r="H17" i="1"/>
  <c r="B17" i="1"/>
  <c r="B35" i="1" l="1"/>
  <c r="B18" i="1"/>
</calcChain>
</file>

<file path=xl/sharedStrings.xml><?xml version="1.0" encoding="utf-8"?>
<sst xmlns="http://schemas.openxmlformats.org/spreadsheetml/2006/main" count="278" uniqueCount="54">
  <si>
    <t>Narrative &amp; Exam Guide</t>
  </si>
  <si>
    <t>Quick Test1</t>
  </si>
  <si>
    <t>Quick Test2</t>
  </si>
  <si>
    <t>Quick Test3</t>
  </si>
  <si>
    <t>Quick Test4</t>
  </si>
  <si>
    <t>Quick Test5</t>
  </si>
  <si>
    <t>Question</t>
  </si>
  <si>
    <t>c</t>
  </si>
  <si>
    <t>a</t>
  </si>
  <si>
    <t>f</t>
  </si>
  <si>
    <t>b</t>
  </si>
  <si>
    <t>d</t>
  </si>
  <si>
    <t>b,c</t>
  </si>
  <si>
    <t>a,c</t>
  </si>
  <si>
    <t>Score</t>
  </si>
  <si>
    <t>Score %</t>
  </si>
  <si>
    <t>Avg Score %</t>
  </si>
  <si>
    <t>c,d</t>
  </si>
  <si>
    <t>a,c,d</t>
  </si>
  <si>
    <t>One</t>
  </si>
  <si>
    <t>Two</t>
  </si>
  <si>
    <t>Scrum Open</t>
  </si>
  <si>
    <t>scrum-open-1</t>
  </si>
  <si>
    <t>scrum-open-2</t>
  </si>
  <si>
    <t>scrum-open-3</t>
  </si>
  <si>
    <t>scrum-open-4</t>
  </si>
  <si>
    <t>scrum-open-5</t>
  </si>
  <si>
    <t>Mikhail Lapshin - Learning</t>
  </si>
  <si>
    <t>lapshin-learn-1</t>
  </si>
  <si>
    <t>lapshin-learn-2</t>
  </si>
  <si>
    <t>lapshin-learn-3</t>
  </si>
  <si>
    <t>lapshin-learn-4</t>
  </si>
  <si>
    <t>lapshin-learn-5</t>
  </si>
  <si>
    <t>Scrum Artifacts</t>
  </si>
  <si>
    <t>Scrum Events</t>
  </si>
  <si>
    <t>Scrum Team</t>
  </si>
  <si>
    <t>Scrum Theory</t>
  </si>
  <si>
    <t>Mikhail Lapshin - Real</t>
  </si>
  <si>
    <t>lapshin-real-1</t>
  </si>
  <si>
    <t>lapshin-real-2</t>
  </si>
  <si>
    <t>lapshin-real-3</t>
  </si>
  <si>
    <t>lapshin-real-4</t>
  </si>
  <si>
    <t>lapshin-real-5</t>
  </si>
  <si>
    <t>e</t>
  </si>
  <si>
    <t>b,c,d</t>
  </si>
  <si>
    <t>Model Assesment[</t>
  </si>
  <si>
    <t>a,c,e</t>
  </si>
  <si>
    <t>b,d</t>
  </si>
  <si>
    <t>a,d</t>
  </si>
  <si>
    <t>Questions 1-20</t>
  </si>
  <si>
    <t>Questions 21-40</t>
  </si>
  <si>
    <t>Questions 41-60</t>
  </si>
  <si>
    <t>Questions 61-80</t>
  </si>
  <si>
    <t>Final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</si>
</sst>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35"/>
  <sheetViews>
    <sheetView tabSelected="1" workbookViewId="0">
      <selection activeCell="M12" sqref="M12"/>
    </sheetView>
  </sheetViews>
  <sheetFormatPr defaultColWidth="23.109375" defaultRowHeight="14.4" x14ac:dyDescent="0.3"/>
  <cols>
    <col min="1" max="1" width="11.6640625" customWidth="1"/>
    <col min="2" max="11" width="5.6640625" customWidth="1"/>
    <col min="12" max="12" width="10.6640625" customWidth="1"/>
    <col min="13" max="13" width="11.88671875" customWidth="1"/>
    <col min="14" max="14" width="8.5546875" bestFit="1" customWidth="1"/>
    <col min="15" max="16" width="5.6640625" customWidth="1"/>
    <col min="17" max="17" width="8.5546875" bestFit="1" customWidth="1"/>
    <col min="18" max="19" width="5.6640625" customWidth="1"/>
    <col min="20" max="20" width="8.5546875" bestFit="1" customWidth="1"/>
    <col min="21" max="22" width="5.6640625" customWidth="1"/>
    <col min="23" max="23" width="8.5546875" bestFit="1" customWidth="1"/>
    <col min="24" max="24" width="7.44140625" customWidth="1"/>
    <col min="25" max="25" width="7.77734375" customWidth="1"/>
    <col min="26" max="26" width="8.6640625" customWidth="1"/>
    <col min="27" max="27" width="8.5546875" customWidth="1"/>
    <col min="28" max="28" width="9.77734375" customWidth="1"/>
  </cols>
  <sheetData>
    <row r="2" spans="1:29" x14ac:dyDescent="0.3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9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29" x14ac:dyDescent="0.3">
      <c r="A4" s="14" t="s">
        <v>19</v>
      </c>
      <c r="B4" s="15"/>
      <c r="C4" s="15"/>
      <c r="D4" s="15"/>
      <c r="E4" s="15"/>
      <c r="F4" s="15"/>
      <c r="G4" s="15"/>
      <c r="H4" s="15"/>
      <c r="I4" s="15"/>
      <c r="J4" s="15"/>
      <c r="K4" s="16"/>
      <c r="L4" s="7"/>
      <c r="N4" s="28" t="s">
        <v>45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9" x14ac:dyDescent="0.3">
      <c r="A5" s="4" t="s">
        <v>6</v>
      </c>
      <c r="B5" s="14" t="s">
        <v>1</v>
      </c>
      <c r="C5" s="16"/>
      <c r="D5" s="14" t="s">
        <v>2</v>
      </c>
      <c r="E5" s="16"/>
      <c r="F5" s="14" t="s">
        <v>3</v>
      </c>
      <c r="G5" s="16"/>
      <c r="H5" s="14" t="s">
        <v>4</v>
      </c>
      <c r="I5" s="16"/>
      <c r="J5" s="14" t="s">
        <v>5</v>
      </c>
      <c r="K5" s="16"/>
      <c r="L5" s="7"/>
      <c r="N5" s="29" t="s">
        <v>49</v>
      </c>
      <c r="O5" s="29"/>
      <c r="P5" s="29"/>
      <c r="Q5" s="29" t="s">
        <v>50</v>
      </c>
      <c r="R5" s="29"/>
      <c r="S5" s="29"/>
      <c r="T5" s="29" t="s">
        <v>51</v>
      </c>
      <c r="U5" s="29"/>
      <c r="V5" s="29"/>
      <c r="W5" s="29" t="s">
        <v>52</v>
      </c>
      <c r="X5" s="29"/>
      <c r="Y5" s="29"/>
    </row>
    <row r="6" spans="1:29" x14ac:dyDescent="0.3">
      <c r="A6" s="4">
        <v>1</v>
      </c>
      <c r="B6" s="1" t="s">
        <v>7</v>
      </c>
      <c r="C6" s="1"/>
      <c r="D6" s="1" t="s">
        <v>10</v>
      </c>
      <c r="E6" s="3"/>
      <c r="F6" s="1" t="s">
        <v>11</v>
      </c>
      <c r="G6" s="1"/>
      <c r="H6" s="2" t="s">
        <v>10</v>
      </c>
      <c r="I6" s="1" t="s">
        <v>8</v>
      </c>
      <c r="J6" s="2" t="s">
        <v>10</v>
      </c>
      <c r="K6" s="1" t="s">
        <v>7</v>
      </c>
      <c r="L6" s="7"/>
      <c r="N6" s="4">
        <v>1</v>
      </c>
      <c r="O6" s="3" t="s">
        <v>11</v>
      </c>
      <c r="P6" s="3"/>
      <c r="Q6" s="4">
        <v>21</v>
      </c>
      <c r="R6" s="3" t="s">
        <v>10</v>
      </c>
      <c r="S6" s="3"/>
      <c r="T6" s="4">
        <v>41</v>
      </c>
      <c r="U6" s="3" t="s">
        <v>8</v>
      </c>
      <c r="V6" s="3"/>
      <c r="W6" s="4">
        <v>61</v>
      </c>
      <c r="X6" s="3" t="s">
        <v>7</v>
      </c>
      <c r="Y6" s="3"/>
    </row>
    <row r="7" spans="1:29" x14ac:dyDescent="0.3">
      <c r="A7" s="4">
        <v>2</v>
      </c>
      <c r="B7" s="1" t="s">
        <v>7</v>
      </c>
      <c r="C7" s="1"/>
      <c r="D7" s="2" t="s">
        <v>12</v>
      </c>
      <c r="E7" s="3" t="s">
        <v>11</v>
      </c>
      <c r="F7" s="1" t="s">
        <v>10</v>
      </c>
      <c r="G7" s="1"/>
      <c r="H7" s="1" t="s">
        <v>12</v>
      </c>
      <c r="I7" s="1"/>
      <c r="J7" s="2" t="s">
        <v>17</v>
      </c>
      <c r="K7" s="1" t="s">
        <v>18</v>
      </c>
      <c r="L7" s="7"/>
      <c r="N7" s="4">
        <v>2</v>
      </c>
      <c r="O7" s="3" t="s">
        <v>8</v>
      </c>
      <c r="P7" s="3"/>
      <c r="Q7" s="4">
        <v>22</v>
      </c>
      <c r="R7" s="3" t="s">
        <v>8</v>
      </c>
      <c r="S7" s="3" t="s">
        <v>10</v>
      </c>
      <c r="T7" s="4">
        <v>42</v>
      </c>
      <c r="U7" s="3" t="s">
        <v>7</v>
      </c>
      <c r="V7" s="3"/>
      <c r="W7" s="4">
        <v>62</v>
      </c>
      <c r="X7" s="3" t="s">
        <v>8</v>
      </c>
      <c r="Y7" s="3"/>
    </row>
    <row r="8" spans="1:29" x14ac:dyDescent="0.3">
      <c r="A8" s="4">
        <v>3</v>
      </c>
      <c r="B8" s="1" t="s">
        <v>8</v>
      </c>
      <c r="C8" s="1"/>
      <c r="D8" s="1" t="s">
        <v>7</v>
      </c>
      <c r="E8" s="3"/>
      <c r="F8" s="1" t="s">
        <v>7</v>
      </c>
      <c r="G8" s="1"/>
      <c r="H8" s="1" t="s">
        <v>10</v>
      </c>
      <c r="I8" s="1"/>
      <c r="J8" s="1" t="s">
        <v>10</v>
      </c>
      <c r="K8" s="1"/>
      <c r="L8" s="7"/>
      <c r="N8" s="4">
        <v>3</v>
      </c>
      <c r="O8" s="3" t="s">
        <v>10</v>
      </c>
      <c r="P8" s="3"/>
      <c r="Q8" s="4">
        <v>23</v>
      </c>
      <c r="R8" s="3" t="s">
        <v>10</v>
      </c>
      <c r="S8" s="3"/>
      <c r="T8" s="4">
        <v>43</v>
      </c>
      <c r="U8" s="3" t="s">
        <v>8</v>
      </c>
      <c r="V8" s="3"/>
      <c r="W8" s="4">
        <v>63</v>
      </c>
      <c r="X8" s="3" t="s">
        <v>7</v>
      </c>
      <c r="Y8" s="3"/>
    </row>
    <row r="9" spans="1:29" x14ac:dyDescent="0.3">
      <c r="A9" s="4">
        <v>4</v>
      </c>
      <c r="B9" s="1" t="s">
        <v>9</v>
      </c>
      <c r="C9" s="1"/>
      <c r="D9" s="1" t="s">
        <v>12</v>
      </c>
      <c r="E9" s="3"/>
      <c r="F9" s="1" t="s">
        <v>8</v>
      </c>
      <c r="G9" s="1"/>
      <c r="H9" s="2" t="s">
        <v>7</v>
      </c>
      <c r="I9" s="1" t="s">
        <v>11</v>
      </c>
      <c r="J9" s="1" t="s">
        <v>10</v>
      </c>
      <c r="K9" s="1"/>
      <c r="L9" s="7"/>
      <c r="N9" s="4">
        <v>4</v>
      </c>
      <c r="O9" s="3" t="s">
        <v>43</v>
      </c>
      <c r="P9" s="3" t="s">
        <v>10</v>
      </c>
      <c r="Q9" s="4">
        <v>24</v>
      </c>
      <c r="R9" s="3" t="s">
        <v>7</v>
      </c>
      <c r="S9" s="3"/>
      <c r="T9" s="4">
        <v>44</v>
      </c>
      <c r="U9" s="3" t="s">
        <v>10</v>
      </c>
      <c r="V9" s="3"/>
      <c r="W9" s="4">
        <v>64</v>
      </c>
      <c r="X9" s="3" t="s">
        <v>8</v>
      </c>
      <c r="Y9" s="3"/>
    </row>
    <row r="10" spans="1:29" x14ac:dyDescent="0.3">
      <c r="A10" s="4">
        <v>5</v>
      </c>
      <c r="B10" s="1" t="s">
        <v>8</v>
      </c>
      <c r="C10" s="1"/>
      <c r="D10" s="1" t="s">
        <v>10</v>
      </c>
      <c r="E10" s="3"/>
      <c r="F10" s="1" t="s">
        <v>7</v>
      </c>
      <c r="G10" s="1"/>
      <c r="H10" s="1" t="s">
        <v>11</v>
      </c>
      <c r="I10" s="1"/>
      <c r="J10" s="1" t="s">
        <v>17</v>
      </c>
      <c r="K10" s="1"/>
      <c r="L10" s="7"/>
      <c r="N10" s="4">
        <v>5</v>
      </c>
      <c r="O10" s="3" t="s">
        <v>44</v>
      </c>
      <c r="P10" s="3" t="s">
        <v>7</v>
      </c>
      <c r="Q10" s="4">
        <v>25</v>
      </c>
      <c r="R10" s="3" t="s">
        <v>8</v>
      </c>
      <c r="S10" s="3" t="s">
        <v>10</v>
      </c>
      <c r="T10" s="4">
        <v>45</v>
      </c>
      <c r="U10" s="3" t="s">
        <v>10</v>
      </c>
      <c r="V10" s="3"/>
      <c r="W10" s="4">
        <v>65</v>
      </c>
      <c r="X10" s="3" t="s">
        <v>8</v>
      </c>
      <c r="Y10" s="3"/>
    </row>
    <row r="11" spans="1:29" x14ac:dyDescent="0.3">
      <c r="A11" s="4">
        <v>6</v>
      </c>
      <c r="B11" s="1" t="s">
        <v>10</v>
      </c>
      <c r="C11" s="1"/>
      <c r="D11" s="2" t="s">
        <v>8</v>
      </c>
      <c r="E11" s="3" t="s">
        <v>10</v>
      </c>
      <c r="F11" s="1" t="s">
        <v>7</v>
      </c>
      <c r="G11" s="1"/>
      <c r="H11" s="1" t="s">
        <v>7</v>
      </c>
      <c r="I11" s="1"/>
      <c r="J11" s="1" t="s">
        <v>10</v>
      </c>
      <c r="K11" s="1"/>
      <c r="L11" s="7"/>
      <c r="N11" s="4">
        <v>6</v>
      </c>
      <c r="O11" s="3" t="s">
        <v>11</v>
      </c>
      <c r="P11" s="3" t="s">
        <v>8</v>
      </c>
      <c r="Q11" s="4">
        <v>26</v>
      </c>
      <c r="R11" s="3" t="s">
        <v>7</v>
      </c>
      <c r="S11" s="3"/>
      <c r="T11" s="4">
        <v>46</v>
      </c>
      <c r="U11" s="3" t="s">
        <v>8</v>
      </c>
      <c r="V11" s="3"/>
      <c r="W11" s="4">
        <v>66</v>
      </c>
      <c r="X11" s="3" t="s">
        <v>10</v>
      </c>
      <c r="Y11" s="3"/>
    </row>
    <row r="12" spans="1:29" x14ac:dyDescent="0.3">
      <c r="A12" s="4">
        <v>7</v>
      </c>
      <c r="B12" s="1" t="s">
        <v>7</v>
      </c>
      <c r="C12" s="1"/>
      <c r="D12" s="1" t="s">
        <v>7</v>
      </c>
      <c r="E12" s="3"/>
      <c r="F12" s="1" t="s">
        <v>7</v>
      </c>
      <c r="G12" s="1"/>
      <c r="H12" s="2" t="s">
        <v>10</v>
      </c>
      <c r="I12" s="1" t="s">
        <v>8</v>
      </c>
      <c r="J12" s="2" t="s">
        <v>10</v>
      </c>
      <c r="K12" s="1" t="s">
        <v>8</v>
      </c>
      <c r="L12" s="7"/>
      <c r="N12" s="4">
        <v>7</v>
      </c>
      <c r="O12" s="3" t="s">
        <v>8</v>
      </c>
      <c r="P12" s="3"/>
      <c r="Q12" s="4">
        <v>27</v>
      </c>
      <c r="R12" s="3" t="s">
        <v>8</v>
      </c>
      <c r="S12" s="3"/>
      <c r="T12" s="4">
        <v>47</v>
      </c>
      <c r="U12" s="3" t="s">
        <v>12</v>
      </c>
      <c r="V12" s="3" t="s">
        <v>8</v>
      </c>
      <c r="W12" s="4">
        <v>67</v>
      </c>
      <c r="X12" s="3" t="s">
        <v>8</v>
      </c>
      <c r="Y12" s="3"/>
    </row>
    <row r="13" spans="1:29" x14ac:dyDescent="0.3">
      <c r="A13" s="4">
        <v>8</v>
      </c>
      <c r="B13" s="1" t="s">
        <v>8</v>
      </c>
      <c r="C13" s="1"/>
      <c r="D13" s="2" t="s">
        <v>8</v>
      </c>
      <c r="E13" s="3" t="s">
        <v>10</v>
      </c>
      <c r="F13" s="1" t="s">
        <v>7</v>
      </c>
      <c r="G13" s="1"/>
      <c r="H13" s="1" t="s">
        <v>7</v>
      </c>
      <c r="I13" s="1"/>
      <c r="J13" s="1" t="s">
        <v>10</v>
      </c>
      <c r="K13" s="1"/>
      <c r="L13" s="7"/>
      <c r="N13" s="4">
        <v>8</v>
      </c>
      <c r="O13" s="3" t="s">
        <v>10</v>
      </c>
      <c r="P13" s="3"/>
      <c r="Q13" s="4">
        <v>28</v>
      </c>
      <c r="R13" s="3" t="s">
        <v>18</v>
      </c>
      <c r="S13" s="3"/>
      <c r="T13" s="4">
        <v>48</v>
      </c>
      <c r="U13" s="3" t="s">
        <v>7</v>
      </c>
      <c r="V13" s="3"/>
      <c r="W13" s="4">
        <v>68</v>
      </c>
      <c r="X13" s="3" t="s">
        <v>11</v>
      </c>
      <c r="Y13" s="3"/>
    </row>
    <row r="14" spans="1:29" x14ac:dyDescent="0.3">
      <c r="A14" s="4">
        <v>9</v>
      </c>
      <c r="B14" s="1" t="s">
        <v>10</v>
      </c>
      <c r="C14" s="1"/>
      <c r="D14" s="1" t="s">
        <v>7</v>
      </c>
      <c r="E14" s="3"/>
      <c r="F14" s="1" t="s">
        <v>7</v>
      </c>
      <c r="G14" s="1"/>
      <c r="H14" s="1" t="s">
        <v>8</v>
      </c>
      <c r="I14" s="1"/>
      <c r="J14" s="2" t="s">
        <v>13</v>
      </c>
      <c r="K14" s="1" t="s">
        <v>12</v>
      </c>
      <c r="L14" s="7"/>
      <c r="N14" s="4">
        <v>9</v>
      </c>
      <c r="O14" s="3" t="s">
        <v>43</v>
      </c>
      <c r="P14" s="3"/>
      <c r="Q14" s="4">
        <v>29</v>
      </c>
      <c r="R14" s="3" t="s">
        <v>7</v>
      </c>
      <c r="S14" s="3"/>
      <c r="T14" s="4">
        <v>49</v>
      </c>
      <c r="U14" s="3" t="s">
        <v>8</v>
      </c>
      <c r="V14" s="3"/>
      <c r="W14" s="4">
        <v>69</v>
      </c>
      <c r="X14" s="3" t="s">
        <v>7</v>
      </c>
      <c r="Y14" s="3"/>
    </row>
    <row r="15" spans="1:29" x14ac:dyDescent="0.3">
      <c r="A15" s="4">
        <v>10</v>
      </c>
      <c r="B15" s="1" t="s">
        <v>10</v>
      </c>
      <c r="C15" s="1"/>
      <c r="D15" s="2" t="s">
        <v>13</v>
      </c>
      <c r="E15" s="3" t="s">
        <v>8</v>
      </c>
      <c r="F15" s="1" t="s">
        <v>7</v>
      </c>
      <c r="G15" s="1"/>
      <c r="H15" s="1" t="s">
        <v>13</v>
      </c>
      <c r="I15" s="1"/>
      <c r="J15" s="1" t="s">
        <v>8</v>
      </c>
      <c r="K15" s="1"/>
      <c r="L15" s="7"/>
      <c r="N15" s="4">
        <v>10</v>
      </c>
      <c r="O15" s="3" t="s">
        <v>10</v>
      </c>
      <c r="P15" s="3"/>
      <c r="Q15" s="4">
        <v>30</v>
      </c>
      <c r="R15" s="3" t="s">
        <v>18</v>
      </c>
      <c r="S15" s="3" t="s">
        <v>47</v>
      </c>
      <c r="T15" s="4">
        <v>50</v>
      </c>
      <c r="U15" s="3" t="s">
        <v>7</v>
      </c>
      <c r="V15" s="3"/>
      <c r="W15" s="4">
        <v>70</v>
      </c>
      <c r="X15" s="3" t="s">
        <v>10</v>
      </c>
      <c r="Y15" s="3" t="s">
        <v>8</v>
      </c>
      <c r="AC15">
        <f>64/80</f>
        <v>0.8</v>
      </c>
    </row>
    <row r="16" spans="1:29" x14ac:dyDescent="0.3">
      <c r="A16" s="4" t="s">
        <v>14</v>
      </c>
      <c r="B16" s="17">
        <v>10</v>
      </c>
      <c r="C16" s="18"/>
      <c r="D16" s="17">
        <v>6</v>
      </c>
      <c r="E16" s="18"/>
      <c r="F16" s="17">
        <v>10</v>
      </c>
      <c r="G16" s="18"/>
      <c r="H16" s="17">
        <v>7</v>
      </c>
      <c r="I16" s="18"/>
      <c r="J16" s="17">
        <v>6</v>
      </c>
      <c r="K16" s="18"/>
      <c r="L16" s="8"/>
      <c r="N16" s="4">
        <v>11</v>
      </c>
      <c r="O16" s="3" t="s">
        <v>7</v>
      </c>
      <c r="P16" s="3"/>
      <c r="Q16" s="4">
        <v>31</v>
      </c>
      <c r="R16" s="3" t="s">
        <v>8</v>
      </c>
      <c r="S16" s="3"/>
      <c r="T16" s="4">
        <v>51</v>
      </c>
      <c r="U16" s="3" t="s">
        <v>8</v>
      </c>
      <c r="V16" s="3"/>
      <c r="W16" s="4">
        <v>71</v>
      </c>
      <c r="X16" s="3" t="s">
        <v>11</v>
      </c>
      <c r="Y16" s="3" t="s">
        <v>48</v>
      </c>
      <c r="AC16">
        <f>0.85*80</f>
        <v>68</v>
      </c>
    </row>
    <row r="17" spans="1:25" x14ac:dyDescent="0.3">
      <c r="A17" s="4" t="s">
        <v>15</v>
      </c>
      <c r="B17" s="17">
        <f>(B16/10)*100</f>
        <v>100</v>
      </c>
      <c r="C17" s="18"/>
      <c r="D17" s="17">
        <f t="shared" ref="D17:J17" si="0">(D16/10)*100</f>
        <v>60</v>
      </c>
      <c r="E17" s="18"/>
      <c r="F17" s="17">
        <f t="shared" si="0"/>
        <v>100</v>
      </c>
      <c r="G17" s="18"/>
      <c r="H17" s="17">
        <f t="shared" si="0"/>
        <v>70</v>
      </c>
      <c r="I17" s="18"/>
      <c r="J17" s="17">
        <f t="shared" si="0"/>
        <v>60</v>
      </c>
      <c r="K17" s="18"/>
      <c r="L17" s="8"/>
      <c r="N17" s="4">
        <v>12</v>
      </c>
      <c r="O17" s="3" t="s">
        <v>8</v>
      </c>
      <c r="P17" s="3" t="s">
        <v>7</v>
      </c>
      <c r="Q17" s="4">
        <v>32</v>
      </c>
      <c r="R17" s="3" t="s">
        <v>8</v>
      </c>
      <c r="S17" s="3"/>
      <c r="T17" s="4">
        <v>52</v>
      </c>
      <c r="U17" s="3" t="s">
        <v>10</v>
      </c>
      <c r="V17" s="3"/>
      <c r="W17" s="4">
        <v>72</v>
      </c>
      <c r="X17" s="3" t="s">
        <v>10</v>
      </c>
      <c r="Y17" s="3"/>
    </row>
    <row r="18" spans="1:25" x14ac:dyDescent="0.3">
      <c r="A18" s="4" t="s">
        <v>16</v>
      </c>
      <c r="B18" s="14">
        <f>AVERAGE(B17:K17)</f>
        <v>78</v>
      </c>
      <c r="C18" s="15"/>
      <c r="D18" s="15"/>
      <c r="E18" s="15"/>
      <c r="F18" s="15"/>
      <c r="G18" s="15"/>
      <c r="H18" s="15"/>
      <c r="I18" s="15"/>
      <c r="J18" s="15"/>
      <c r="K18" s="16"/>
      <c r="L18" s="8"/>
      <c r="N18" s="4">
        <v>13</v>
      </c>
      <c r="O18" s="3" t="s">
        <v>10</v>
      </c>
      <c r="P18" s="3"/>
      <c r="Q18" s="4">
        <v>33</v>
      </c>
      <c r="R18" s="3" t="s">
        <v>7</v>
      </c>
      <c r="S18" s="3"/>
      <c r="T18" s="4">
        <v>53</v>
      </c>
      <c r="U18" s="3" t="s">
        <v>8</v>
      </c>
      <c r="V18" s="3"/>
      <c r="W18" s="4">
        <v>73</v>
      </c>
      <c r="X18" s="3" t="s">
        <v>8</v>
      </c>
      <c r="Y18" s="3"/>
    </row>
    <row r="19" spans="1:25" x14ac:dyDescent="0.3">
      <c r="N19" s="4">
        <v>14</v>
      </c>
      <c r="O19" s="3" t="s">
        <v>10</v>
      </c>
      <c r="P19" s="3"/>
      <c r="Q19" s="4">
        <v>34</v>
      </c>
      <c r="R19" s="3" t="s">
        <v>46</v>
      </c>
      <c r="S19" s="3"/>
      <c r="T19" s="4">
        <v>54</v>
      </c>
      <c r="U19" s="3" t="s">
        <v>7</v>
      </c>
      <c r="V19" s="3" t="s">
        <v>10</v>
      </c>
      <c r="W19" s="4">
        <v>74</v>
      </c>
      <c r="X19" s="3" t="s">
        <v>10</v>
      </c>
      <c r="Y19" s="3"/>
    </row>
    <row r="20" spans="1:25" x14ac:dyDescent="0.3">
      <c r="N20" s="4">
        <v>15</v>
      </c>
      <c r="O20" s="3" t="s">
        <v>8</v>
      </c>
      <c r="P20" s="3" t="s">
        <v>10</v>
      </c>
      <c r="Q20" s="4">
        <v>35</v>
      </c>
      <c r="R20" s="3" t="s">
        <v>7</v>
      </c>
      <c r="S20" s="3"/>
      <c r="T20" s="4">
        <v>55</v>
      </c>
      <c r="U20" s="3" t="s">
        <v>10</v>
      </c>
      <c r="V20" s="3"/>
      <c r="W20" s="4">
        <v>75</v>
      </c>
      <c r="X20" s="3" t="s">
        <v>10</v>
      </c>
      <c r="Y20" s="3"/>
    </row>
    <row r="21" spans="1:25" x14ac:dyDescent="0.3">
      <c r="A21" s="14" t="s">
        <v>20</v>
      </c>
      <c r="B21" s="15"/>
      <c r="C21" s="15"/>
      <c r="D21" s="15"/>
      <c r="E21" s="15"/>
      <c r="F21" s="15"/>
      <c r="G21" s="15"/>
      <c r="H21" s="15"/>
      <c r="I21" s="15"/>
      <c r="J21" s="15"/>
      <c r="K21" s="16"/>
      <c r="N21" s="4">
        <v>16</v>
      </c>
      <c r="O21" s="3" t="s">
        <v>7</v>
      </c>
      <c r="P21" s="3"/>
      <c r="Q21" s="4">
        <v>36</v>
      </c>
      <c r="R21" s="3" t="s">
        <v>8</v>
      </c>
      <c r="S21" s="3"/>
      <c r="T21" s="4">
        <v>56</v>
      </c>
      <c r="U21" s="3" t="s">
        <v>10</v>
      </c>
      <c r="V21" s="3"/>
      <c r="W21" s="4">
        <v>76</v>
      </c>
      <c r="X21" s="3" t="s">
        <v>11</v>
      </c>
      <c r="Y21" s="3"/>
    </row>
    <row r="22" spans="1:25" x14ac:dyDescent="0.3">
      <c r="A22" s="4" t="s">
        <v>6</v>
      </c>
      <c r="B22" s="14" t="s">
        <v>1</v>
      </c>
      <c r="C22" s="16"/>
      <c r="D22" s="14" t="s">
        <v>2</v>
      </c>
      <c r="E22" s="16"/>
      <c r="F22" s="14" t="s">
        <v>3</v>
      </c>
      <c r="G22" s="16"/>
      <c r="H22" s="14" t="s">
        <v>4</v>
      </c>
      <c r="I22" s="16"/>
      <c r="J22" s="14" t="s">
        <v>5</v>
      </c>
      <c r="K22" s="16"/>
      <c r="N22" s="4">
        <v>17</v>
      </c>
      <c r="O22" s="3" t="s">
        <v>8</v>
      </c>
      <c r="P22" s="3" t="s">
        <v>10</v>
      </c>
      <c r="Q22" s="4">
        <v>37</v>
      </c>
      <c r="R22" s="3" t="s">
        <v>8</v>
      </c>
      <c r="S22" s="3"/>
      <c r="T22" s="4">
        <v>57</v>
      </c>
      <c r="U22" s="3" t="s">
        <v>7</v>
      </c>
      <c r="V22" s="3"/>
      <c r="W22" s="4">
        <v>77</v>
      </c>
      <c r="X22" s="3" t="s">
        <v>7</v>
      </c>
      <c r="Y22" s="3"/>
    </row>
    <row r="23" spans="1:25" x14ac:dyDescent="0.3">
      <c r="A23" s="4">
        <v>1</v>
      </c>
      <c r="B23" s="3" t="s">
        <v>7</v>
      </c>
      <c r="C23" s="3"/>
      <c r="D23" s="3" t="s">
        <v>10</v>
      </c>
      <c r="E23" s="3"/>
      <c r="F23" s="3" t="s">
        <v>11</v>
      </c>
      <c r="G23" s="3"/>
      <c r="H23" s="3" t="s">
        <v>8</v>
      </c>
      <c r="I23" s="3"/>
      <c r="J23" s="3" t="s">
        <v>10</v>
      </c>
      <c r="K23" s="3"/>
      <c r="N23" s="4">
        <v>18</v>
      </c>
      <c r="O23" s="3" t="s">
        <v>8</v>
      </c>
      <c r="P23" s="3" t="s">
        <v>7</v>
      </c>
      <c r="Q23" s="4">
        <v>38</v>
      </c>
      <c r="R23" s="3" t="s">
        <v>11</v>
      </c>
      <c r="S23" s="3"/>
      <c r="T23" s="4">
        <v>58</v>
      </c>
      <c r="U23" s="3" t="s">
        <v>8</v>
      </c>
      <c r="V23" s="3"/>
      <c r="W23" s="4">
        <v>78</v>
      </c>
      <c r="X23" s="3" t="s">
        <v>47</v>
      </c>
      <c r="Y23" s="3"/>
    </row>
    <row r="24" spans="1:25" x14ac:dyDescent="0.3">
      <c r="A24" s="4">
        <v>2</v>
      </c>
      <c r="B24" s="3" t="s">
        <v>7</v>
      </c>
      <c r="C24" s="3"/>
      <c r="D24" s="3" t="s">
        <v>11</v>
      </c>
      <c r="E24" s="3"/>
      <c r="F24" s="3" t="s">
        <v>10</v>
      </c>
      <c r="G24" s="3"/>
      <c r="H24" s="3" t="s">
        <v>12</v>
      </c>
      <c r="I24" s="3"/>
      <c r="J24" s="2" t="s">
        <v>17</v>
      </c>
      <c r="K24" s="3" t="s">
        <v>18</v>
      </c>
      <c r="N24" s="4">
        <v>19</v>
      </c>
      <c r="O24" s="3" t="s">
        <v>8</v>
      </c>
      <c r="P24" s="3"/>
      <c r="Q24" s="4">
        <v>39</v>
      </c>
      <c r="R24" s="3" t="s">
        <v>8</v>
      </c>
      <c r="S24" s="3" t="s">
        <v>10</v>
      </c>
      <c r="T24" s="4">
        <v>59</v>
      </c>
      <c r="U24" s="3" t="s">
        <v>10</v>
      </c>
      <c r="V24" s="3"/>
      <c r="W24" s="4">
        <v>79</v>
      </c>
      <c r="X24" s="3" t="s">
        <v>7</v>
      </c>
      <c r="Y24" s="3"/>
    </row>
    <row r="25" spans="1:25" x14ac:dyDescent="0.3">
      <c r="A25" s="4">
        <v>3</v>
      </c>
      <c r="B25" s="3" t="s">
        <v>8</v>
      </c>
      <c r="C25" s="3"/>
      <c r="D25" s="3" t="s">
        <v>7</v>
      </c>
      <c r="E25" s="3"/>
      <c r="F25" s="3" t="s">
        <v>7</v>
      </c>
      <c r="G25" s="3"/>
      <c r="H25" s="3" t="s">
        <v>10</v>
      </c>
      <c r="I25" s="3"/>
      <c r="J25" s="3" t="s">
        <v>10</v>
      </c>
      <c r="K25" s="3"/>
      <c r="N25" s="4">
        <v>20</v>
      </c>
      <c r="O25" s="3" t="s">
        <v>11</v>
      </c>
      <c r="P25" s="3"/>
      <c r="Q25" s="4">
        <v>40</v>
      </c>
      <c r="R25" s="3" t="s">
        <v>7</v>
      </c>
      <c r="S25" s="3"/>
      <c r="T25" s="4">
        <v>60</v>
      </c>
      <c r="U25" s="3" t="s">
        <v>18</v>
      </c>
      <c r="V25" s="3" t="s">
        <v>13</v>
      </c>
      <c r="W25" s="4">
        <v>80</v>
      </c>
      <c r="X25" s="3" t="s">
        <v>47</v>
      </c>
      <c r="Y25" s="3"/>
    </row>
    <row r="26" spans="1:25" x14ac:dyDescent="0.3">
      <c r="A26" s="4">
        <v>4</v>
      </c>
      <c r="B26" s="3" t="s">
        <v>9</v>
      </c>
      <c r="C26" s="3"/>
      <c r="D26" s="3" t="s">
        <v>12</v>
      </c>
      <c r="E26" s="3"/>
      <c r="F26" s="3" t="s">
        <v>8</v>
      </c>
      <c r="G26" s="3"/>
      <c r="H26" s="3" t="s">
        <v>11</v>
      </c>
      <c r="I26" s="3"/>
      <c r="J26" s="3" t="s">
        <v>10</v>
      </c>
      <c r="K26" s="3"/>
      <c r="M26" s="4" t="s">
        <v>14</v>
      </c>
      <c r="N26" s="30">
        <v>13</v>
      </c>
      <c r="O26" s="30"/>
      <c r="P26" s="30"/>
      <c r="Q26" s="30">
        <v>16</v>
      </c>
      <c r="R26" s="30"/>
      <c r="S26" s="30"/>
      <c r="T26" s="30">
        <v>17</v>
      </c>
      <c r="U26" s="30"/>
      <c r="V26" s="30"/>
      <c r="W26" s="30">
        <v>18</v>
      </c>
      <c r="X26" s="30"/>
      <c r="Y26" s="30"/>
    </row>
    <row r="27" spans="1:25" x14ac:dyDescent="0.3">
      <c r="A27" s="4">
        <v>5</v>
      </c>
      <c r="B27" s="3" t="s">
        <v>8</v>
      </c>
      <c r="C27" s="3"/>
      <c r="D27" s="3" t="s">
        <v>10</v>
      </c>
      <c r="E27" s="3"/>
      <c r="F27" s="3" t="s">
        <v>7</v>
      </c>
      <c r="G27" s="3"/>
      <c r="H27" s="3" t="s">
        <v>11</v>
      </c>
      <c r="I27" s="3"/>
      <c r="J27" s="2" t="s">
        <v>12</v>
      </c>
      <c r="K27" s="3" t="s">
        <v>17</v>
      </c>
      <c r="M27" s="4" t="s">
        <v>15</v>
      </c>
      <c r="N27" s="30">
        <f>(N26/20)*100</f>
        <v>65</v>
      </c>
      <c r="O27" s="30"/>
      <c r="P27" s="30"/>
      <c r="Q27" s="30">
        <f t="shared" ref="Q27" si="1">(Q26/20)*100</f>
        <v>80</v>
      </c>
      <c r="R27" s="30"/>
      <c r="S27" s="30"/>
      <c r="T27" s="30">
        <f t="shared" ref="T27" si="2">(T26/20)*100</f>
        <v>85</v>
      </c>
      <c r="U27" s="30"/>
      <c r="V27" s="30"/>
      <c r="W27" s="30">
        <f t="shared" ref="W27" si="3">(W26/20)*100</f>
        <v>90</v>
      </c>
      <c r="X27" s="30"/>
      <c r="Y27" s="30"/>
    </row>
    <row r="28" spans="1:25" x14ac:dyDescent="0.3">
      <c r="A28" s="4">
        <v>6</v>
      </c>
      <c r="B28" s="3" t="s">
        <v>10</v>
      </c>
      <c r="C28" s="3"/>
      <c r="D28" s="3" t="s">
        <v>10</v>
      </c>
      <c r="E28" s="3"/>
      <c r="F28" s="3" t="s">
        <v>7</v>
      </c>
      <c r="G28" s="3"/>
      <c r="H28" s="3" t="s">
        <v>7</v>
      </c>
      <c r="I28" s="3"/>
      <c r="J28" s="3" t="s">
        <v>10</v>
      </c>
      <c r="K28" s="3"/>
      <c r="M28" s="4" t="s">
        <v>53</v>
      </c>
      <c r="N28" s="30">
        <f>(SUM(N26:Y26)/80)*100</f>
        <v>80</v>
      </c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x14ac:dyDescent="0.3">
      <c r="A29" s="4">
        <v>7</v>
      </c>
      <c r="B29" s="3" t="s">
        <v>7</v>
      </c>
      <c r="C29" s="3"/>
      <c r="D29" s="3" t="s">
        <v>7</v>
      </c>
      <c r="E29" s="3"/>
      <c r="F29" s="3" t="s">
        <v>7</v>
      </c>
      <c r="G29" s="3"/>
      <c r="H29" s="3" t="s">
        <v>8</v>
      </c>
      <c r="I29" s="3"/>
      <c r="J29" s="2" t="s">
        <v>10</v>
      </c>
      <c r="K29" s="3" t="s">
        <v>8</v>
      </c>
    </row>
    <row r="30" spans="1:25" x14ac:dyDescent="0.3">
      <c r="A30" s="4">
        <v>8</v>
      </c>
      <c r="B30" s="3" t="s">
        <v>8</v>
      </c>
      <c r="C30" s="3"/>
      <c r="D30" s="3" t="s">
        <v>10</v>
      </c>
      <c r="E30" s="3"/>
      <c r="F30" s="3" t="s">
        <v>7</v>
      </c>
      <c r="G30" s="3"/>
      <c r="H30" s="3" t="s">
        <v>7</v>
      </c>
      <c r="I30" s="3"/>
      <c r="J30" s="3" t="s">
        <v>10</v>
      </c>
      <c r="K30" s="3"/>
    </row>
    <row r="31" spans="1:25" x14ac:dyDescent="0.3">
      <c r="A31" s="4">
        <v>9</v>
      </c>
      <c r="B31" s="3" t="s">
        <v>10</v>
      </c>
      <c r="C31" s="3"/>
      <c r="D31" s="3" t="s">
        <v>7</v>
      </c>
      <c r="E31" s="3"/>
      <c r="F31" s="3" t="s">
        <v>7</v>
      </c>
      <c r="G31" s="3"/>
      <c r="H31" s="3" t="s">
        <v>8</v>
      </c>
      <c r="I31" s="3"/>
      <c r="J31" s="3" t="s">
        <v>12</v>
      </c>
      <c r="K31" s="3"/>
    </row>
    <row r="32" spans="1:25" x14ac:dyDescent="0.3">
      <c r="A32" s="4">
        <v>10</v>
      </c>
      <c r="B32" s="3" t="s">
        <v>10</v>
      </c>
      <c r="C32" s="3"/>
      <c r="D32" s="3" t="s">
        <v>8</v>
      </c>
      <c r="E32" s="3"/>
      <c r="F32" s="3" t="s">
        <v>7</v>
      </c>
      <c r="G32" s="3"/>
      <c r="H32" s="3" t="s">
        <v>13</v>
      </c>
      <c r="I32" s="3"/>
      <c r="J32" s="2" t="s">
        <v>11</v>
      </c>
      <c r="K32" s="3" t="s">
        <v>8</v>
      </c>
    </row>
    <row r="33" spans="1:11" x14ac:dyDescent="0.3">
      <c r="A33" s="4" t="s">
        <v>14</v>
      </c>
      <c r="B33" s="17">
        <v>10</v>
      </c>
      <c r="C33" s="18"/>
      <c r="D33" s="17">
        <v>10</v>
      </c>
      <c r="E33" s="18"/>
      <c r="F33" s="17">
        <v>10</v>
      </c>
      <c r="G33" s="18"/>
      <c r="H33" s="17">
        <v>10</v>
      </c>
      <c r="I33" s="18"/>
      <c r="J33" s="17">
        <v>6</v>
      </c>
      <c r="K33" s="18"/>
    </row>
    <row r="34" spans="1:11" x14ac:dyDescent="0.3">
      <c r="A34" s="4" t="s">
        <v>15</v>
      </c>
      <c r="B34" s="17">
        <f>(B33/10)*100</f>
        <v>100</v>
      </c>
      <c r="C34" s="18"/>
      <c r="D34" s="17">
        <f t="shared" ref="D34" si="4">(D33/10)*100</f>
        <v>100</v>
      </c>
      <c r="E34" s="18"/>
      <c r="F34" s="17">
        <f t="shared" ref="F34" si="5">(F33/10)*100</f>
        <v>100</v>
      </c>
      <c r="G34" s="18"/>
      <c r="H34" s="17">
        <f t="shared" ref="H34" si="6">(H33/10)*100</f>
        <v>100</v>
      </c>
      <c r="I34" s="18"/>
      <c r="J34" s="17">
        <f t="shared" ref="J34" si="7">(J33/10)*100</f>
        <v>60</v>
      </c>
      <c r="K34" s="18"/>
    </row>
    <row r="35" spans="1:11" x14ac:dyDescent="0.3">
      <c r="A35" s="4" t="s">
        <v>16</v>
      </c>
      <c r="B35" s="14">
        <f>AVERAGE(B34:K34)</f>
        <v>92</v>
      </c>
      <c r="C35" s="15"/>
      <c r="D35" s="15"/>
      <c r="E35" s="15"/>
      <c r="F35" s="15"/>
      <c r="G35" s="15"/>
      <c r="H35" s="15"/>
      <c r="I35" s="15"/>
      <c r="J35" s="15"/>
      <c r="K35" s="16"/>
    </row>
  </sheetData>
  <mergeCells count="49">
    <mergeCell ref="N27:P27"/>
    <mergeCell ref="Q27:S27"/>
    <mergeCell ref="T27:V27"/>
    <mergeCell ref="W27:Y27"/>
    <mergeCell ref="N28:Y28"/>
    <mergeCell ref="N5:P5"/>
    <mergeCell ref="Q5:S5"/>
    <mergeCell ref="T5:V5"/>
    <mergeCell ref="W5:Y5"/>
    <mergeCell ref="N26:P26"/>
    <mergeCell ref="Q26:S26"/>
    <mergeCell ref="T26:V26"/>
    <mergeCell ref="W26:Y26"/>
    <mergeCell ref="A4:K4"/>
    <mergeCell ref="B18:K18"/>
    <mergeCell ref="J16:K16"/>
    <mergeCell ref="F17:G17"/>
    <mergeCell ref="H17:I17"/>
    <mergeCell ref="J17:K17"/>
    <mergeCell ref="B5:C5"/>
    <mergeCell ref="B16:C16"/>
    <mergeCell ref="B17:C17"/>
    <mergeCell ref="D5:E5"/>
    <mergeCell ref="D16:E16"/>
    <mergeCell ref="D17:E17"/>
    <mergeCell ref="F16:G16"/>
    <mergeCell ref="B35:K35"/>
    <mergeCell ref="A2:W2"/>
    <mergeCell ref="H33:I33"/>
    <mergeCell ref="J33:K33"/>
    <mergeCell ref="B34:C34"/>
    <mergeCell ref="D34:E34"/>
    <mergeCell ref="F34:G34"/>
    <mergeCell ref="H34:I34"/>
    <mergeCell ref="J34:K34"/>
    <mergeCell ref="A21:K21"/>
    <mergeCell ref="B22:C22"/>
    <mergeCell ref="D22:E22"/>
    <mergeCell ref="F22:G22"/>
    <mergeCell ref="J5:K5"/>
    <mergeCell ref="D33:E33"/>
    <mergeCell ref="F33:G33"/>
    <mergeCell ref="H22:I22"/>
    <mergeCell ref="J22:K22"/>
    <mergeCell ref="B33:C33"/>
    <mergeCell ref="H16:I16"/>
    <mergeCell ref="F5:G5"/>
    <mergeCell ref="H5:I5"/>
    <mergeCell ref="N4:Y4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zoomScaleNormal="100" workbookViewId="0">
      <selection activeCell="C27" sqref="C27:L27"/>
    </sheetView>
  </sheetViews>
  <sheetFormatPr defaultColWidth="8.88671875" defaultRowHeight="13.8" x14ac:dyDescent="0.3"/>
  <cols>
    <col min="1" max="1" width="8" style="9" customWidth="1"/>
    <col min="2" max="2" width="12.88671875" style="9" bestFit="1" customWidth="1"/>
    <col min="3" max="16384" width="8.88671875" style="9"/>
  </cols>
  <sheetData>
    <row r="1" spans="1:12" x14ac:dyDescent="0.3">
      <c r="A1" s="22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3"/>
    </row>
    <row r="2" spans="1:12" ht="13.95" customHeight="1" x14ac:dyDescent="0.3">
      <c r="A2" s="22" t="s">
        <v>6</v>
      </c>
      <c r="B2" s="23"/>
      <c r="C2" s="22" t="s">
        <v>22</v>
      </c>
      <c r="D2" s="23"/>
      <c r="E2" s="22" t="s">
        <v>23</v>
      </c>
      <c r="F2" s="23"/>
      <c r="G2" s="22" t="s">
        <v>24</v>
      </c>
      <c r="H2" s="23"/>
      <c r="I2" s="22" t="s">
        <v>25</v>
      </c>
      <c r="J2" s="23"/>
      <c r="K2" s="22" t="s">
        <v>26</v>
      </c>
      <c r="L2" s="23"/>
    </row>
    <row r="3" spans="1:12" x14ac:dyDescent="0.3">
      <c r="A3" s="22" t="s">
        <v>14</v>
      </c>
      <c r="B3" s="23"/>
      <c r="C3" s="26">
        <v>24</v>
      </c>
      <c r="D3" s="27"/>
      <c r="E3" s="26">
        <v>27</v>
      </c>
      <c r="F3" s="27"/>
      <c r="G3" s="26">
        <v>29</v>
      </c>
      <c r="H3" s="27"/>
      <c r="I3" s="26">
        <v>0</v>
      </c>
      <c r="J3" s="27"/>
      <c r="K3" s="26">
        <v>0</v>
      </c>
      <c r="L3" s="27"/>
    </row>
    <row r="4" spans="1:12" x14ac:dyDescent="0.3">
      <c r="A4" s="22" t="s">
        <v>15</v>
      </c>
      <c r="B4" s="23"/>
      <c r="C4" s="26">
        <f>ROUND((C3/30)*100,2)</f>
        <v>80</v>
      </c>
      <c r="D4" s="27"/>
      <c r="E4" s="26">
        <f t="shared" ref="E4" si="0">ROUND((E3/30)*100,2)</f>
        <v>90</v>
      </c>
      <c r="F4" s="27"/>
      <c r="G4" s="26">
        <f t="shared" ref="G4" si="1">ROUND((G3/30)*100,2)</f>
        <v>96.67</v>
      </c>
      <c r="H4" s="27"/>
      <c r="I4" s="26">
        <v>0</v>
      </c>
      <c r="J4" s="27"/>
      <c r="K4" s="26">
        <v>0</v>
      </c>
      <c r="L4" s="27"/>
    </row>
    <row r="5" spans="1:12" x14ac:dyDescent="0.3">
      <c r="A5" s="22" t="s">
        <v>16</v>
      </c>
      <c r="B5" s="23"/>
      <c r="C5" s="22">
        <f>ROUND(AVERAGE(C4:G4),2)</f>
        <v>88.89</v>
      </c>
      <c r="D5" s="25"/>
      <c r="E5" s="25"/>
      <c r="F5" s="25"/>
      <c r="G5" s="25"/>
      <c r="H5" s="25"/>
      <c r="I5" s="25"/>
      <c r="J5" s="25"/>
      <c r="K5" s="25"/>
      <c r="L5" s="23"/>
    </row>
    <row r="9" spans="1:12" x14ac:dyDescent="0.3">
      <c r="A9" s="21" t="s">
        <v>27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x14ac:dyDescent="0.3">
      <c r="A10" s="21" t="s">
        <v>6</v>
      </c>
      <c r="B10" s="21"/>
      <c r="C10" s="21" t="s">
        <v>28</v>
      </c>
      <c r="D10" s="21"/>
      <c r="E10" s="21" t="s">
        <v>29</v>
      </c>
      <c r="F10" s="21"/>
      <c r="G10" s="21" t="s">
        <v>30</v>
      </c>
      <c r="H10" s="21"/>
      <c r="I10" s="21" t="s">
        <v>31</v>
      </c>
      <c r="J10" s="21"/>
      <c r="K10" s="21" t="s">
        <v>32</v>
      </c>
      <c r="L10" s="21"/>
    </row>
    <row r="11" spans="1:12" x14ac:dyDescent="0.3">
      <c r="A11" s="21" t="s">
        <v>14</v>
      </c>
      <c r="B11" s="21"/>
      <c r="C11" s="24">
        <v>61</v>
      </c>
      <c r="D11" s="24"/>
      <c r="E11" s="24">
        <v>66</v>
      </c>
      <c r="F11" s="24"/>
      <c r="G11" s="24">
        <v>78</v>
      </c>
      <c r="H11" s="24"/>
      <c r="I11" s="24">
        <v>79</v>
      </c>
      <c r="J11" s="24"/>
      <c r="K11" s="24">
        <v>0</v>
      </c>
      <c r="L11" s="24"/>
    </row>
    <row r="12" spans="1:12" x14ac:dyDescent="0.3">
      <c r="A12" s="21" t="s">
        <v>15</v>
      </c>
      <c r="B12" s="10" t="s">
        <v>33</v>
      </c>
      <c r="C12" s="12">
        <v>70.11</v>
      </c>
      <c r="D12" s="24">
        <f>ROUND((C11/87)*100,2)</f>
        <v>70.11</v>
      </c>
      <c r="E12" s="13">
        <v>60</v>
      </c>
      <c r="F12" s="24">
        <f>ROUND((E11/87)*100,2)</f>
        <v>75.86</v>
      </c>
      <c r="G12" s="13">
        <v>75</v>
      </c>
      <c r="H12" s="24">
        <f>ROUND((G11/87)*100,2)</f>
        <v>89.66</v>
      </c>
      <c r="I12" s="13">
        <v>90</v>
      </c>
      <c r="J12" s="24">
        <f>ROUND((I11/87)*100,2)</f>
        <v>90.8</v>
      </c>
      <c r="K12" s="13"/>
      <c r="L12" s="24">
        <f>ROUND((K11/87)*100,2)</f>
        <v>0</v>
      </c>
    </row>
    <row r="13" spans="1:12" x14ac:dyDescent="0.3">
      <c r="A13" s="21"/>
      <c r="B13" s="10" t="s">
        <v>34</v>
      </c>
      <c r="C13" s="12">
        <v>70.11</v>
      </c>
      <c r="D13" s="24"/>
      <c r="E13" s="13">
        <v>83.33</v>
      </c>
      <c r="F13" s="24"/>
      <c r="G13" s="13">
        <v>90</v>
      </c>
      <c r="H13" s="24"/>
      <c r="I13" s="13">
        <v>93.33</v>
      </c>
      <c r="J13" s="24"/>
      <c r="K13" s="13"/>
      <c r="L13" s="24"/>
    </row>
    <row r="14" spans="1:12" x14ac:dyDescent="0.3">
      <c r="A14" s="21"/>
      <c r="B14" s="10" t="s">
        <v>35</v>
      </c>
      <c r="C14" s="12">
        <v>70.11</v>
      </c>
      <c r="D14" s="24"/>
      <c r="E14" s="13">
        <v>75</v>
      </c>
      <c r="F14" s="24"/>
      <c r="G14" s="13">
        <v>100</v>
      </c>
      <c r="H14" s="24"/>
      <c r="I14" s="13">
        <v>93.75</v>
      </c>
      <c r="J14" s="24"/>
      <c r="K14" s="13"/>
      <c r="L14" s="24"/>
    </row>
    <row r="15" spans="1:12" x14ac:dyDescent="0.3">
      <c r="A15" s="21"/>
      <c r="B15" s="10" t="s">
        <v>36</v>
      </c>
      <c r="C15" s="12">
        <v>70.11</v>
      </c>
      <c r="D15" s="24"/>
      <c r="E15" s="13">
        <v>80.95</v>
      </c>
      <c r="F15" s="24"/>
      <c r="G15" s="13">
        <v>95.24</v>
      </c>
      <c r="H15" s="24"/>
      <c r="I15" s="13">
        <v>85.71</v>
      </c>
      <c r="J15" s="24"/>
      <c r="K15" s="13"/>
      <c r="L15" s="24"/>
    </row>
    <row r="16" spans="1:12" x14ac:dyDescent="0.3">
      <c r="A16" s="21" t="s">
        <v>16</v>
      </c>
      <c r="B16" s="21"/>
      <c r="C16" s="21">
        <f>ROUND(AVERAGE(D12,F12,H12,J12),2)</f>
        <v>81.61</v>
      </c>
      <c r="D16" s="21"/>
      <c r="E16" s="21"/>
      <c r="F16" s="21"/>
      <c r="G16" s="21"/>
      <c r="H16" s="21"/>
      <c r="I16" s="21"/>
      <c r="J16" s="21"/>
      <c r="K16" s="21"/>
      <c r="L16" s="21"/>
    </row>
    <row r="20" spans="1:12" x14ac:dyDescent="0.3">
      <c r="A20" s="21" t="s">
        <v>37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3">
      <c r="A21" s="21" t="s">
        <v>6</v>
      </c>
      <c r="B21" s="21"/>
      <c r="C21" s="21" t="s">
        <v>38</v>
      </c>
      <c r="D21" s="21"/>
      <c r="E21" s="21" t="s">
        <v>39</v>
      </c>
      <c r="F21" s="21"/>
      <c r="G21" s="21" t="s">
        <v>40</v>
      </c>
      <c r="H21" s="21"/>
      <c r="I21" s="21" t="s">
        <v>41</v>
      </c>
      <c r="J21" s="21"/>
      <c r="K21" s="21" t="s">
        <v>42</v>
      </c>
      <c r="L21" s="21"/>
    </row>
    <row r="22" spans="1:12" x14ac:dyDescent="0.3">
      <c r="A22" s="21" t="s">
        <v>14</v>
      </c>
      <c r="B22" s="21"/>
      <c r="C22" s="24">
        <v>77</v>
      </c>
      <c r="D22" s="24"/>
      <c r="E22" s="24">
        <v>78</v>
      </c>
      <c r="F22" s="24"/>
      <c r="G22" s="24"/>
      <c r="H22" s="24"/>
      <c r="I22" s="24"/>
      <c r="J22" s="24"/>
      <c r="K22" s="24"/>
      <c r="L22" s="24"/>
    </row>
    <row r="23" spans="1:12" x14ac:dyDescent="0.3">
      <c r="A23" s="21" t="s">
        <v>15</v>
      </c>
      <c r="B23" s="11" t="s">
        <v>33</v>
      </c>
      <c r="C23" s="12">
        <v>89.47</v>
      </c>
      <c r="D23" s="24">
        <f>ROUND((C22/80)*100,2)</f>
        <v>96.25</v>
      </c>
      <c r="E23" s="13">
        <v>94.74</v>
      </c>
      <c r="F23" s="24">
        <f>ROUND((E22/80)*100,2)</f>
        <v>97.5</v>
      </c>
      <c r="G23" s="13"/>
      <c r="H23" s="24"/>
      <c r="I23" s="13"/>
      <c r="J23" s="24"/>
      <c r="K23" s="13"/>
      <c r="L23" s="24"/>
    </row>
    <row r="24" spans="1:12" x14ac:dyDescent="0.3">
      <c r="A24" s="21"/>
      <c r="B24" s="11" t="s">
        <v>34</v>
      </c>
      <c r="C24" s="12">
        <v>100</v>
      </c>
      <c r="D24" s="24"/>
      <c r="E24" s="13">
        <v>100</v>
      </c>
      <c r="F24" s="24"/>
      <c r="G24" s="13"/>
      <c r="H24" s="24"/>
      <c r="I24" s="13"/>
      <c r="J24" s="24"/>
      <c r="K24" s="13"/>
      <c r="L24" s="24"/>
    </row>
    <row r="25" spans="1:12" x14ac:dyDescent="0.3">
      <c r="A25" s="21"/>
      <c r="B25" s="11" t="s">
        <v>35</v>
      </c>
      <c r="C25" s="12">
        <v>93.33</v>
      </c>
      <c r="D25" s="24"/>
      <c r="E25" s="13">
        <v>92.86</v>
      </c>
      <c r="F25" s="24"/>
      <c r="G25" s="13"/>
      <c r="H25" s="24"/>
      <c r="I25" s="13"/>
      <c r="J25" s="24"/>
      <c r="K25" s="13"/>
      <c r="L25" s="24"/>
    </row>
    <row r="26" spans="1:12" x14ac:dyDescent="0.3">
      <c r="A26" s="21"/>
      <c r="B26" s="11" t="s">
        <v>36</v>
      </c>
      <c r="C26" s="12">
        <v>100</v>
      </c>
      <c r="D26" s="24"/>
      <c r="E26" s="13">
        <v>100</v>
      </c>
      <c r="F26" s="24"/>
      <c r="G26" s="13"/>
      <c r="H26" s="24"/>
      <c r="I26" s="13"/>
      <c r="J26" s="24"/>
      <c r="K26" s="13"/>
      <c r="L26" s="24"/>
    </row>
    <row r="27" spans="1:12" x14ac:dyDescent="0.3">
      <c r="A27" s="21" t="s">
        <v>16</v>
      </c>
      <c r="B27" s="21"/>
      <c r="C27" s="21">
        <f>ROUND(AVERAGE(D23),2)</f>
        <v>96.25</v>
      </c>
      <c r="D27" s="21"/>
      <c r="E27" s="21"/>
      <c r="F27" s="21"/>
      <c r="G27" s="21"/>
      <c r="H27" s="21"/>
      <c r="I27" s="21"/>
      <c r="J27" s="21"/>
      <c r="K27" s="21"/>
      <c r="L27" s="21"/>
    </row>
  </sheetData>
  <mergeCells count="63">
    <mergeCell ref="A27:B27"/>
    <mergeCell ref="C27:L27"/>
    <mergeCell ref="K22:L22"/>
    <mergeCell ref="A23:A26"/>
    <mergeCell ref="D23:D26"/>
    <mergeCell ref="F23:F26"/>
    <mergeCell ref="H23:H26"/>
    <mergeCell ref="J23:J26"/>
    <mergeCell ref="L23:L26"/>
    <mergeCell ref="A22:B22"/>
    <mergeCell ref="C22:D22"/>
    <mergeCell ref="E22:F22"/>
    <mergeCell ref="G22:H22"/>
    <mergeCell ref="I22:J22"/>
    <mergeCell ref="C16:L16"/>
    <mergeCell ref="A20:L20"/>
    <mergeCell ref="A21:B21"/>
    <mergeCell ref="C21:D21"/>
    <mergeCell ref="E21:F21"/>
    <mergeCell ref="G21:H21"/>
    <mergeCell ref="I21:J21"/>
    <mergeCell ref="K21:L21"/>
    <mergeCell ref="G11:H11"/>
    <mergeCell ref="I11:J11"/>
    <mergeCell ref="K11:L11"/>
    <mergeCell ref="D12:D15"/>
    <mergeCell ref="F12:F15"/>
    <mergeCell ref="H12:H15"/>
    <mergeCell ref="J12:J15"/>
    <mergeCell ref="L12:L15"/>
    <mergeCell ref="C5:L5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A1:L1"/>
    <mergeCell ref="C2:D2"/>
    <mergeCell ref="E2:F2"/>
    <mergeCell ref="G2:H2"/>
    <mergeCell ref="I2:J2"/>
    <mergeCell ref="K2:L2"/>
    <mergeCell ref="A12:A15"/>
    <mergeCell ref="A10:B10"/>
    <mergeCell ref="A11:B11"/>
    <mergeCell ref="A16:B16"/>
    <mergeCell ref="A2:B2"/>
    <mergeCell ref="A3:B3"/>
    <mergeCell ref="A4:B4"/>
    <mergeCell ref="A5:B5"/>
    <mergeCell ref="A9:L9"/>
    <mergeCell ref="C10:D10"/>
    <mergeCell ref="E10:F10"/>
    <mergeCell ref="G10:H10"/>
    <mergeCell ref="I10:J10"/>
    <mergeCell ref="K10:L10"/>
    <mergeCell ref="C11:D11"/>
    <mergeCell ref="E11:F11"/>
  </mergeCells>
  <phoneticPr fontId="7" type="noConversion"/>
  <conditionalFormatting sqref="C4:L4">
    <cfRule type="cellIs" dxfId="11" priority="19" operator="between">
      <formula>1</formula>
      <formula>84</formula>
    </cfRule>
  </conditionalFormatting>
  <conditionalFormatting sqref="C3:D3">
    <cfRule type="cellIs" dxfId="10" priority="16" operator="between">
      <formula>1</formula>
      <formula>25</formula>
    </cfRule>
  </conditionalFormatting>
  <conditionalFormatting sqref="E3:L3">
    <cfRule type="cellIs" dxfId="9" priority="15" operator="between">
      <formula>1</formula>
      <formula>25</formula>
    </cfRule>
  </conditionalFormatting>
  <conditionalFormatting sqref="C5:L5">
    <cfRule type="cellIs" dxfId="8" priority="14" operator="between">
      <formula>1</formula>
      <formula>84</formula>
    </cfRule>
  </conditionalFormatting>
  <conditionalFormatting sqref="E13:E15 C13:C15 G13:G15 C12:L12 I13:I15 K13:K15">
    <cfRule type="cellIs" dxfId="7" priority="13" operator="between">
      <formula>1</formula>
      <formula>84</formula>
    </cfRule>
  </conditionalFormatting>
  <conditionalFormatting sqref="C11:D11">
    <cfRule type="cellIs" dxfId="6" priority="12" operator="between">
      <formula>1</formula>
      <formula>73</formula>
    </cfRule>
  </conditionalFormatting>
  <conditionalFormatting sqref="C16:L16">
    <cfRule type="cellIs" dxfId="5" priority="10" operator="between">
      <formula>1</formula>
      <formula>84</formula>
    </cfRule>
  </conditionalFormatting>
  <conditionalFormatting sqref="E11:L11">
    <cfRule type="cellIs" dxfId="4" priority="5" operator="between">
      <formula>1</formula>
      <formula>73</formula>
    </cfRule>
  </conditionalFormatting>
  <conditionalFormatting sqref="E24:E26 C24:C26 G24:G26 C23:L23 I24:I26 K24:K26">
    <cfRule type="cellIs" dxfId="3" priority="4" operator="between">
      <formula>1</formula>
      <formula>84</formula>
    </cfRule>
  </conditionalFormatting>
  <conditionalFormatting sqref="C22:D22">
    <cfRule type="cellIs" dxfId="2" priority="3" operator="between">
      <formula>1</formula>
      <formula>73</formula>
    </cfRule>
  </conditionalFormatting>
  <conditionalFormatting sqref="C27:L27">
    <cfRule type="cellIs" dxfId="1" priority="2" operator="between">
      <formula>1</formula>
      <formula>84</formula>
    </cfRule>
  </conditionalFormatting>
  <conditionalFormatting sqref="E22:L22">
    <cfRule type="cellIs" dxfId="0" priority="1" operator="between">
      <formula>1</formula>
      <formula>73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Narrative &amp; Exam Guide</vt:lpstr>
      <vt:lpstr>Scrum Open &amp; MLapshin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2019-11-06T07:52:57Z</dcterms:created>
  <dcterms:modified xsi:type="dcterms:W3CDTF">2019-11-14T19:34:34Z</dcterms:modified>
</cp:coreProperties>
</file>