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5A060EE5-9D99-4296-AB23-77BA1F748E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1" sheetId="1" r:id="rId1"/>
    <sheet name="P2" sheetId="2" r:id="rId2"/>
    <sheet name="P3" sheetId="3" r:id="rId3"/>
    <sheet name="P4" sheetId="4" r:id="rId4"/>
  </sheets>
  <calcPr calcId="191029"/>
</workbook>
</file>

<file path=xl/calcChain.xml><?xml version="1.0" encoding="utf-8"?>
<calcChain xmlns="http://schemas.openxmlformats.org/spreadsheetml/2006/main">
  <c r="D17" i="4" l="1"/>
  <c r="D16" i="4"/>
  <c r="C18" i="4" s="1"/>
  <c r="J15" i="3"/>
  <c r="J14" i="3"/>
  <c r="I16" i="3" s="1"/>
  <c r="J16" i="2"/>
  <c r="K15" i="2"/>
  <c r="K14" i="2"/>
  <c r="F15" i="1"/>
  <c r="F16" i="1"/>
  <c r="E17" i="1" s="1"/>
</calcChain>
</file>

<file path=xl/sharedStrings.xml><?xml version="1.0" encoding="utf-8"?>
<sst xmlns="http://schemas.openxmlformats.org/spreadsheetml/2006/main" count="695" uniqueCount="169">
  <si>
    <t>study_words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</si>
  <si>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</si>
  <si>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</si>
  <si>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</si>
  <si>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</si>
  <si>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</si>
  <si>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</si>
  <si>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</si>
  <si>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</si>
  <si>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</si>
  <si>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</si>
  <si>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</si>
  <si>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</si>
  <si>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</si>
  <si>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</si>
  <si>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</si>
  <si>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piano</t>
  </si>
  <si>
    <t>2023-09-29_12h12.11.150</t>
  </si>
  <si>
    <t>word_priming</t>
  </si>
  <si>
    <t>2023.1.3</t>
  </si>
  <si>
    <t>tiger</t>
  </si>
  <si>
    <t>book</t>
  </si>
  <si>
    <t>vase</t>
  </si>
  <si>
    <t>cushion</t>
  </si>
  <si>
    <t>_p_a_d</t>
  </si>
  <si>
    <t>[0.032407407407407406]</t>
  </si>
  <si>
    <t>[-0.2796296296296296]</t>
  </si>
  <si>
    <t>[1]</t>
  </si>
  <si>
    <t>[0]</t>
  </si>
  <si>
    <t>[4.994205199996941]</t>
  </si>
  <si>
    <t>['text_3']</t>
  </si>
  <si>
    <t>o_a_n_e</t>
  </si>
  <si>
    <t>orange</t>
  </si>
  <si>
    <t>[0.05462962962962963, 0.030555555555555555, 0.030555555555555555, 0.030555555555555555, 0.02962962962962963]</t>
  </si>
  <si>
    <t>[-0.40925925925925927, -0.33611111111111114, -0.33611111111111114, -0.33611111111111114, -0.3212962962962963]</t>
  </si>
  <si>
    <t>[1, 1, 1, 1, 1]</t>
  </si>
  <si>
    <t>[0, 0, 0, 0, 0]</t>
  </si>
  <si>
    <t>[3.789696099993307, 4.739133800030686, 5.3883602999849245, 5.937369499995839, 7.219920800009277]</t>
  </si>
  <si>
    <t>c_m_r_</t>
  </si>
  <si>
    <t>[0.005555555555555556, -0.009259259259259259, -0.001851851851851852]</t>
  </si>
  <si>
    <t>[-0.026851851851851852, -0.3314814814814815, -0.28888888888888886]</t>
  </si>
  <si>
    <t>[1, 1, 1]</t>
  </si>
  <si>
    <t>[0, 0, 0]</t>
  </si>
  <si>
    <t>[2.256554600025993, 4.970375399978366, 6.002936000004411]</t>
  </si>
  <si>
    <t>_ia_n</t>
  </si>
  <si>
    <t xml:space="preserve">piano
</t>
  </si>
  <si>
    <t>[0.07222222222222222]</t>
  </si>
  <si>
    <t>[-0.2972222222222222]</t>
  </si>
  <si>
    <t>[5.453609400021378]</t>
  </si>
  <si>
    <t>c_s_h_o_n</t>
  </si>
  <si>
    <t>[0.008333333333333333]</t>
  </si>
  <si>
    <t>[-0.28425925925925927]</t>
  </si>
  <si>
    <t>[5.6874211999820545]</t>
  </si>
  <si>
    <t>_oo_</t>
  </si>
  <si>
    <t>[-0.018518518518518517]</t>
  </si>
  <si>
    <t>[-0.31296296296296294]</t>
  </si>
  <si>
    <t>[3.306693200021982]</t>
  </si>
  <si>
    <t>_o_s_</t>
  </si>
  <si>
    <t>[]</t>
  </si>
  <si>
    <t>_ea_o_</t>
  </si>
  <si>
    <t>reason</t>
  </si>
  <si>
    <t>[5.855369299999438]</t>
  </si>
  <si>
    <t>_a_e</t>
  </si>
  <si>
    <t>take</t>
  </si>
  <si>
    <t>[5.571448200033046]</t>
  </si>
  <si>
    <t>t_g_r</t>
  </si>
  <si>
    <t>[2.8566546000074595]</t>
  </si>
  <si>
    <t>proportion of hit from study list</t>
  </si>
  <si>
    <t>proportion of hit from not primed words</t>
  </si>
  <si>
    <t>N</t>
  </si>
  <si>
    <t>P</t>
  </si>
  <si>
    <t>Not Primed</t>
  </si>
  <si>
    <t>primed</t>
  </si>
  <si>
    <t>Hit</t>
  </si>
  <si>
    <t>study_word</t>
  </si>
  <si>
    <t>[-0.12239583333333333]</t>
  </si>
  <si>
    <t>[-0.3072916666666667]</t>
  </si>
  <si>
    <t>[8.556048800004646]</t>
  </si>
  <si>
    <t>2023-09-29_11h52.51.621</t>
  </si>
  <si>
    <t>Vanshita_psychopy_wordprimingexperiment5</t>
  </si>
  <si>
    <t>wase</t>
  </si>
  <si>
    <t>[-0.03125]</t>
  </si>
  <si>
    <t>[-0.2981770833333333]</t>
  </si>
  <si>
    <t>[5.06245890003629]</t>
  </si>
  <si>
    <t>[0.07552083333333333]</t>
  </si>
  <si>
    <t>[5.329725299961865]</t>
  </si>
  <si>
    <t>[0.0625]</t>
  </si>
  <si>
    <t>[-0.3203125]</t>
  </si>
  <si>
    <t>[3.530451099970378]</t>
  </si>
  <si>
    <t>c_m_r</t>
  </si>
  <si>
    <t>camera</t>
  </si>
  <si>
    <t>[0.0546875]</t>
  </si>
  <si>
    <t>[2.746886800043285]</t>
  </si>
  <si>
    <t>[0.0]</t>
  </si>
  <si>
    <t>[-0.2942708333333333]</t>
  </si>
  <si>
    <t>[4.113054999965243]</t>
  </si>
  <si>
    <t>[3.7800794999348]</t>
  </si>
  <si>
    <t>_p_a_d_</t>
  </si>
  <si>
    <t>[0.01171875]</t>
  </si>
  <si>
    <t>[-0.2955729166666667]</t>
  </si>
  <si>
    <t>[3.328733199974522]</t>
  </si>
  <si>
    <t>_ia_n_</t>
  </si>
  <si>
    <t>[3.413049799972214]</t>
  </si>
  <si>
    <t>[2.296834300039336]</t>
  </si>
  <si>
    <t>Study words</t>
  </si>
  <si>
    <t>_ian_</t>
  </si>
  <si>
    <t>Not Primed words</t>
  </si>
  <si>
    <t>hit</t>
  </si>
  <si>
    <t>primed words</t>
  </si>
  <si>
    <t>2023-09-29_11h44.52.289</t>
  </si>
  <si>
    <t>Niyanta_psychopy_wordprimingexperiment5</t>
  </si>
  <si>
    <t>[0.002857142857142857]</t>
  </si>
  <si>
    <t>[-0.2923809523809524]</t>
  </si>
  <si>
    <t>[6.730968400137499]</t>
  </si>
  <si>
    <t>[0.013333333333333334]</t>
  </si>
  <si>
    <t>[-0.2895238095238095]</t>
  </si>
  <si>
    <t>[9.391522099962458]</t>
  </si>
  <si>
    <t>[0.03238095238095238]</t>
  </si>
  <si>
    <t>[-0.3171428571428571]</t>
  </si>
  <si>
    <t>[4.712580600054935]</t>
  </si>
  <si>
    <t>[0.12476190476190477]</t>
  </si>
  <si>
    <t>[-0.2904761904761905]</t>
  </si>
  <si>
    <t>[5.194772799964994]</t>
  </si>
  <si>
    <t>[0.11428571428571428]</t>
  </si>
  <si>
    <t>[-0.30666666666666664]</t>
  </si>
  <si>
    <t>[3.4625484000425786]</t>
  </si>
  <si>
    <t>[0.02666666666666667]</t>
  </si>
  <si>
    <t>[-0.3238095238095238]</t>
  </si>
  <si>
    <t>[3.9453060999512672]</t>
  </si>
  <si>
    <t>[0.022857142857142857]</t>
  </si>
  <si>
    <t>[-0.3038095238095238]</t>
  </si>
  <si>
    <t>[3.178358299890533]</t>
  </si>
  <si>
    <t>[4.861286900006235]</t>
  </si>
  <si>
    <t>Primed</t>
  </si>
  <si>
    <t>test_words</t>
  </si>
  <si>
    <t>2023-09-29_09h33.30.414</t>
  </si>
  <si>
    <t>word priming</t>
  </si>
  <si>
    <t>np</t>
  </si>
  <si>
    <t>p</t>
  </si>
  <si>
    <t xml:space="preserve">cushion
</t>
  </si>
  <si>
    <t>[-0.06759259259259259]</t>
  </si>
  <si>
    <t>[-0.3074074074074074]</t>
  </si>
  <si>
    <t>[5.672422399991774]</t>
  </si>
  <si>
    <t>[0.027777777777777776]</t>
  </si>
  <si>
    <t>[-0.30833333333333335]</t>
  </si>
  <si>
    <t>[5.638795000006212]</t>
  </si>
  <si>
    <t>tale</t>
  </si>
  <si>
    <t>[0.05462962962962963]</t>
  </si>
  <si>
    <t>[-0.2833333333333333]</t>
  </si>
  <si>
    <t>[6.737787299993215]</t>
  </si>
  <si>
    <t>[0.07314814814814814]</t>
  </si>
  <si>
    <t>[3.5893498999939766]</t>
  </si>
  <si>
    <t>boss</t>
  </si>
  <si>
    <t>[0.09166666666666666]</t>
  </si>
  <si>
    <t>[-0.29814814814814816]</t>
  </si>
  <si>
    <t>[5.522792399991886]</t>
  </si>
  <si>
    <t>[0.08148148148148149]</t>
  </si>
  <si>
    <t>[-0.28888888888888886]</t>
  </si>
  <si>
    <t>[3.872908599994844]</t>
  </si>
  <si>
    <t>[0.07407407407407407]</t>
  </si>
  <si>
    <t>[4.190602400005446]</t>
  </si>
  <si>
    <t>[0.05925925925925926]</t>
  </si>
  <si>
    <t>[-0.30462962962962964]</t>
  </si>
  <si>
    <t>[3.1241990999988047]</t>
  </si>
  <si>
    <t xml:space="preserve">not primed </t>
  </si>
  <si>
    <t xml:space="preserve">proportion of hit </t>
  </si>
  <si>
    <r>
      <rPr>
        <b/>
        <sz val="11"/>
        <color theme="1"/>
        <rFont val="Calibri"/>
        <family val="2"/>
        <scheme val="minor"/>
      </rPr>
      <t>Priming score</t>
    </r>
    <r>
      <rPr>
        <sz val="11"/>
        <color theme="1"/>
        <rFont val="Calibri"/>
        <family val="2"/>
        <scheme val="minor"/>
      </rPr>
      <t xml:space="preserve"> = study words prop.- not primed words</t>
    </r>
  </si>
  <si>
    <r>
      <rPr>
        <b/>
        <sz val="11"/>
        <color theme="1"/>
        <rFont val="Calibri"/>
        <family val="2"/>
        <scheme val="minor"/>
      </rPr>
      <t>priming score</t>
    </r>
    <r>
      <rPr>
        <sz val="11"/>
        <color theme="1"/>
        <rFont val="Calibri"/>
        <family val="2"/>
        <scheme val="minor"/>
      </rPr>
      <t xml:space="preserve"> = prop.hit- prop.of not primed words</t>
    </r>
  </si>
  <si>
    <r>
      <rPr>
        <b/>
        <sz val="11"/>
        <color theme="1"/>
        <rFont val="Calibri"/>
        <family val="2"/>
        <scheme val="minor"/>
      </rPr>
      <t xml:space="preserve">priming score </t>
    </r>
    <r>
      <rPr>
        <sz val="11"/>
        <color theme="1"/>
        <rFont val="Calibri"/>
        <family val="2"/>
        <scheme val="minor"/>
      </rPr>
      <t>= prop.hit- prop.of not primed words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</si>
</sst>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50" xr:uid="{00000000-0005-0000-0000-00000D000000}"/>
    <cellStyle name="60% - Accent1 3" xfId="43" xr:uid="{00000000-0005-0000-0000-00000E000000}"/>
    <cellStyle name="60% - Accent2" xfId="25" builtinId="36" customBuiltin="1"/>
    <cellStyle name="60% - Accent2 2" xfId="51" xr:uid="{00000000-0005-0000-0000-000010000000}"/>
    <cellStyle name="60% - Accent2 3" xfId="44" xr:uid="{00000000-0005-0000-0000-000011000000}"/>
    <cellStyle name="60% - Accent3" xfId="29" builtinId="40" customBuiltin="1"/>
    <cellStyle name="60% - Accent3 2" xfId="52" xr:uid="{00000000-0005-0000-0000-000013000000}"/>
    <cellStyle name="60% - Accent3 3" xfId="45" xr:uid="{00000000-0005-0000-0000-000014000000}"/>
    <cellStyle name="60% - Accent4" xfId="33" builtinId="44" customBuiltin="1"/>
    <cellStyle name="60% - Accent4 2" xfId="53" xr:uid="{00000000-0005-0000-0000-000016000000}"/>
    <cellStyle name="60% - Accent4 3" xfId="46" xr:uid="{00000000-0005-0000-0000-000017000000}"/>
    <cellStyle name="60% - Accent5" xfId="37" builtinId="48" customBuiltin="1"/>
    <cellStyle name="60% - Accent5 2" xfId="54" xr:uid="{00000000-0005-0000-0000-000019000000}"/>
    <cellStyle name="60% - Accent5 3" xfId="47" xr:uid="{00000000-0005-0000-0000-00001A000000}"/>
    <cellStyle name="60% - Accent6" xfId="41" builtinId="52" customBuiltin="1"/>
    <cellStyle name="60% - Accent6 2" xfId="55" xr:uid="{00000000-0005-0000-0000-00001C000000}"/>
    <cellStyle name="60% - Accent6 3" xfId="48" xr:uid="{00000000-0005-0000-0000-00001D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 xr:uid="{00000000-0005-0000-0000-000030000000}"/>
    <cellStyle name="Neutral 3" xfId="42" xr:uid="{00000000-0005-0000-0000-000031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14" sqref="G14"/>
    </sheetView>
  </sheetViews>
  <sheetFormatPr defaultRowHeight="14.4" x14ac:dyDescent="0.3"/>
  <cols>
    <col min="4" max="4" width="45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69</v>
      </c>
      <c r="B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28</v>
      </c>
      <c r="I2" t="s">
        <v>29</v>
      </c>
      <c r="J2" t="s">
        <v>30</v>
      </c>
      <c r="K2">
        <v>1</v>
      </c>
      <c r="L2">
        <v>1</v>
      </c>
      <c r="M2" t="s">
        <v>17</v>
      </c>
      <c r="N2" t="s">
        <v>18</v>
      </c>
      <c r="O2" t="s">
        <v>19</v>
      </c>
      <c r="P2">
        <v>59.958077314203599</v>
      </c>
    </row>
    <row r="3" spans="1:16" x14ac:dyDescent="0.3">
      <c r="A3" t="s">
        <v>69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36</v>
      </c>
      <c r="I3" t="s">
        <v>37</v>
      </c>
      <c r="J3" t="s">
        <v>30</v>
      </c>
      <c r="K3">
        <v>1</v>
      </c>
      <c r="L3">
        <v>1</v>
      </c>
      <c r="M3" t="s">
        <v>17</v>
      </c>
      <c r="N3" t="s">
        <v>18</v>
      </c>
      <c r="O3" t="s">
        <v>19</v>
      </c>
      <c r="P3">
        <v>59.958077314203599</v>
      </c>
    </row>
    <row r="4" spans="1:16" x14ac:dyDescent="0.3">
      <c r="A4" t="s">
        <v>69</v>
      </c>
      <c r="B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42</v>
      </c>
      <c r="I4" t="s">
        <v>43</v>
      </c>
      <c r="J4" t="s">
        <v>30</v>
      </c>
      <c r="K4">
        <v>1</v>
      </c>
      <c r="L4">
        <v>1</v>
      </c>
      <c r="M4" t="s">
        <v>17</v>
      </c>
      <c r="N4" t="s">
        <v>18</v>
      </c>
      <c r="O4" t="s">
        <v>19</v>
      </c>
      <c r="P4">
        <v>59.958077314203599</v>
      </c>
    </row>
    <row r="5" spans="1:16" ht="28.8" x14ac:dyDescent="0.3">
      <c r="A5" t="s">
        <v>70</v>
      </c>
      <c r="B5" t="s">
        <v>44</v>
      </c>
      <c r="C5" s="1" t="s">
        <v>45</v>
      </c>
      <c r="D5" t="s">
        <v>46</v>
      </c>
      <c r="E5" t="s">
        <v>47</v>
      </c>
      <c r="F5" t="s">
        <v>27</v>
      </c>
      <c r="G5" t="s">
        <v>28</v>
      </c>
      <c r="H5" t="s">
        <v>28</v>
      </c>
      <c r="I5" t="s">
        <v>48</v>
      </c>
      <c r="J5" t="s">
        <v>30</v>
      </c>
      <c r="K5">
        <v>1</v>
      </c>
      <c r="L5">
        <v>1</v>
      </c>
      <c r="M5" t="s">
        <v>17</v>
      </c>
      <c r="N5" t="s">
        <v>18</v>
      </c>
      <c r="O5" t="s">
        <v>19</v>
      </c>
      <c r="P5">
        <v>59.958077314203599</v>
      </c>
    </row>
    <row r="6" spans="1:16" x14ac:dyDescent="0.3">
      <c r="A6" t="s">
        <v>70</v>
      </c>
      <c r="B6" t="s">
        <v>49</v>
      </c>
      <c r="C6" t="s">
        <v>23</v>
      </c>
      <c r="D6" t="s">
        <v>50</v>
      </c>
      <c r="E6" t="s">
        <v>51</v>
      </c>
      <c r="F6" t="s">
        <v>27</v>
      </c>
      <c r="G6" t="s">
        <v>28</v>
      </c>
      <c r="H6" t="s">
        <v>28</v>
      </c>
      <c r="I6" t="s">
        <v>52</v>
      </c>
      <c r="J6" t="s">
        <v>30</v>
      </c>
      <c r="K6">
        <v>1</v>
      </c>
      <c r="L6">
        <v>1</v>
      </c>
      <c r="M6" t="s">
        <v>17</v>
      </c>
      <c r="N6" t="s">
        <v>18</v>
      </c>
      <c r="O6" t="s">
        <v>19</v>
      </c>
      <c r="P6">
        <v>59.958077314203599</v>
      </c>
    </row>
    <row r="7" spans="1:16" x14ac:dyDescent="0.3">
      <c r="A7" t="s">
        <v>70</v>
      </c>
      <c r="B7" t="s">
        <v>53</v>
      </c>
      <c r="C7" t="s">
        <v>21</v>
      </c>
      <c r="D7" t="s">
        <v>54</v>
      </c>
      <c r="E7" t="s">
        <v>55</v>
      </c>
      <c r="F7" t="s">
        <v>27</v>
      </c>
      <c r="G7" t="s">
        <v>28</v>
      </c>
      <c r="H7" t="s">
        <v>28</v>
      </c>
      <c r="I7" t="s">
        <v>56</v>
      </c>
      <c r="J7" t="s">
        <v>30</v>
      </c>
      <c r="K7">
        <v>1</v>
      </c>
      <c r="L7">
        <v>1</v>
      </c>
      <c r="M7" t="s">
        <v>17</v>
      </c>
      <c r="N7" t="s">
        <v>18</v>
      </c>
      <c r="O7" t="s">
        <v>19</v>
      </c>
      <c r="P7">
        <v>59.958077314203599</v>
      </c>
    </row>
    <row r="8" spans="1:16" x14ac:dyDescent="0.3">
      <c r="A8" t="s">
        <v>69</v>
      </c>
      <c r="B8" t="s">
        <v>57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>
        <v>1</v>
      </c>
      <c r="L8">
        <v>1</v>
      </c>
      <c r="M8" t="s">
        <v>17</v>
      </c>
      <c r="N8" t="s">
        <v>18</v>
      </c>
      <c r="O8" t="s">
        <v>19</v>
      </c>
      <c r="P8">
        <v>59.958077314203599</v>
      </c>
    </row>
    <row r="9" spans="1:16" x14ac:dyDescent="0.3">
      <c r="A9" t="s">
        <v>69</v>
      </c>
      <c r="B9" t="s">
        <v>59</v>
      </c>
      <c r="C9" t="s">
        <v>60</v>
      </c>
      <c r="D9" t="s">
        <v>54</v>
      </c>
      <c r="E9" t="s">
        <v>55</v>
      </c>
      <c r="F9" t="s">
        <v>27</v>
      </c>
      <c r="G9" t="s">
        <v>28</v>
      </c>
      <c r="H9" t="s">
        <v>28</v>
      </c>
      <c r="I9" t="s">
        <v>61</v>
      </c>
      <c r="J9" t="s">
        <v>30</v>
      </c>
      <c r="K9">
        <v>1</v>
      </c>
      <c r="L9">
        <v>1</v>
      </c>
      <c r="M9" t="s">
        <v>17</v>
      </c>
      <c r="N9" t="s">
        <v>18</v>
      </c>
      <c r="O9" t="s">
        <v>19</v>
      </c>
      <c r="P9">
        <v>59.958077314203599</v>
      </c>
    </row>
    <row r="10" spans="1:16" x14ac:dyDescent="0.3">
      <c r="A10" t="s">
        <v>69</v>
      </c>
      <c r="B10" t="s">
        <v>62</v>
      </c>
      <c r="C10" t="s">
        <v>63</v>
      </c>
      <c r="D10" t="s">
        <v>54</v>
      </c>
      <c r="E10" t="s">
        <v>55</v>
      </c>
      <c r="F10" t="s">
        <v>27</v>
      </c>
      <c r="G10" t="s">
        <v>28</v>
      </c>
      <c r="H10" t="s">
        <v>28</v>
      </c>
      <c r="I10" t="s">
        <v>64</v>
      </c>
      <c r="J10" t="s">
        <v>30</v>
      </c>
      <c r="K10">
        <v>1</v>
      </c>
      <c r="L10">
        <v>1</v>
      </c>
      <c r="M10" t="s">
        <v>17</v>
      </c>
      <c r="N10" t="s">
        <v>18</v>
      </c>
      <c r="O10" t="s">
        <v>19</v>
      </c>
      <c r="P10">
        <v>59.958077314203599</v>
      </c>
    </row>
    <row r="11" spans="1:16" x14ac:dyDescent="0.3">
      <c r="A11" t="s">
        <v>70</v>
      </c>
      <c r="B11" t="s">
        <v>65</v>
      </c>
      <c r="C11" t="s">
        <v>20</v>
      </c>
      <c r="D11" t="s">
        <v>54</v>
      </c>
      <c r="E11" t="s">
        <v>55</v>
      </c>
      <c r="F11" t="s">
        <v>27</v>
      </c>
      <c r="G11" t="s">
        <v>28</v>
      </c>
      <c r="H11" t="s">
        <v>28</v>
      </c>
      <c r="I11" t="s">
        <v>66</v>
      </c>
      <c r="J11" t="s">
        <v>30</v>
      </c>
      <c r="K11">
        <v>1</v>
      </c>
      <c r="L11">
        <v>1</v>
      </c>
      <c r="M11" t="s">
        <v>17</v>
      </c>
      <c r="N11" t="s">
        <v>18</v>
      </c>
      <c r="O11" t="s">
        <v>19</v>
      </c>
      <c r="P11">
        <v>59.958077314203599</v>
      </c>
    </row>
    <row r="15" spans="1:16" x14ac:dyDescent="0.3">
      <c r="D15" t="s">
        <v>67</v>
      </c>
      <c r="E15">
        <v>4</v>
      </c>
      <c r="F15">
        <f>4/5</f>
        <v>0.8</v>
      </c>
      <c r="J15" t="s">
        <v>73</v>
      </c>
      <c r="K15" t="s">
        <v>71</v>
      </c>
      <c r="M15" t="s">
        <v>73</v>
      </c>
      <c r="N15" t="s">
        <v>72</v>
      </c>
    </row>
    <row r="16" spans="1:16" ht="28.8" x14ac:dyDescent="0.3">
      <c r="D16" t="s">
        <v>68</v>
      </c>
      <c r="E16">
        <v>2</v>
      </c>
      <c r="F16">
        <f>2/5</f>
        <v>0.4</v>
      </c>
      <c r="K16" t="s">
        <v>24</v>
      </c>
      <c r="M16">
        <v>1</v>
      </c>
      <c r="N16" t="s">
        <v>44</v>
      </c>
      <c r="O16" s="1" t="s">
        <v>45</v>
      </c>
    </row>
    <row r="17" spans="4:15" x14ac:dyDescent="0.3">
      <c r="D17" t="s">
        <v>168</v>
      </c>
      <c r="E17" s="2">
        <f>F15-F16</f>
        <v>0.4</v>
      </c>
      <c r="J17">
        <v>1</v>
      </c>
      <c r="K17" t="s">
        <v>31</v>
      </c>
      <c r="L17" t="s">
        <v>32</v>
      </c>
      <c r="M17">
        <v>1</v>
      </c>
      <c r="N17" t="s">
        <v>49</v>
      </c>
      <c r="O17" t="s">
        <v>23</v>
      </c>
    </row>
    <row r="18" spans="4:15" x14ac:dyDescent="0.3">
      <c r="K18" t="s">
        <v>38</v>
      </c>
      <c r="M18">
        <v>1</v>
      </c>
      <c r="N18" t="s">
        <v>53</v>
      </c>
      <c r="O18" t="s">
        <v>21</v>
      </c>
    </row>
    <row r="19" spans="4:15" x14ac:dyDescent="0.3">
      <c r="K19" t="s">
        <v>57</v>
      </c>
      <c r="M19">
        <v>1</v>
      </c>
      <c r="N19" t="s">
        <v>65</v>
      </c>
      <c r="O19" t="s">
        <v>20</v>
      </c>
    </row>
    <row r="20" spans="4:15" x14ac:dyDescent="0.3">
      <c r="J20">
        <v>1</v>
      </c>
      <c r="K20" t="s">
        <v>59</v>
      </c>
      <c r="L20" t="s">
        <v>60</v>
      </c>
      <c r="M20">
        <v>0</v>
      </c>
      <c r="N20" t="s">
        <v>62</v>
      </c>
      <c r="O2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J16" sqref="J16"/>
    </sheetView>
  </sheetViews>
  <sheetFormatPr defaultRowHeight="14.4" x14ac:dyDescent="0.3"/>
  <cols>
    <col min="1" max="1" width="20.88671875" customWidth="1"/>
    <col min="4" max="4" width="14.21875" customWidth="1"/>
    <col min="9" max="9" width="44.33203125" customWidth="1"/>
    <col min="11" max="11" width="9" customWidth="1"/>
  </cols>
  <sheetData>
    <row r="1" spans="1:19" x14ac:dyDescent="0.3">
      <c r="A1" t="s">
        <v>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104</v>
      </c>
    </row>
    <row r="2" spans="1:19" x14ac:dyDescent="0.3">
      <c r="A2" t="s">
        <v>69</v>
      </c>
      <c r="B2" t="s">
        <v>57</v>
      </c>
      <c r="D2" t="s">
        <v>75</v>
      </c>
      <c r="E2" t="s">
        <v>76</v>
      </c>
      <c r="F2" t="s">
        <v>27</v>
      </c>
      <c r="G2" t="s">
        <v>28</v>
      </c>
      <c r="H2" t="s">
        <v>28</v>
      </c>
      <c r="I2" t="s">
        <v>77</v>
      </c>
      <c r="J2" t="s">
        <v>30</v>
      </c>
      <c r="K2">
        <v>311155</v>
      </c>
      <c r="L2">
        <v>1</v>
      </c>
      <c r="M2" t="s">
        <v>78</v>
      </c>
      <c r="N2" t="s">
        <v>79</v>
      </c>
      <c r="O2" t="s">
        <v>19</v>
      </c>
      <c r="P2">
        <v>59.966850309999998</v>
      </c>
      <c r="S2" t="s">
        <v>16</v>
      </c>
    </row>
    <row r="3" spans="1:19" x14ac:dyDescent="0.3">
      <c r="A3" t="s">
        <v>70</v>
      </c>
      <c r="B3" t="s">
        <v>62</v>
      </c>
      <c r="C3" t="s">
        <v>22</v>
      </c>
      <c r="D3" t="s">
        <v>81</v>
      </c>
      <c r="E3" t="s">
        <v>82</v>
      </c>
      <c r="F3" t="s">
        <v>27</v>
      </c>
      <c r="G3" t="s">
        <v>28</v>
      </c>
      <c r="H3" t="s">
        <v>28</v>
      </c>
      <c r="I3" t="s">
        <v>83</v>
      </c>
      <c r="J3" t="s">
        <v>30</v>
      </c>
      <c r="K3">
        <v>311155</v>
      </c>
      <c r="L3">
        <v>1</v>
      </c>
      <c r="M3" t="s">
        <v>78</v>
      </c>
      <c r="N3" t="s">
        <v>79</v>
      </c>
      <c r="O3" t="s">
        <v>19</v>
      </c>
      <c r="P3">
        <v>59.966850309999998</v>
      </c>
      <c r="S3" t="s">
        <v>20</v>
      </c>
    </row>
    <row r="4" spans="1:19" x14ac:dyDescent="0.3">
      <c r="A4" t="s">
        <v>70</v>
      </c>
      <c r="B4" t="s">
        <v>65</v>
      </c>
      <c r="C4" t="s">
        <v>20</v>
      </c>
      <c r="D4" t="s">
        <v>84</v>
      </c>
      <c r="E4" t="s">
        <v>76</v>
      </c>
      <c r="F4" t="s">
        <v>27</v>
      </c>
      <c r="G4" t="s">
        <v>28</v>
      </c>
      <c r="H4" t="s">
        <v>28</v>
      </c>
      <c r="I4" t="s">
        <v>85</v>
      </c>
      <c r="J4" t="s">
        <v>30</v>
      </c>
      <c r="K4">
        <v>311155</v>
      </c>
      <c r="L4">
        <v>1</v>
      </c>
      <c r="M4" t="s">
        <v>78</v>
      </c>
      <c r="N4" t="s">
        <v>79</v>
      </c>
      <c r="O4" t="s">
        <v>19</v>
      </c>
      <c r="P4">
        <v>59.966850309999998</v>
      </c>
      <c r="S4" t="s">
        <v>21</v>
      </c>
    </row>
    <row r="5" spans="1:19" x14ac:dyDescent="0.3">
      <c r="A5" t="s">
        <v>70</v>
      </c>
      <c r="B5" t="s">
        <v>49</v>
      </c>
      <c r="C5" t="s">
        <v>23</v>
      </c>
      <c r="D5" t="s">
        <v>86</v>
      </c>
      <c r="E5" t="s">
        <v>87</v>
      </c>
      <c r="F5" t="s">
        <v>27</v>
      </c>
      <c r="G5" t="s">
        <v>28</v>
      </c>
      <c r="H5" t="s">
        <v>28</v>
      </c>
      <c r="I5" t="s">
        <v>88</v>
      </c>
      <c r="J5" t="s">
        <v>30</v>
      </c>
      <c r="K5">
        <v>311155</v>
      </c>
      <c r="L5">
        <v>1</v>
      </c>
      <c r="M5" t="s">
        <v>78</v>
      </c>
      <c r="N5" t="s">
        <v>79</v>
      </c>
      <c r="O5" t="s">
        <v>19</v>
      </c>
      <c r="P5">
        <v>59.966850309999998</v>
      </c>
      <c r="S5" t="s">
        <v>22</v>
      </c>
    </row>
    <row r="6" spans="1:19" x14ac:dyDescent="0.3">
      <c r="A6" t="s">
        <v>69</v>
      </c>
      <c r="B6" t="s">
        <v>89</v>
      </c>
      <c r="C6" t="s">
        <v>90</v>
      </c>
      <c r="D6" t="s">
        <v>91</v>
      </c>
      <c r="E6" t="s">
        <v>82</v>
      </c>
      <c r="F6" t="s">
        <v>27</v>
      </c>
      <c r="G6" t="s">
        <v>28</v>
      </c>
      <c r="H6" t="s">
        <v>28</v>
      </c>
      <c r="I6" t="s">
        <v>92</v>
      </c>
      <c r="J6" t="s">
        <v>30</v>
      </c>
      <c r="K6">
        <v>311155</v>
      </c>
      <c r="L6">
        <v>1</v>
      </c>
      <c r="M6" t="s">
        <v>78</v>
      </c>
      <c r="N6" t="s">
        <v>79</v>
      </c>
      <c r="O6" t="s">
        <v>19</v>
      </c>
      <c r="P6">
        <v>59.966850309999998</v>
      </c>
      <c r="S6" t="s">
        <v>23</v>
      </c>
    </row>
    <row r="7" spans="1:19" x14ac:dyDescent="0.3">
      <c r="A7" t="s">
        <v>69</v>
      </c>
      <c r="B7" t="s">
        <v>59</v>
      </c>
      <c r="D7" t="s">
        <v>93</v>
      </c>
      <c r="E7" t="s">
        <v>94</v>
      </c>
      <c r="F7" t="s">
        <v>27</v>
      </c>
      <c r="G7" t="s">
        <v>28</v>
      </c>
      <c r="H7" t="s">
        <v>28</v>
      </c>
      <c r="I7" t="s">
        <v>95</v>
      </c>
      <c r="J7" t="s">
        <v>30</v>
      </c>
      <c r="K7">
        <v>311155</v>
      </c>
      <c r="L7">
        <v>1</v>
      </c>
      <c r="M7" t="s">
        <v>78</v>
      </c>
      <c r="N7" t="s">
        <v>79</v>
      </c>
      <c r="O7" t="s">
        <v>19</v>
      </c>
      <c r="P7">
        <v>59.966850309999998</v>
      </c>
    </row>
    <row r="8" spans="1:19" x14ac:dyDescent="0.3">
      <c r="A8" t="s">
        <v>69</v>
      </c>
      <c r="B8" t="s">
        <v>31</v>
      </c>
      <c r="C8" t="s">
        <v>32</v>
      </c>
      <c r="D8" t="s">
        <v>93</v>
      </c>
      <c r="E8" t="s">
        <v>94</v>
      </c>
      <c r="F8" t="s">
        <v>27</v>
      </c>
      <c r="G8" t="s">
        <v>28</v>
      </c>
      <c r="H8" t="s">
        <v>28</v>
      </c>
      <c r="I8" t="s">
        <v>96</v>
      </c>
      <c r="J8" t="s">
        <v>30</v>
      </c>
      <c r="K8">
        <v>311155</v>
      </c>
      <c r="L8">
        <v>1</v>
      </c>
      <c r="M8" t="s">
        <v>78</v>
      </c>
      <c r="N8" t="s">
        <v>79</v>
      </c>
      <c r="O8" t="s">
        <v>19</v>
      </c>
      <c r="P8">
        <v>59.966850309999998</v>
      </c>
    </row>
    <row r="9" spans="1:19" x14ac:dyDescent="0.3">
      <c r="A9" t="s">
        <v>69</v>
      </c>
      <c r="B9" t="s">
        <v>97</v>
      </c>
      <c r="D9" t="s">
        <v>98</v>
      </c>
      <c r="E9" t="s">
        <v>99</v>
      </c>
      <c r="F9" t="s">
        <v>27</v>
      </c>
      <c r="G9" t="s">
        <v>28</v>
      </c>
      <c r="H9" t="s">
        <v>28</v>
      </c>
      <c r="I9" t="s">
        <v>100</v>
      </c>
      <c r="J9" t="s">
        <v>30</v>
      </c>
      <c r="K9">
        <v>311155</v>
      </c>
      <c r="L9">
        <v>1</v>
      </c>
      <c r="M9" t="s">
        <v>78</v>
      </c>
      <c r="N9" t="s">
        <v>79</v>
      </c>
      <c r="O9" t="s">
        <v>19</v>
      </c>
      <c r="P9">
        <v>59.966850309999998</v>
      </c>
    </row>
    <row r="10" spans="1:19" x14ac:dyDescent="0.3">
      <c r="A10" t="s">
        <v>70</v>
      </c>
      <c r="B10" t="s">
        <v>105</v>
      </c>
      <c r="C10" t="s">
        <v>16</v>
      </c>
      <c r="D10" t="s">
        <v>98</v>
      </c>
      <c r="E10" t="s">
        <v>99</v>
      </c>
      <c r="F10" t="s">
        <v>27</v>
      </c>
      <c r="G10" t="s">
        <v>28</v>
      </c>
      <c r="H10" t="s">
        <v>28</v>
      </c>
      <c r="I10" t="s">
        <v>102</v>
      </c>
      <c r="J10" t="s">
        <v>30</v>
      </c>
      <c r="K10">
        <v>311155</v>
      </c>
      <c r="L10">
        <v>1</v>
      </c>
      <c r="M10" t="s">
        <v>78</v>
      </c>
      <c r="N10" t="s">
        <v>79</v>
      </c>
      <c r="O10" t="s">
        <v>19</v>
      </c>
      <c r="P10">
        <v>59.966850309999998</v>
      </c>
    </row>
    <row r="11" spans="1:19" x14ac:dyDescent="0.3">
      <c r="A11" t="s">
        <v>70</v>
      </c>
      <c r="B11" t="s">
        <v>53</v>
      </c>
      <c r="C11" t="s">
        <v>21</v>
      </c>
      <c r="D11" t="s">
        <v>98</v>
      </c>
      <c r="E11" t="s">
        <v>94</v>
      </c>
      <c r="F11" t="s">
        <v>27</v>
      </c>
      <c r="G11" t="s">
        <v>28</v>
      </c>
      <c r="H11" t="s">
        <v>28</v>
      </c>
      <c r="I11" t="s">
        <v>103</v>
      </c>
      <c r="J11" t="s">
        <v>30</v>
      </c>
      <c r="K11">
        <v>311155</v>
      </c>
      <c r="L11">
        <v>1</v>
      </c>
      <c r="M11" t="s">
        <v>78</v>
      </c>
      <c r="N11" t="s">
        <v>79</v>
      </c>
      <c r="O11" t="s">
        <v>19</v>
      </c>
      <c r="P11">
        <v>59.966850309999998</v>
      </c>
    </row>
    <row r="14" spans="1:19" x14ac:dyDescent="0.3">
      <c r="A14" t="s">
        <v>106</v>
      </c>
      <c r="C14" t="s">
        <v>107</v>
      </c>
      <c r="D14" t="s">
        <v>108</v>
      </c>
      <c r="F14" t="s">
        <v>107</v>
      </c>
      <c r="I14" t="s">
        <v>67</v>
      </c>
      <c r="J14">
        <v>5</v>
      </c>
      <c r="K14">
        <f>5/5</f>
        <v>1</v>
      </c>
    </row>
    <row r="15" spans="1:19" x14ac:dyDescent="0.3">
      <c r="A15" t="s">
        <v>57</v>
      </c>
      <c r="D15" t="s">
        <v>62</v>
      </c>
      <c r="E15" t="s">
        <v>22</v>
      </c>
      <c r="F15">
        <v>1</v>
      </c>
      <c r="I15" t="s">
        <v>68</v>
      </c>
      <c r="J15">
        <v>2</v>
      </c>
      <c r="K15">
        <f>2/5</f>
        <v>0.4</v>
      </c>
    </row>
    <row r="16" spans="1:19" x14ac:dyDescent="0.3">
      <c r="A16" t="s">
        <v>89</v>
      </c>
      <c r="B16" t="s">
        <v>90</v>
      </c>
      <c r="C16">
        <v>1</v>
      </c>
      <c r="D16" t="s">
        <v>65</v>
      </c>
      <c r="E16" t="s">
        <v>20</v>
      </c>
      <c r="F16">
        <v>1</v>
      </c>
      <c r="I16" t="s">
        <v>167</v>
      </c>
      <c r="J16" s="2">
        <f>K14-K15</f>
        <v>0.6</v>
      </c>
    </row>
    <row r="17" spans="1:6" x14ac:dyDescent="0.3">
      <c r="A17" t="s">
        <v>59</v>
      </c>
      <c r="D17" t="s">
        <v>49</v>
      </c>
      <c r="E17" t="s">
        <v>23</v>
      </c>
      <c r="F17">
        <v>1</v>
      </c>
    </row>
    <row r="18" spans="1:6" x14ac:dyDescent="0.3">
      <c r="A18" t="s">
        <v>31</v>
      </c>
      <c r="B18" t="s">
        <v>32</v>
      </c>
      <c r="C18">
        <v>1</v>
      </c>
      <c r="D18" t="s">
        <v>105</v>
      </c>
      <c r="E18" t="s">
        <v>16</v>
      </c>
      <c r="F18">
        <v>1</v>
      </c>
    </row>
    <row r="19" spans="1:6" x14ac:dyDescent="0.3">
      <c r="A19" t="s">
        <v>97</v>
      </c>
      <c r="D19" t="s">
        <v>53</v>
      </c>
      <c r="E19" t="s">
        <v>21</v>
      </c>
      <c r="F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I16" sqref="I16"/>
    </sheetView>
  </sheetViews>
  <sheetFormatPr defaultRowHeight="14.4" x14ac:dyDescent="0.3"/>
  <cols>
    <col min="1" max="1" width="12.5546875" customWidth="1"/>
    <col min="8" max="8" width="42.77734375" customWidth="1"/>
  </cols>
  <sheetData>
    <row r="1" spans="1:18" x14ac:dyDescent="0.3">
      <c r="A1" t="s">
        <v>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 t="s">
        <v>69</v>
      </c>
      <c r="B2" t="s">
        <v>31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>
        <v>189202</v>
      </c>
      <c r="L2">
        <v>1</v>
      </c>
      <c r="M2" t="s">
        <v>109</v>
      </c>
      <c r="N2" t="s">
        <v>110</v>
      </c>
      <c r="O2" t="s">
        <v>19</v>
      </c>
      <c r="P2">
        <v>59.958400869999998</v>
      </c>
      <c r="R2" t="s">
        <v>104</v>
      </c>
    </row>
    <row r="3" spans="1:18" x14ac:dyDescent="0.3">
      <c r="A3" t="s">
        <v>70</v>
      </c>
      <c r="B3" t="s">
        <v>65</v>
      </c>
      <c r="C3" t="s">
        <v>20</v>
      </c>
      <c r="D3" t="s">
        <v>111</v>
      </c>
      <c r="E3" t="s">
        <v>112</v>
      </c>
      <c r="F3" t="s">
        <v>27</v>
      </c>
      <c r="G3" t="s">
        <v>28</v>
      </c>
      <c r="H3" t="s">
        <v>28</v>
      </c>
      <c r="I3" t="s">
        <v>113</v>
      </c>
      <c r="J3" t="s">
        <v>30</v>
      </c>
      <c r="K3">
        <v>189202</v>
      </c>
      <c r="L3">
        <v>1</v>
      </c>
      <c r="M3" t="s">
        <v>109</v>
      </c>
      <c r="N3" t="s">
        <v>110</v>
      </c>
      <c r="O3" t="s">
        <v>19</v>
      </c>
      <c r="P3">
        <v>59.958400869999998</v>
      </c>
      <c r="R3" t="s">
        <v>16</v>
      </c>
    </row>
    <row r="4" spans="1:18" x14ac:dyDescent="0.3">
      <c r="A4" t="s">
        <v>69</v>
      </c>
      <c r="B4" t="s">
        <v>59</v>
      </c>
      <c r="D4" t="s">
        <v>114</v>
      </c>
      <c r="E4" t="s">
        <v>115</v>
      </c>
      <c r="F4" t="s">
        <v>27</v>
      </c>
      <c r="G4" t="s">
        <v>28</v>
      </c>
      <c r="H4" t="s">
        <v>28</v>
      </c>
      <c r="I4" t="s">
        <v>116</v>
      </c>
      <c r="J4" t="s">
        <v>30</v>
      </c>
      <c r="K4">
        <v>189202</v>
      </c>
      <c r="L4">
        <v>1</v>
      </c>
      <c r="M4" t="s">
        <v>109</v>
      </c>
      <c r="N4" t="s">
        <v>110</v>
      </c>
      <c r="O4" t="s">
        <v>19</v>
      </c>
      <c r="P4">
        <v>59.958400869999998</v>
      </c>
      <c r="R4" t="s">
        <v>20</v>
      </c>
    </row>
    <row r="5" spans="1:18" x14ac:dyDescent="0.3">
      <c r="A5" t="s">
        <v>69</v>
      </c>
      <c r="B5" t="s">
        <v>97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>
        <v>189202</v>
      </c>
      <c r="L5">
        <v>1</v>
      </c>
      <c r="M5" t="s">
        <v>109</v>
      </c>
      <c r="N5" t="s">
        <v>110</v>
      </c>
      <c r="O5" t="s">
        <v>19</v>
      </c>
      <c r="P5">
        <v>59.958400869999998</v>
      </c>
      <c r="R5" t="s">
        <v>21</v>
      </c>
    </row>
    <row r="6" spans="1:18" x14ac:dyDescent="0.3">
      <c r="A6" t="s">
        <v>69</v>
      </c>
      <c r="B6" t="s">
        <v>57</v>
      </c>
      <c r="D6" t="s">
        <v>117</v>
      </c>
      <c r="E6" t="s">
        <v>118</v>
      </c>
      <c r="F6" t="s">
        <v>27</v>
      </c>
      <c r="G6" t="s">
        <v>28</v>
      </c>
      <c r="H6" t="s">
        <v>28</v>
      </c>
      <c r="I6" t="s">
        <v>119</v>
      </c>
      <c r="J6" t="s">
        <v>30</v>
      </c>
      <c r="K6">
        <v>189202</v>
      </c>
      <c r="L6">
        <v>1</v>
      </c>
      <c r="M6" t="s">
        <v>109</v>
      </c>
      <c r="N6" t="s">
        <v>110</v>
      </c>
      <c r="O6" t="s">
        <v>19</v>
      </c>
      <c r="P6">
        <v>59.958400869999998</v>
      </c>
      <c r="R6" t="s">
        <v>22</v>
      </c>
    </row>
    <row r="7" spans="1:18" x14ac:dyDescent="0.3">
      <c r="A7" t="s">
        <v>70</v>
      </c>
      <c r="B7" t="s">
        <v>62</v>
      </c>
      <c r="C7" t="s">
        <v>80</v>
      </c>
      <c r="D7" t="s">
        <v>120</v>
      </c>
      <c r="E7" t="s">
        <v>121</v>
      </c>
      <c r="F7" t="s">
        <v>27</v>
      </c>
      <c r="G7" t="s">
        <v>28</v>
      </c>
      <c r="H7" t="s">
        <v>28</v>
      </c>
      <c r="I7" t="s">
        <v>122</v>
      </c>
      <c r="J7" t="s">
        <v>30</v>
      </c>
      <c r="K7">
        <v>189202</v>
      </c>
      <c r="L7">
        <v>1</v>
      </c>
      <c r="M7" t="s">
        <v>109</v>
      </c>
      <c r="N7" t="s">
        <v>110</v>
      </c>
      <c r="O7" t="s">
        <v>19</v>
      </c>
      <c r="P7">
        <v>59.958400869999998</v>
      </c>
      <c r="R7" t="s">
        <v>23</v>
      </c>
    </row>
    <row r="8" spans="1:18" x14ac:dyDescent="0.3">
      <c r="A8" t="s">
        <v>70</v>
      </c>
      <c r="B8" t="s">
        <v>53</v>
      </c>
      <c r="C8" t="s">
        <v>21</v>
      </c>
      <c r="D8" t="s">
        <v>123</v>
      </c>
      <c r="E8" t="s">
        <v>124</v>
      </c>
      <c r="F8" t="s">
        <v>27</v>
      </c>
      <c r="G8" t="s">
        <v>28</v>
      </c>
      <c r="H8" t="s">
        <v>28</v>
      </c>
      <c r="I8" t="s">
        <v>125</v>
      </c>
      <c r="J8" t="s">
        <v>30</v>
      </c>
      <c r="K8">
        <v>189202</v>
      </c>
      <c r="L8">
        <v>1</v>
      </c>
      <c r="M8" t="s">
        <v>109</v>
      </c>
      <c r="N8" t="s">
        <v>110</v>
      </c>
      <c r="O8" t="s">
        <v>19</v>
      </c>
      <c r="P8">
        <v>59.958400869999998</v>
      </c>
    </row>
    <row r="9" spans="1:18" x14ac:dyDescent="0.3">
      <c r="A9" t="s">
        <v>70</v>
      </c>
      <c r="B9" t="s">
        <v>101</v>
      </c>
      <c r="C9" t="s">
        <v>16</v>
      </c>
      <c r="D9" t="s">
        <v>126</v>
      </c>
      <c r="E9" t="s">
        <v>127</v>
      </c>
      <c r="F9" t="s">
        <v>27</v>
      </c>
      <c r="G9" t="s">
        <v>28</v>
      </c>
      <c r="H9" t="s">
        <v>28</v>
      </c>
      <c r="I9" t="s">
        <v>128</v>
      </c>
      <c r="J9" t="s">
        <v>30</v>
      </c>
      <c r="K9">
        <v>189202</v>
      </c>
      <c r="L9">
        <v>1</v>
      </c>
      <c r="M9" t="s">
        <v>109</v>
      </c>
      <c r="N9" t="s">
        <v>110</v>
      </c>
      <c r="O9" t="s">
        <v>19</v>
      </c>
      <c r="P9">
        <v>59.958400869999998</v>
      </c>
    </row>
    <row r="10" spans="1:18" x14ac:dyDescent="0.3">
      <c r="A10" t="s">
        <v>70</v>
      </c>
      <c r="B10" t="s">
        <v>49</v>
      </c>
      <c r="C10" t="s">
        <v>23</v>
      </c>
      <c r="D10" t="s">
        <v>129</v>
      </c>
      <c r="E10" t="s">
        <v>130</v>
      </c>
      <c r="F10" t="s">
        <v>27</v>
      </c>
      <c r="G10" t="s">
        <v>28</v>
      </c>
      <c r="H10" t="s">
        <v>28</v>
      </c>
      <c r="I10" t="s">
        <v>131</v>
      </c>
      <c r="J10" t="s">
        <v>30</v>
      </c>
      <c r="K10">
        <v>189202</v>
      </c>
      <c r="L10">
        <v>1</v>
      </c>
      <c r="M10" t="s">
        <v>109</v>
      </c>
      <c r="N10" t="s">
        <v>110</v>
      </c>
      <c r="O10" t="s">
        <v>19</v>
      </c>
      <c r="P10">
        <v>59.958400869999998</v>
      </c>
    </row>
    <row r="11" spans="1:18" x14ac:dyDescent="0.3">
      <c r="A11" t="s">
        <v>69</v>
      </c>
      <c r="B11" t="s">
        <v>38</v>
      </c>
      <c r="C11" t="s">
        <v>90</v>
      </c>
      <c r="D11" t="s">
        <v>129</v>
      </c>
      <c r="E11" t="s">
        <v>130</v>
      </c>
      <c r="F11" t="s">
        <v>27</v>
      </c>
      <c r="G11" t="s">
        <v>28</v>
      </c>
      <c r="H11" t="s">
        <v>28</v>
      </c>
      <c r="I11" t="s">
        <v>132</v>
      </c>
      <c r="J11" t="s">
        <v>30</v>
      </c>
      <c r="K11">
        <v>189202</v>
      </c>
      <c r="L11">
        <v>1</v>
      </c>
      <c r="M11" t="s">
        <v>109</v>
      </c>
      <c r="N11" t="s">
        <v>110</v>
      </c>
      <c r="O11" t="s">
        <v>19</v>
      </c>
      <c r="P11">
        <v>59.958400869999998</v>
      </c>
    </row>
    <row r="14" spans="1:18" x14ac:dyDescent="0.3">
      <c r="A14" t="s">
        <v>71</v>
      </c>
      <c r="C14" t="s">
        <v>73</v>
      </c>
      <c r="D14" t="s">
        <v>133</v>
      </c>
      <c r="F14" t="s">
        <v>73</v>
      </c>
      <c r="H14" t="s">
        <v>67</v>
      </c>
      <c r="I14">
        <v>5</v>
      </c>
      <c r="J14">
        <f>5/5</f>
        <v>1</v>
      </c>
    </row>
    <row r="15" spans="1:18" x14ac:dyDescent="0.3">
      <c r="A15" t="s">
        <v>31</v>
      </c>
      <c r="D15" t="s">
        <v>65</v>
      </c>
      <c r="E15" t="s">
        <v>20</v>
      </c>
      <c r="F15">
        <v>1</v>
      </c>
      <c r="H15" t="s">
        <v>68</v>
      </c>
      <c r="I15">
        <v>1</v>
      </c>
      <c r="J15">
        <f>1/5</f>
        <v>0.2</v>
      </c>
    </row>
    <row r="16" spans="1:18" x14ac:dyDescent="0.3">
      <c r="A16" t="s">
        <v>59</v>
      </c>
      <c r="D16" t="s">
        <v>62</v>
      </c>
      <c r="E16" t="s">
        <v>80</v>
      </c>
      <c r="F16">
        <v>1</v>
      </c>
      <c r="H16" t="s">
        <v>167</v>
      </c>
      <c r="I16" s="2">
        <f>J14-J15</f>
        <v>0.8</v>
      </c>
    </row>
    <row r="17" spans="1:6" x14ac:dyDescent="0.3">
      <c r="A17" t="s">
        <v>97</v>
      </c>
      <c r="D17" t="s">
        <v>53</v>
      </c>
      <c r="E17" t="s">
        <v>21</v>
      </c>
      <c r="F17">
        <v>1</v>
      </c>
    </row>
    <row r="18" spans="1:6" x14ac:dyDescent="0.3">
      <c r="A18" t="s">
        <v>57</v>
      </c>
      <c r="D18" t="s">
        <v>101</v>
      </c>
      <c r="E18" t="s">
        <v>16</v>
      </c>
      <c r="F18">
        <v>1</v>
      </c>
    </row>
    <row r="19" spans="1:6" x14ac:dyDescent="0.3">
      <c r="A19" t="s">
        <v>38</v>
      </c>
      <c r="B19" t="s">
        <v>90</v>
      </c>
      <c r="C19">
        <v>1</v>
      </c>
      <c r="D19" t="s">
        <v>49</v>
      </c>
      <c r="E19" t="s">
        <v>23</v>
      </c>
      <c r="F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workbookViewId="0">
      <selection activeCell="B23" sqref="B23"/>
    </sheetView>
  </sheetViews>
  <sheetFormatPr defaultRowHeight="14.4" x14ac:dyDescent="0.3"/>
  <cols>
    <col min="2" max="2" width="44.77734375" customWidth="1"/>
    <col min="3" max="3" width="10.44140625" customWidth="1"/>
  </cols>
  <sheetData>
    <row r="1" spans="1:21" x14ac:dyDescent="0.3">
      <c r="B1" t="s">
        <v>134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3">
      <c r="A2" t="s">
        <v>137</v>
      </c>
      <c r="B2" t="s">
        <v>59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>
        <v>1</v>
      </c>
      <c r="L2">
        <v>1</v>
      </c>
      <c r="M2" t="s">
        <v>135</v>
      </c>
      <c r="N2" t="s">
        <v>136</v>
      </c>
      <c r="O2" t="s">
        <v>19</v>
      </c>
      <c r="P2">
        <v>60.1402470598644</v>
      </c>
      <c r="R2" t="s">
        <v>74</v>
      </c>
    </row>
    <row r="3" spans="1:21" ht="16.2" customHeight="1" x14ac:dyDescent="0.3">
      <c r="A3" t="s">
        <v>138</v>
      </c>
      <c r="B3" t="s">
        <v>49</v>
      </c>
      <c r="C3" s="1" t="s">
        <v>139</v>
      </c>
      <c r="D3" t="s">
        <v>140</v>
      </c>
      <c r="E3" t="s">
        <v>141</v>
      </c>
      <c r="F3" t="s">
        <v>27</v>
      </c>
      <c r="G3" t="s">
        <v>28</v>
      </c>
      <c r="H3" t="s">
        <v>28</v>
      </c>
      <c r="I3" t="s">
        <v>142</v>
      </c>
      <c r="J3" t="s">
        <v>30</v>
      </c>
      <c r="K3">
        <v>1</v>
      </c>
      <c r="L3">
        <v>1</v>
      </c>
      <c r="M3" t="s">
        <v>135</v>
      </c>
      <c r="N3" t="s">
        <v>136</v>
      </c>
      <c r="O3" t="s">
        <v>19</v>
      </c>
      <c r="P3">
        <v>60.1402470598644</v>
      </c>
      <c r="R3" t="s">
        <v>20</v>
      </c>
    </row>
    <row r="4" spans="1:21" x14ac:dyDescent="0.3">
      <c r="A4" t="s">
        <v>137</v>
      </c>
      <c r="B4" t="s">
        <v>31</v>
      </c>
      <c r="C4" t="s">
        <v>32</v>
      </c>
      <c r="D4" t="s">
        <v>143</v>
      </c>
      <c r="E4" t="s">
        <v>144</v>
      </c>
      <c r="F4" t="s">
        <v>27</v>
      </c>
      <c r="G4" t="s">
        <v>28</v>
      </c>
      <c r="H4" t="s">
        <v>28</v>
      </c>
      <c r="I4" t="s">
        <v>145</v>
      </c>
      <c r="J4" t="s">
        <v>30</v>
      </c>
      <c r="K4">
        <v>1</v>
      </c>
      <c r="L4">
        <v>1</v>
      </c>
      <c r="M4" t="s">
        <v>135</v>
      </c>
      <c r="N4" t="s">
        <v>136</v>
      </c>
      <c r="O4" t="s">
        <v>19</v>
      </c>
      <c r="P4">
        <v>60.1402470598644</v>
      </c>
      <c r="R4" t="s">
        <v>22</v>
      </c>
    </row>
    <row r="5" spans="1:21" x14ac:dyDescent="0.3">
      <c r="A5" t="s">
        <v>138</v>
      </c>
      <c r="B5" t="s">
        <v>62</v>
      </c>
      <c r="C5" t="s">
        <v>146</v>
      </c>
      <c r="D5" t="s">
        <v>147</v>
      </c>
      <c r="E5" t="s">
        <v>148</v>
      </c>
      <c r="F5" t="s">
        <v>27</v>
      </c>
      <c r="G5" t="s">
        <v>28</v>
      </c>
      <c r="H5" t="s">
        <v>28</v>
      </c>
      <c r="I5" t="s">
        <v>149</v>
      </c>
      <c r="J5" t="s">
        <v>30</v>
      </c>
      <c r="K5">
        <v>1</v>
      </c>
      <c r="L5">
        <v>1</v>
      </c>
      <c r="M5" t="s">
        <v>135</v>
      </c>
      <c r="N5" t="s">
        <v>136</v>
      </c>
      <c r="O5" t="s">
        <v>19</v>
      </c>
      <c r="P5">
        <v>60.1402470598644</v>
      </c>
      <c r="R5" t="s">
        <v>21</v>
      </c>
    </row>
    <row r="6" spans="1:21" x14ac:dyDescent="0.3">
      <c r="A6" t="s">
        <v>138</v>
      </c>
      <c r="B6" t="s">
        <v>65</v>
      </c>
      <c r="C6" t="s">
        <v>20</v>
      </c>
      <c r="D6" t="s">
        <v>150</v>
      </c>
      <c r="E6" t="s">
        <v>141</v>
      </c>
      <c r="F6" t="s">
        <v>27</v>
      </c>
      <c r="G6" t="s">
        <v>28</v>
      </c>
      <c r="H6" t="s">
        <v>28</v>
      </c>
      <c r="I6" t="s">
        <v>151</v>
      </c>
      <c r="J6" t="s">
        <v>30</v>
      </c>
      <c r="K6">
        <v>1</v>
      </c>
      <c r="L6">
        <v>1</v>
      </c>
      <c r="M6" t="s">
        <v>135</v>
      </c>
      <c r="N6" t="s">
        <v>136</v>
      </c>
      <c r="O6" t="s">
        <v>19</v>
      </c>
      <c r="P6">
        <v>60.1402470598644</v>
      </c>
      <c r="R6" t="s">
        <v>23</v>
      </c>
    </row>
    <row r="7" spans="1:21" x14ac:dyDescent="0.3">
      <c r="A7" t="s">
        <v>137</v>
      </c>
      <c r="B7" t="s">
        <v>57</v>
      </c>
      <c r="C7" t="s">
        <v>152</v>
      </c>
      <c r="D7" t="s">
        <v>153</v>
      </c>
      <c r="E7" t="s">
        <v>154</v>
      </c>
      <c r="F7" t="s">
        <v>27</v>
      </c>
      <c r="G7" t="s">
        <v>28</v>
      </c>
      <c r="H7" t="s">
        <v>28</v>
      </c>
      <c r="I7" t="s">
        <v>155</v>
      </c>
      <c r="J7" t="s">
        <v>30</v>
      </c>
      <c r="K7">
        <v>1</v>
      </c>
      <c r="L7">
        <v>1</v>
      </c>
      <c r="M7" t="s">
        <v>135</v>
      </c>
      <c r="N7" t="s">
        <v>136</v>
      </c>
      <c r="O7" t="s">
        <v>19</v>
      </c>
      <c r="P7">
        <v>60.1402470598644</v>
      </c>
      <c r="R7" t="s">
        <v>16</v>
      </c>
    </row>
    <row r="8" spans="1:21" x14ac:dyDescent="0.3">
      <c r="A8" t="s">
        <v>137</v>
      </c>
      <c r="B8" t="s">
        <v>38</v>
      </c>
      <c r="C8" t="s">
        <v>90</v>
      </c>
      <c r="D8" t="s">
        <v>156</v>
      </c>
      <c r="E8" t="s">
        <v>157</v>
      </c>
      <c r="F8" t="s">
        <v>27</v>
      </c>
      <c r="G8" t="s">
        <v>28</v>
      </c>
      <c r="H8" t="s">
        <v>28</v>
      </c>
      <c r="I8" t="s">
        <v>158</v>
      </c>
      <c r="J8" t="s">
        <v>30</v>
      </c>
      <c r="K8">
        <v>1</v>
      </c>
      <c r="L8">
        <v>1</v>
      </c>
      <c r="M8" t="s">
        <v>135</v>
      </c>
      <c r="N8" t="s">
        <v>136</v>
      </c>
      <c r="O8" t="s">
        <v>19</v>
      </c>
      <c r="P8">
        <v>60.1402470598644</v>
      </c>
    </row>
    <row r="9" spans="1:21" x14ac:dyDescent="0.3">
      <c r="A9" t="s">
        <v>137</v>
      </c>
      <c r="B9" t="s">
        <v>97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>
        <v>1</v>
      </c>
      <c r="L9">
        <v>1</v>
      </c>
      <c r="M9" t="s">
        <v>135</v>
      </c>
      <c r="N9" t="s">
        <v>136</v>
      </c>
      <c r="O9" t="s">
        <v>19</v>
      </c>
      <c r="P9">
        <v>60.1402470598644</v>
      </c>
    </row>
    <row r="10" spans="1:21" x14ac:dyDescent="0.3">
      <c r="A10" t="s">
        <v>138</v>
      </c>
      <c r="B10" t="s">
        <v>101</v>
      </c>
      <c r="C10" t="s">
        <v>16</v>
      </c>
      <c r="D10" t="s">
        <v>159</v>
      </c>
      <c r="E10" t="s">
        <v>141</v>
      </c>
      <c r="F10" t="s">
        <v>27</v>
      </c>
      <c r="G10" t="s">
        <v>28</v>
      </c>
      <c r="H10" t="s">
        <v>28</v>
      </c>
      <c r="I10" t="s">
        <v>160</v>
      </c>
      <c r="J10" t="s">
        <v>30</v>
      </c>
      <c r="K10">
        <v>1</v>
      </c>
      <c r="L10">
        <v>1</v>
      </c>
      <c r="M10" t="s">
        <v>135</v>
      </c>
      <c r="N10" t="s">
        <v>136</v>
      </c>
      <c r="O10" t="s">
        <v>19</v>
      </c>
      <c r="P10">
        <v>60.1402470598644</v>
      </c>
    </row>
    <row r="11" spans="1:21" x14ac:dyDescent="0.3">
      <c r="A11" t="s">
        <v>138</v>
      </c>
      <c r="B11" t="s">
        <v>53</v>
      </c>
      <c r="C11" t="s">
        <v>21</v>
      </c>
      <c r="D11" t="s">
        <v>161</v>
      </c>
      <c r="E11" t="s">
        <v>162</v>
      </c>
      <c r="F11" t="s">
        <v>27</v>
      </c>
      <c r="G11" t="s">
        <v>28</v>
      </c>
      <c r="H11" t="s">
        <v>28</v>
      </c>
      <c r="I11" t="s">
        <v>163</v>
      </c>
      <c r="J11" t="s">
        <v>30</v>
      </c>
      <c r="K11">
        <v>1</v>
      </c>
      <c r="L11">
        <v>1</v>
      </c>
      <c r="M11" t="s">
        <v>135</v>
      </c>
      <c r="N11" t="s">
        <v>136</v>
      </c>
      <c r="O11" t="s">
        <v>19</v>
      </c>
      <c r="P11">
        <v>60.1402470598644</v>
      </c>
    </row>
    <row r="15" spans="1:21" x14ac:dyDescent="0.3">
      <c r="K15" t="s">
        <v>107</v>
      </c>
      <c r="L15" t="s">
        <v>72</v>
      </c>
      <c r="R15" t="s">
        <v>107</v>
      </c>
      <c r="S15" t="s">
        <v>164</v>
      </c>
    </row>
    <row r="16" spans="1:21" ht="15" customHeight="1" x14ac:dyDescent="0.3">
      <c r="B16" t="s">
        <v>165</v>
      </c>
      <c r="C16">
        <v>4</v>
      </c>
      <c r="D16">
        <f>4/5</f>
        <v>0.8</v>
      </c>
      <c r="K16">
        <v>1</v>
      </c>
      <c r="L16" t="s">
        <v>138</v>
      </c>
      <c r="M16" t="s">
        <v>49</v>
      </c>
      <c r="N16" s="1" t="s">
        <v>139</v>
      </c>
      <c r="R16">
        <v>1</v>
      </c>
      <c r="S16" t="s">
        <v>137</v>
      </c>
      <c r="T16" t="s">
        <v>31</v>
      </c>
      <c r="U16" t="s">
        <v>32</v>
      </c>
    </row>
    <row r="17" spans="2:21" x14ac:dyDescent="0.3">
      <c r="B17" t="s">
        <v>68</v>
      </c>
      <c r="C17">
        <v>3</v>
      </c>
      <c r="D17">
        <f>3/5</f>
        <v>0.6</v>
      </c>
      <c r="L17" t="s">
        <v>138</v>
      </c>
      <c r="M17" t="s">
        <v>62</v>
      </c>
      <c r="N17" t="s">
        <v>146</v>
      </c>
      <c r="R17">
        <v>1</v>
      </c>
      <c r="S17" t="s">
        <v>137</v>
      </c>
      <c r="T17" t="s">
        <v>57</v>
      </c>
      <c r="U17" t="s">
        <v>152</v>
      </c>
    </row>
    <row r="18" spans="2:21" x14ac:dyDescent="0.3">
      <c r="B18" t="s">
        <v>166</v>
      </c>
      <c r="C18" s="2">
        <f>D16-D17</f>
        <v>0.20000000000000007</v>
      </c>
      <c r="K18">
        <v>1</v>
      </c>
      <c r="L18" t="s">
        <v>138</v>
      </c>
      <c r="M18" t="s">
        <v>65</v>
      </c>
      <c r="N18" t="s">
        <v>20</v>
      </c>
      <c r="R18">
        <v>1</v>
      </c>
      <c r="S18" t="s">
        <v>137</v>
      </c>
      <c r="T18" t="s">
        <v>38</v>
      </c>
      <c r="U18" t="s">
        <v>90</v>
      </c>
    </row>
    <row r="19" spans="2:21" x14ac:dyDescent="0.3">
      <c r="K19">
        <v>1</v>
      </c>
      <c r="L19" t="s">
        <v>138</v>
      </c>
      <c r="M19" t="s">
        <v>101</v>
      </c>
      <c r="N19" t="s">
        <v>16</v>
      </c>
      <c r="S19" t="s">
        <v>137</v>
      </c>
      <c r="T19" t="s">
        <v>97</v>
      </c>
    </row>
    <row r="20" spans="2:21" x14ac:dyDescent="0.3">
      <c r="K20">
        <v>1</v>
      </c>
      <c r="L20" t="s">
        <v>138</v>
      </c>
      <c r="M20" t="s">
        <v>53</v>
      </c>
      <c r="N20" t="s">
        <v>21</v>
      </c>
      <c r="S20" t="s">
        <v>137</v>
      </c>
      <c r="T2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2023-10-05T12:22:30Z</dcterms:created>
  <dcterms:modified xsi:type="dcterms:W3CDTF">2023-10-05T12:22:59Z</dcterms:modified>
</cp:coreProperties>
</file>