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-PC\Downloads\"/>
    </mc:Choice>
  </mc:AlternateContent>
  <xr:revisionPtr revIDLastSave="0" documentId="13_ncr:1_{3AE1B518-0938-4BAB-993B-E7FD539A47F1}" xr6:coauthVersionLast="47" xr6:coauthVersionMax="47" xr10:uidLastSave="{00000000-0000-0000-0000-000000000000}"/>
  <bookViews>
    <workbookView xWindow="-108" yWindow="-108" windowWidth="23256" windowHeight="12576" xr2:uid="{3342B8B0-6E93-4A74-B50E-858ED49C2A60}"/>
  </bookViews>
  <sheets>
    <sheet name="Osobe" sheetId="1" r:id="rId1"/>
    <sheet name="Matchevi" sheetId="2" r:id="rId2"/>
    <sheet name="Seto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C3" i="2"/>
  <c r="C4" i="2"/>
  <c r="C5" i="2"/>
  <c r="C2" i="2"/>
  <c r="B3" i="2"/>
  <c r="B4" i="2"/>
  <c r="B5" i="2"/>
  <c r="B2" i="2"/>
  <c r="G2" i="2"/>
  <c r="F2" i="2"/>
  <c r="E2" i="2" l="1"/>
  <c r="E5" i="2"/>
  <c r="D4" i="2"/>
  <c r="D3" i="2"/>
  <c r="E4" i="2"/>
  <c r="E3" i="2"/>
  <c r="D5" i="2"/>
  <c r="D2" i="2"/>
</calcChain>
</file>

<file path=xl/sharedStrings.xml><?xml version="1.0" encoding="utf-8"?>
<sst xmlns="http://schemas.openxmlformats.org/spreadsheetml/2006/main" count="91" uniqueCount="39">
  <si>
    <t>ID</t>
  </si>
  <si>
    <t>Ime</t>
  </si>
  <si>
    <t>Anes</t>
  </si>
  <si>
    <t>BI</t>
  </si>
  <si>
    <t>Feđa</t>
  </si>
  <si>
    <t>Sales</t>
  </si>
  <si>
    <t>Benjamin</t>
  </si>
  <si>
    <t>QA</t>
  </si>
  <si>
    <t>Pozicija</t>
  </si>
  <si>
    <t>Amer</t>
  </si>
  <si>
    <t>PO</t>
  </si>
  <si>
    <t>Faruk</t>
  </si>
  <si>
    <t>Ermin</t>
  </si>
  <si>
    <t>Edo</t>
  </si>
  <si>
    <t>Jasmin</t>
  </si>
  <si>
    <t>iOS</t>
  </si>
  <si>
    <t>Finance</t>
  </si>
  <si>
    <t>Android</t>
  </si>
  <si>
    <t>Pobjednik</t>
  </si>
  <si>
    <t>Frendly</t>
  </si>
  <si>
    <t>Gubitnik</t>
  </si>
  <si>
    <t>Protivnik_1</t>
  </si>
  <si>
    <t>Protivnik_2</t>
  </si>
  <si>
    <t>Rezultat_1</t>
  </si>
  <si>
    <t>Rezultat_2</t>
  </si>
  <si>
    <t>Tip_meča</t>
  </si>
  <si>
    <t>Datum_meča</t>
  </si>
  <si>
    <t>Match_ID</t>
  </si>
  <si>
    <t>Set_broj</t>
  </si>
  <si>
    <t>Pobjednik_seta</t>
  </si>
  <si>
    <t>Prezime</t>
  </si>
  <si>
    <t>Golub</t>
  </si>
  <si>
    <t>Đedović</t>
  </si>
  <si>
    <t>Burić</t>
  </si>
  <si>
    <t>Kačamaković</t>
  </si>
  <si>
    <t>Durić</t>
  </si>
  <si>
    <t>Brkić</t>
  </si>
  <si>
    <t>Pilavdžić</t>
  </si>
  <si>
    <t>Kurti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</si>
</sst>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E28C-2A23-4EC9-AD90-E36D968A1230}">
  <dimension ref="A1:D9"/>
  <sheetViews>
    <sheetView tabSelected="1" workbookViewId="0">
      <selection activeCell="C10" sqref="C10"/>
    </sheetView>
  </sheetViews>
  <sheetFormatPr defaultRowHeight="14.4" x14ac:dyDescent="0.3"/>
  <cols>
    <col min="2" max="2" width="11.21875" customWidth="1"/>
    <col min="3" max="3" width="13.88671875" customWidth="1"/>
  </cols>
  <sheetData>
    <row r="1" spans="1:4" x14ac:dyDescent="0.3">
      <c r="A1" t="s">
        <v>0</v>
      </c>
      <c r="B1" t="s">
        <v>1</v>
      </c>
      <c r="C1" t="s">
        <v>30</v>
      </c>
      <c r="D1" t="s">
        <v>8</v>
      </c>
    </row>
    <row r="2" spans="1:4" x14ac:dyDescent="0.3">
      <c r="A2">
        <v>1</v>
      </c>
      <c r="B2" t="s">
        <v>2</v>
      </c>
      <c r="C2" t="s">
        <v>31</v>
      </c>
      <c r="D2" t="s">
        <v>3</v>
      </c>
    </row>
    <row r="3" spans="1:4" x14ac:dyDescent="0.3">
      <c r="A3">
        <v>2</v>
      </c>
      <c r="B3" t="s">
        <v>4</v>
      </c>
      <c r="C3" t="s">
        <v>32</v>
      </c>
      <c r="D3" t="s">
        <v>5</v>
      </c>
    </row>
    <row r="4" spans="1:4" x14ac:dyDescent="0.3">
      <c r="A4">
        <v>3</v>
      </c>
      <c r="B4" t="s">
        <v>6</v>
      </c>
      <c r="C4" t="s">
        <v>33</v>
      </c>
      <c r="D4" t="s">
        <v>7</v>
      </c>
    </row>
    <row r="5" spans="1:4" x14ac:dyDescent="0.3">
      <c r="A5">
        <v>4</v>
      </c>
      <c r="B5" t="s">
        <v>9</v>
      </c>
      <c r="C5" t="s">
        <v>34</v>
      </c>
      <c r="D5" t="s">
        <v>10</v>
      </c>
    </row>
    <row r="6" spans="1:4" x14ac:dyDescent="0.3">
      <c r="A6">
        <v>5</v>
      </c>
      <c r="B6" t="s">
        <v>11</v>
      </c>
      <c r="C6" t="s">
        <v>35</v>
      </c>
      <c r="D6" t="s">
        <v>15</v>
      </c>
    </row>
    <row r="7" spans="1:4" x14ac:dyDescent="0.3">
      <c r="A7">
        <v>6</v>
      </c>
      <c r="B7" t="s">
        <v>12</v>
      </c>
      <c r="C7" t="s">
        <v>36</v>
      </c>
      <c r="D7" t="s">
        <v>16</v>
      </c>
    </row>
    <row r="8" spans="1:4" x14ac:dyDescent="0.3">
      <c r="A8">
        <v>7</v>
      </c>
      <c r="B8" t="s">
        <v>13</v>
      </c>
      <c r="C8" t="s">
        <v>37</v>
      </c>
      <c r="D8" t="s">
        <v>17</v>
      </c>
    </row>
    <row r="9" spans="1:4" x14ac:dyDescent="0.3">
      <c r="A9">
        <v>8</v>
      </c>
      <c r="B9" t="s">
        <v>14</v>
      </c>
      <c r="C9" t="s">
        <v>38</v>
      </c>
      <c r="D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8CA1-9F73-400E-BB5F-9A456D6D532F}">
  <dimension ref="A1:I5"/>
  <sheetViews>
    <sheetView workbookViewId="0">
      <selection activeCell="E16" sqref="E16"/>
    </sheetView>
  </sheetViews>
  <sheetFormatPr defaultRowHeight="14.4" x14ac:dyDescent="0.3"/>
  <cols>
    <col min="2" max="2" width="12.77734375" customWidth="1"/>
    <col min="3" max="5" width="11.44140625" customWidth="1"/>
    <col min="6" max="6" width="14" customWidth="1"/>
    <col min="7" max="7" width="10.88671875" customWidth="1"/>
    <col min="8" max="8" width="11.109375" customWidth="1"/>
    <col min="9" max="9" width="13.44140625" customWidth="1"/>
  </cols>
  <sheetData>
    <row r="1" spans="1:9" x14ac:dyDescent="0.3">
      <c r="A1" t="s">
        <v>0</v>
      </c>
      <c r="B1" t="s">
        <v>21</v>
      </c>
      <c r="C1" t="s">
        <v>22</v>
      </c>
      <c r="D1" t="s">
        <v>18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3">
      <c r="A2">
        <v>1</v>
      </c>
      <c r="B2" t="str">
        <f>VLOOKUP(A2,Setovi!A:C,3,0)</f>
        <v>Anes</v>
      </c>
      <c r="C2" t="str">
        <f>VLOOKUP(A2,Setovi!A:D,4,0)</f>
        <v>Feđa</v>
      </c>
      <c r="D2" t="str">
        <f>IF(F2&gt;G2,B2,C2)</f>
        <v>Feđa</v>
      </c>
      <c r="E2" t="str">
        <f>IF(F2&gt;G2,C2,B2)</f>
        <v>Anes</v>
      </c>
      <c r="F2">
        <f>COUNTIFS(Setovi!A:A,Matchevi!A2,Setovi!E:E,Matchevi!$B$1)</f>
        <v>1</v>
      </c>
      <c r="G2">
        <f>COUNTIFS(Setovi!A:A,Matchevi!A2,Setovi!E:E,Matchevi!$C$1)</f>
        <v>3</v>
      </c>
      <c r="H2" t="s">
        <v>19</v>
      </c>
      <c r="I2" s="1">
        <v>45218</v>
      </c>
    </row>
    <row r="3" spans="1:9" x14ac:dyDescent="0.3">
      <c r="A3">
        <v>2</v>
      </c>
      <c r="B3" t="str">
        <f>VLOOKUP(A3,Setovi!A:C,3,0)</f>
        <v>Anes</v>
      </c>
      <c r="C3" t="str">
        <f>VLOOKUP(A3,Setovi!A:D,4,0)</f>
        <v>Feđa</v>
      </c>
      <c r="D3" t="str">
        <f t="shared" ref="D3:D5" si="0">IF(F3&gt;G3,B3,C3)</f>
        <v>Feđa</v>
      </c>
      <c r="E3" t="str">
        <f t="shared" ref="E3:E5" si="1">IF(F3&gt;G3,C3,B3)</f>
        <v>Anes</v>
      </c>
      <c r="F3">
        <f>COUNTIFS(Setovi!A:A,Matchevi!A3,Setovi!E:E,Matchevi!$B$1)</f>
        <v>1</v>
      </c>
      <c r="G3">
        <f>COUNTIFS(Setovi!A:A,Matchevi!A3,Setovi!E:E,Matchevi!$C$1)</f>
        <v>3</v>
      </c>
      <c r="H3" t="s">
        <v>19</v>
      </c>
      <c r="I3" s="1">
        <v>45218</v>
      </c>
    </row>
    <row r="4" spans="1:9" x14ac:dyDescent="0.3">
      <c r="A4">
        <v>3</v>
      </c>
      <c r="B4" t="str">
        <f>VLOOKUP(A4,Setovi!A:C,3,0)</f>
        <v>Anes</v>
      </c>
      <c r="C4" t="str">
        <f>VLOOKUP(A4,Setovi!A:D,4,0)</f>
        <v>Feđa</v>
      </c>
      <c r="D4" t="str">
        <f t="shared" si="0"/>
        <v>Feđa</v>
      </c>
      <c r="E4" t="str">
        <f t="shared" si="1"/>
        <v>Anes</v>
      </c>
      <c r="F4">
        <f>COUNTIFS(Setovi!A:A,Matchevi!A4,Setovi!E:E,Matchevi!$B$1)</f>
        <v>1</v>
      </c>
      <c r="G4">
        <f>COUNTIFS(Setovi!A:A,Matchevi!A4,Setovi!E:E,Matchevi!$C$1)</f>
        <v>3</v>
      </c>
      <c r="H4" t="s">
        <v>19</v>
      </c>
      <c r="I4" s="1">
        <v>45219</v>
      </c>
    </row>
    <row r="5" spans="1:9" x14ac:dyDescent="0.3">
      <c r="A5">
        <v>4</v>
      </c>
      <c r="B5" t="str">
        <f>VLOOKUP(A5,Setovi!A:C,3,0)</f>
        <v>Anes</v>
      </c>
      <c r="C5" t="str">
        <f>VLOOKUP(A5,Setovi!A:D,4,0)</f>
        <v>Benjamin</v>
      </c>
      <c r="D5" t="str">
        <f t="shared" si="0"/>
        <v>Anes</v>
      </c>
      <c r="E5" t="str">
        <f t="shared" si="1"/>
        <v>Benjamin</v>
      </c>
      <c r="F5">
        <f>COUNTIFS(Setovi!A:A,Matchevi!A5,Setovi!E:E,Matchevi!$B$1)</f>
        <v>3</v>
      </c>
      <c r="G5">
        <f>COUNTIFS(Setovi!A:A,Matchevi!A5,Setovi!E:E,Matchevi!$C$1)</f>
        <v>0</v>
      </c>
      <c r="H5" t="s">
        <v>19</v>
      </c>
      <c r="I5" s="1">
        <v>45220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4FD9-11B7-415B-812D-3CEAF0F3C35A}">
  <dimension ref="A1:E16"/>
  <sheetViews>
    <sheetView workbookViewId="0">
      <selection activeCell="E5" sqref="E5"/>
    </sheetView>
  </sheetViews>
  <sheetFormatPr defaultRowHeight="14.4" x14ac:dyDescent="0.3"/>
  <cols>
    <col min="3" max="3" width="12" customWidth="1"/>
    <col min="4" max="4" width="11.6640625" customWidth="1"/>
    <col min="5" max="5" width="12.77734375" bestFit="1" customWidth="1"/>
  </cols>
  <sheetData>
    <row r="1" spans="1:5" x14ac:dyDescent="0.3">
      <c r="A1" t="s">
        <v>27</v>
      </c>
      <c r="B1" t="s">
        <v>28</v>
      </c>
      <c r="C1" t="s">
        <v>21</v>
      </c>
      <c r="D1" t="s">
        <v>22</v>
      </c>
      <c r="E1" t="s">
        <v>29</v>
      </c>
    </row>
    <row r="2" spans="1:5" x14ac:dyDescent="0.3">
      <c r="A2">
        <v>1</v>
      </c>
      <c r="B2">
        <v>1</v>
      </c>
      <c r="C2" t="s">
        <v>2</v>
      </c>
      <c r="D2" t="s">
        <v>4</v>
      </c>
      <c r="E2" t="s">
        <v>21</v>
      </c>
    </row>
    <row r="3" spans="1:5" x14ac:dyDescent="0.3">
      <c r="A3">
        <v>1</v>
      </c>
      <c r="B3">
        <v>2</v>
      </c>
      <c r="C3" t="s">
        <v>2</v>
      </c>
      <c r="D3" t="s">
        <v>4</v>
      </c>
      <c r="E3" t="s">
        <v>22</v>
      </c>
    </row>
    <row r="4" spans="1:5" x14ac:dyDescent="0.3">
      <c r="A4">
        <v>1</v>
      </c>
      <c r="B4">
        <v>3</v>
      </c>
      <c r="C4" t="s">
        <v>2</v>
      </c>
      <c r="D4" t="s">
        <v>4</v>
      </c>
      <c r="E4" t="s">
        <v>22</v>
      </c>
    </row>
    <row r="5" spans="1:5" x14ac:dyDescent="0.3">
      <c r="A5">
        <v>1</v>
      </c>
      <c r="B5">
        <v>4</v>
      </c>
      <c r="C5" t="s">
        <v>2</v>
      </c>
      <c r="D5" t="s">
        <v>4</v>
      </c>
      <c r="E5" t="s">
        <v>22</v>
      </c>
    </row>
    <row r="6" spans="1:5" x14ac:dyDescent="0.3">
      <c r="A6">
        <v>2</v>
      </c>
      <c r="B6">
        <v>1</v>
      </c>
      <c r="C6" t="s">
        <v>2</v>
      </c>
      <c r="D6" t="s">
        <v>4</v>
      </c>
      <c r="E6" t="s">
        <v>21</v>
      </c>
    </row>
    <row r="7" spans="1:5" x14ac:dyDescent="0.3">
      <c r="A7">
        <v>2</v>
      </c>
      <c r="B7">
        <v>2</v>
      </c>
      <c r="C7" t="s">
        <v>2</v>
      </c>
      <c r="D7" t="s">
        <v>4</v>
      </c>
      <c r="E7" t="s">
        <v>22</v>
      </c>
    </row>
    <row r="8" spans="1:5" x14ac:dyDescent="0.3">
      <c r="A8">
        <v>2</v>
      </c>
      <c r="B8">
        <v>3</v>
      </c>
      <c r="C8" t="s">
        <v>2</v>
      </c>
      <c r="D8" t="s">
        <v>4</v>
      </c>
      <c r="E8" t="s">
        <v>22</v>
      </c>
    </row>
    <row r="9" spans="1:5" x14ac:dyDescent="0.3">
      <c r="A9">
        <v>2</v>
      </c>
      <c r="B9">
        <v>4</v>
      </c>
      <c r="C9" t="s">
        <v>2</v>
      </c>
      <c r="D9" t="s">
        <v>4</v>
      </c>
      <c r="E9" t="s">
        <v>22</v>
      </c>
    </row>
    <row r="10" spans="1:5" x14ac:dyDescent="0.3">
      <c r="A10">
        <v>3</v>
      </c>
      <c r="B10">
        <v>1</v>
      </c>
      <c r="C10" t="s">
        <v>2</v>
      </c>
      <c r="D10" t="s">
        <v>4</v>
      </c>
      <c r="E10" t="s">
        <v>21</v>
      </c>
    </row>
    <row r="11" spans="1:5" x14ac:dyDescent="0.3">
      <c r="A11">
        <v>3</v>
      </c>
      <c r="B11">
        <v>2</v>
      </c>
      <c r="C11" t="s">
        <v>2</v>
      </c>
      <c r="D11" t="s">
        <v>4</v>
      </c>
      <c r="E11" t="s">
        <v>22</v>
      </c>
    </row>
    <row r="12" spans="1:5" x14ac:dyDescent="0.3">
      <c r="A12">
        <v>3</v>
      </c>
      <c r="B12">
        <v>3</v>
      </c>
      <c r="C12" t="s">
        <v>2</v>
      </c>
      <c r="D12" t="s">
        <v>4</v>
      </c>
      <c r="E12" t="s">
        <v>22</v>
      </c>
    </row>
    <row r="13" spans="1:5" x14ac:dyDescent="0.3">
      <c r="A13">
        <v>3</v>
      </c>
      <c r="B13">
        <v>4</v>
      </c>
      <c r="C13" t="s">
        <v>2</v>
      </c>
      <c r="D13" t="s">
        <v>4</v>
      </c>
      <c r="E13" t="s">
        <v>22</v>
      </c>
    </row>
    <row r="14" spans="1:5" x14ac:dyDescent="0.3">
      <c r="A14">
        <v>4</v>
      </c>
      <c r="B14">
        <v>1</v>
      </c>
      <c r="C14" t="s">
        <v>2</v>
      </c>
      <c r="D14" t="s">
        <v>6</v>
      </c>
      <c r="E14" t="s">
        <v>21</v>
      </c>
    </row>
    <row r="15" spans="1:5" x14ac:dyDescent="0.3">
      <c r="A15">
        <v>4</v>
      </c>
      <c r="B15">
        <v>2</v>
      </c>
      <c r="C15" t="s">
        <v>2</v>
      </c>
      <c r="D15" t="s">
        <v>6</v>
      </c>
      <c r="E15" t="s">
        <v>21</v>
      </c>
    </row>
    <row r="16" spans="1:5" x14ac:dyDescent="0.3">
      <c r="A16">
        <v>4</v>
      </c>
      <c r="B16">
        <v>3</v>
      </c>
      <c r="C16" t="s">
        <v>2</v>
      </c>
      <c r="D16" t="s">
        <v>6</v>
      </c>
      <c r="E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Osobe</vt:lpstr>
      <vt:lpstr>Matchevi</vt:lpstr>
      <vt:lpstr>Setovi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 Golubić</dc:creator>
  <cp:lastModifiedBy>Anes Golubić</cp:lastModifiedBy>
  <dcterms:created xsi:type="dcterms:W3CDTF">2023-10-22T16:08:31Z</dcterms:created>
  <dcterms:modified xsi:type="dcterms:W3CDTF">2023-10-22T16:32:35Z</dcterms:modified>
</cp:coreProperties>
</file>