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ayers\Downloads\"/>
    </mc:Choice>
  </mc:AlternateContent>
  <xr:revisionPtr revIDLastSave="0" documentId="13_ncr:1_{7251B269-BC58-4063-B15A-783D3A240E86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BLS Data Series" sheetId="1" r:id="rId1"/>
    <sheet name="Sheet1" sheetId="4" r:id="rId2"/>
    <sheet name="Sheet2" sheetId="5" r:id="rId3"/>
    <sheet name="Sheet3" sheetId="6" r:id="rId4"/>
    <sheet name="Sheet4" sheetId="7" r:id="rId5"/>
    <sheet name="Sheet5" sheetId="8" r:id="rId6"/>
    <sheet name="CPI Monthly" sheetId="3" r:id="rId7"/>
    <sheet name="CPI 30 half years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3" l="1"/>
  <c r="N10" i="3"/>
  <c r="K5" i="3"/>
  <c r="J5" i="3"/>
  <c r="K4" i="3"/>
  <c r="J4" i="3"/>
  <c r="L14" i="3"/>
  <c r="L13" i="3"/>
  <c r="L12" i="3"/>
  <c r="L11" i="3"/>
  <c r="L10" i="3"/>
  <c r="N7" i="3"/>
  <c r="N6" i="3"/>
  <c r="N5" i="3"/>
  <c r="N4" i="3"/>
  <c r="H16" i="3"/>
  <c r="G16" i="3"/>
  <c r="H13" i="3"/>
  <c r="G13" i="3"/>
  <c r="H10" i="3"/>
  <c r="G10" i="3"/>
  <c r="H7" i="3"/>
  <c r="G7" i="3"/>
  <c r="H4" i="3"/>
  <c r="G4" i="3"/>
  <c r="E146" i="3"/>
  <c r="E361" i="3" l="1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</calcChain>
</file>

<file path=xl/sharedStrings.xml><?xml version="1.0" encoding="utf-8"?>
<sst xmlns="http://schemas.openxmlformats.org/spreadsheetml/2006/main" count="478" uniqueCount="69">
  <si>
    <t>CPI for All Urban Consumers (CPI-U)</t>
  </si>
  <si>
    <t>Original Data Value</t>
  </si>
  <si>
    <t>Series Id:</t>
  </si>
  <si>
    <t>CUUR0000AA0</t>
  </si>
  <si>
    <t>Not Seasonally Adjusted</t>
  </si>
  <si>
    <t>Series Title:</t>
  </si>
  <si>
    <t>All items - old base in U.S. city average, all urban consumers, not seasonally adjusted</t>
  </si>
  <si>
    <t>Area:</t>
  </si>
  <si>
    <t>U.S. city average</t>
  </si>
  <si>
    <t>Item:</t>
  </si>
  <si>
    <t>All items - old base</t>
  </si>
  <si>
    <t>Base Period:</t>
  </si>
  <si>
    <t>1967=100</t>
  </si>
  <si>
    <t>Years:</t>
  </si>
  <si>
    <t>1992 to 2022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</si>
  <si>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</si>
  <si>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</si>
  <si>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</si>
  <si>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</si>
  <si>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</si>
  <si>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</si>
  <si>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</si>
  <si>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</si>
  <si>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</si>
  <si>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</si>
  <si>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</si>
  <si>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</si>
  <si>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</si>
  <si>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</si>
  <si>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</si>
  <si>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Diff</t>
  </si>
  <si>
    <t>CPI</t>
  </si>
  <si>
    <t>Month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</si>
  <si>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</si>
  <si>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</si>
  <si>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</si>
  <si>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</si>
  <si>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</si>
  <si>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</si>
  <si>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</si>
  <si>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</si>
  <si>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</si>
  <si>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</si>
  <si>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</si>
  <si>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</si>
  <si>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CPI_t-1</t>
  </si>
  <si>
    <t>diff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</si>
  <si>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</si>
  <si>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</si>
  <si>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</si>
  <si>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</si>
  <si>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</si>
  <si>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</si>
  <si>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</si>
  <si>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</si>
  <si>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</si>
  <si>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</si>
  <si>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</si>
  <si>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</si>
  <si>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</si>
  <si>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</si>
  <si>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60, 145, 210, and 285</t>
  </si>
  <si>
    <t xml:space="preserve">0-60 </t>
  </si>
  <si>
    <t xml:space="preserve">mean </t>
  </si>
  <si>
    <t xml:space="preserve">std dev </t>
  </si>
  <si>
    <t>60-145</t>
  </si>
  <si>
    <t>145-210</t>
  </si>
  <si>
    <t>210-285</t>
  </si>
  <si>
    <t>285-360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</si>
</sst>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"/>
    <numFmt numFmtId="165" formatCode="#0.000"/>
    <numFmt numFmtId="166" formatCode="0.0"/>
    <numFmt numFmtId="167" formatCode="#0"/>
  </numFmts>
  <fonts count="11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i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0" fillId="0" borderId="0" xfId="0"/>
    <xf numFmtId="0" fontId="3" fillId="2" borderId="0" xfId="0" applyFont="1" applyFill="1" applyBorder="1" applyAlignment="1">
      <alignment horizontal="center" wrapText="1"/>
    </xf>
    <xf numFmtId="166" fontId="0" fillId="0" borderId="0" xfId="0" applyNumberFormat="1"/>
    <xf numFmtId="0" fontId="3" fillId="2" borderId="2" xfId="0" applyFont="1" applyFill="1" applyBorder="1" applyAlignment="1">
      <alignment horizontal="center" wrapText="1"/>
    </xf>
    <xf numFmtId="0" fontId="0" fillId="0" borderId="0" xfId="0"/>
    <xf numFmtId="167" fontId="2" fillId="2" borderId="0" xfId="0" applyNumberFormat="1" applyFont="1" applyFill="1" applyAlignment="1">
      <alignment horizontal="right"/>
    </xf>
    <xf numFmtId="167" fontId="9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10" fillId="0" borderId="4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differnces of Second Half minus First Half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'CPI 30 half years'!$D$2:$D$31</c:f>
              <c:numCache>
                <c:formatCode>0.0</c:formatCode>
                <c:ptCount val="30"/>
                <c:pt idx="0">
                  <c:v>6.3999999999999773</c:v>
                </c:pt>
                <c:pt idx="1">
                  <c:v>5</c:v>
                </c:pt>
                <c:pt idx="2">
                  <c:v>6.3999999999999773</c:v>
                </c:pt>
                <c:pt idx="3">
                  <c:v>5.2000000000000455</c:v>
                </c:pt>
                <c:pt idx="4">
                  <c:v>6.4000000000000341</c:v>
                </c:pt>
                <c:pt idx="5">
                  <c:v>3.8000000000000114</c:v>
                </c:pt>
                <c:pt idx="6">
                  <c:v>4.0999999999999659</c:v>
                </c:pt>
                <c:pt idx="7">
                  <c:v>7</c:v>
                </c:pt>
                <c:pt idx="8">
                  <c:v>8.0999999999999659</c:v>
                </c:pt>
                <c:pt idx="9">
                  <c:v>2.6000000000000227</c:v>
                </c:pt>
                <c:pt idx="10">
                  <c:v>6</c:v>
                </c:pt>
                <c:pt idx="11">
                  <c:v>3.7999999999999545</c:v>
                </c:pt>
                <c:pt idx="12">
                  <c:v>7.7000000000000455</c:v>
                </c:pt>
                <c:pt idx="13">
                  <c:v>12.400000000000091</c:v>
                </c:pt>
                <c:pt idx="14">
                  <c:v>6</c:v>
                </c:pt>
                <c:pt idx="15">
                  <c:v>9.7860000000000582</c:v>
                </c:pt>
                <c:pt idx="16">
                  <c:v>5.23599999999999</c:v>
                </c:pt>
                <c:pt idx="17">
                  <c:v>8.375</c:v>
                </c:pt>
                <c:pt idx="18">
                  <c:v>3.1189999999999145</c:v>
                </c:pt>
                <c:pt idx="19">
                  <c:v>8.0319999999999254</c:v>
                </c:pt>
                <c:pt idx="20">
                  <c:v>4.4589999999999463</c:v>
                </c:pt>
                <c:pt idx="21">
                  <c:v>3.5380000000000109</c:v>
                </c:pt>
                <c:pt idx="22">
                  <c:v>2.1080000000000609</c:v>
                </c:pt>
                <c:pt idx="23">
                  <c:v>4.5059999999999718</c:v>
                </c:pt>
                <c:pt idx="24">
                  <c:v>7.3659999999999854</c:v>
                </c:pt>
                <c:pt idx="25">
                  <c:v>6.2529999999999291</c:v>
                </c:pt>
                <c:pt idx="26">
                  <c:v>6.0970000000000937</c:v>
                </c:pt>
                <c:pt idx="27">
                  <c:v>7.4600000000000364</c:v>
                </c:pt>
                <c:pt idx="28">
                  <c:v>7.5109999999999673</c:v>
                </c:pt>
                <c:pt idx="29">
                  <c:v>28.359000000000037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1-4D26-81A3-B3FEB9D9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17184"/>
        <c:axId val="709118496"/>
      </c:scatterChart>
      <c:valAx>
        <c:axId val="7091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18496"/>
        <c:crosses val="autoZero"/>
        <c:crossBetween val="midCat"/>
      </c:valAx>
      <c:valAx>
        <c:axId val="7091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2</xdr:row>
      <xdr:rowOff>23812</xdr:rowOff>
    </xdr:from>
    <xdr:to>
      <xdr:col>13</xdr:col>
      <xdr:colOff>4762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37415-A298-47C4-9F8E-50EBB84E7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3"/>
  <sheetViews>
    <sheetView workbookViewId="0">
      <pane ySplit="12" topLeftCell="A40" activePane="bottomLeft" state="frozen"/>
      <selection pane="bottomLeft" activeCell="P42" sqref="P12:P42"/>
    </sheetView>
  </sheetViews>
  <sheetFormatPr defaultRowHeight="14.5" x14ac:dyDescent="0.35"/>
  <cols>
    <col min="1" max="1" width="20" customWidth="1"/>
    <col min="2" max="2" width="8" customWidth="1"/>
    <col min="16" max="16" width="17.81640625" bestFit="1" customWidth="1"/>
  </cols>
  <sheetData>
    <row r="1" spans="1:16" ht="15.5" x14ac:dyDescent="0.35">
      <c r="A1" s="13" t="s">
        <v>0</v>
      </c>
      <c r="B1" s="14"/>
      <c r="C1" s="14"/>
      <c r="D1" s="14"/>
      <c r="E1" s="14"/>
      <c r="F1" s="14"/>
    </row>
    <row r="2" spans="1:16" ht="15.5" x14ac:dyDescent="0.35">
      <c r="A2" s="13" t="s">
        <v>1</v>
      </c>
      <c r="B2" s="14"/>
      <c r="C2" s="14"/>
      <c r="D2" s="14"/>
      <c r="E2" s="14"/>
      <c r="F2" s="14"/>
    </row>
    <row r="3" spans="1:16" x14ac:dyDescent="0.35">
      <c r="A3" s="14"/>
      <c r="B3" s="14"/>
      <c r="C3" s="14"/>
      <c r="D3" s="14"/>
      <c r="E3" s="14"/>
      <c r="F3" s="14"/>
    </row>
    <row r="4" spans="1:16" x14ac:dyDescent="0.35">
      <c r="A4" s="5" t="s">
        <v>2</v>
      </c>
      <c r="B4" s="15" t="s">
        <v>3</v>
      </c>
      <c r="C4" s="14"/>
      <c r="D4" s="14"/>
      <c r="E4" s="14"/>
      <c r="F4" s="14"/>
    </row>
    <row r="5" spans="1:16" x14ac:dyDescent="0.35">
      <c r="A5" s="16" t="s">
        <v>4</v>
      </c>
      <c r="B5" s="14"/>
      <c r="C5" s="14"/>
      <c r="D5" s="14"/>
      <c r="E5" s="14"/>
      <c r="F5" s="14"/>
    </row>
    <row r="6" spans="1:16" x14ac:dyDescent="0.35">
      <c r="A6" s="5" t="s">
        <v>5</v>
      </c>
      <c r="B6" s="15" t="s">
        <v>6</v>
      </c>
      <c r="C6" s="14"/>
      <c r="D6" s="14"/>
      <c r="E6" s="14"/>
      <c r="F6" s="14"/>
    </row>
    <row r="7" spans="1:16" x14ac:dyDescent="0.35">
      <c r="A7" s="5" t="s">
        <v>7</v>
      </c>
      <c r="B7" s="15" t="s">
        <v>8</v>
      </c>
      <c r="C7" s="14"/>
      <c r="D7" s="14"/>
      <c r="E7" s="14"/>
      <c r="F7" s="14"/>
    </row>
    <row r="8" spans="1:16" x14ac:dyDescent="0.35">
      <c r="A8" s="5" t="s">
        <v>9</v>
      </c>
      <c r="B8" s="15" t="s">
        <v>10</v>
      </c>
      <c r="C8" s="14"/>
      <c r="D8" s="14"/>
      <c r="E8" s="14"/>
      <c r="F8" s="14"/>
    </row>
    <row r="9" spans="1:16" x14ac:dyDescent="0.35">
      <c r="A9" s="5" t="s">
        <v>11</v>
      </c>
      <c r="B9" s="15" t="s">
        <v>12</v>
      </c>
      <c r="C9" s="14"/>
      <c r="D9" s="14"/>
      <c r="E9" s="14"/>
      <c r="F9" s="14"/>
    </row>
    <row r="10" spans="1:16" x14ac:dyDescent="0.35">
      <c r="A10" s="5" t="s">
        <v>13</v>
      </c>
      <c r="B10" s="17" t="s">
        <v>14</v>
      </c>
      <c r="C10" s="14"/>
      <c r="D10" s="14"/>
      <c r="E10" s="14"/>
      <c r="F10" s="14"/>
    </row>
    <row r="12" spans="1:16" x14ac:dyDescent="0.3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7" t="s">
        <v>30</v>
      </c>
    </row>
    <row r="13" spans="1:16" x14ac:dyDescent="0.35">
      <c r="A13" s="2">
        <v>1992</v>
      </c>
      <c r="B13" s="3">
        <v>413.8</v>
      </c>
      <c r="C13" s="3">
        <v>415.2</v>
      </c>
      <c r="D13" s="3">
        <v>417.2</v>
      </c>
      <c r="E13" s="3">
        <v>417.9</v>
      </c>
      <c r="F13" s="3">
        <v>418.6</v>
      </c>
      <c r="G13" s="3">
        <v>419.9</v>
      </c>
      <c r="H13" s="3">
        <v>420.8</v>
      </c>
      <c r="I13" s="3">
        <v>422</v>
      </c>
      <c r="J13" s="3">
        <v>423.2</v>
      </c>
      <c r="K13" s="3">
        <v>424.7</v>
      </c>
      <c r="L13" s="3">
        <v>425.3</v>
      </c>
      <c r="M13" s="3">
        <v>425.2</v>
      </c>
      <c r="N13" s="3">
        <v>417.1</v>
      </c>
      <c r="O13" s="3">
        <v>423.5</v>
      </c>
      <c r="P13" s="8">
        <f>O13-N13</f>
        <v>6.3999999999999773</v>
      </c>
    </row>
    <row r="14" spans="1:16" x14ac:dyDescent="0.35">
      <c r="A14" s="2">
        <v>1993</v>
      </c>
      <c r="B14" s="3">
        <v>427</v>
      </c>
      <c r="C14" s="3">
        <v>428.7</v>
      </c>
      <c r="D14" s="3">
        <v>430.1</v>
      </c>
      <c r="E14" s="3">
        <v>431.2</v>
      </c>
      <c r="F14" s="3">
        <v>432</v>
      </c>
      <c r="G14" s="3">
        <v>432.4</v>
      </c>
      <c r="H14" s="3">
        <v>432.6</v>
      </c>
      <c r="I14" s="3">
        <v>433.9</v>
      </c>
      <c r="J14" s="3">
        <v>434.7</v>
      </c>
      <c r="K14" s="3">
        <v>436.4</v>
      </c>
      <c r="L14" s="3">
        <v>436.9</v>
      </c>
      <c r="M14" s="3">
        <v>436.8</v>
      </c>
      <c r="N14" s="3">
        <v>430.2</v>
      </c>
      <c r="O14" s="3">
        <v>435.2</v>
      </c>
      <c r="P14" s="8">
        <f t="shared" ref="P14:P42" si="0">O14-N14</f>
        <v>5</v>
      </c>
    </row>
    <row r="15" spans="1:16" x14ac:dyDescent="0.35">
      <c r="A15" s="2">
        <v>1994</v>
      </c>
      <c r="B15" s="3">
        <v>437.8</v>
      </c>
      <c r="C15" s="3">
        <v>439.3</v>
      </c>
      <c r="D15" s="3">
        <v>441.1</v>
      </c>
      <c r="E15" s="3">
        <v>441.4</v>
      </c>
      <c r="F15" s="3">
        <v>441.9</v>
      </c>
      <c r="G15" s="3">
        <v>443.3</v>
      </c>
      <c r="H15" s="3">
        <v>444.4</v>
      </c>
      <c r="I15" s="3">
        <v>446.4</v>
      </c>
      <c r="J15" s="3">
        <v>447.5</v>
      </c>
      <c r="K15" s="3">
        <v>448</v>
      </c>
      <c r="L15" s="3">
        <v>448.6</v>
      </c>
      <c r="M15" s="3">
        <v>448.4</v>
      </c>
      <c r="N15" s="3">
        <v>440.8</v>
      </c>
      <c r="O15" s="3">
        <v>447.2</v>
      </c>
      <c r="P15" s="8">
        <f t="shared" si="0"/>
        <v>6.3999999999999773</v>
      </c>
    </row>
    <row r="16" spans="1:16" x14ac:dyDescent="0.35">
      <c r="A16" s="2">
        <v>1995</v>
      </c>
      <c r="B16" s="3">
        <v>450.3</v>
      </c>
      <c r="C16" s="3">
        <v>452</v>
      </c>
      <c r="D16" s="3">
        <v>453.5</v>
      </c>
      <c r="E16" s="3">
        <v>455</v>
      </c>
      <c r="F16" s="3">
        <v>455.8</v>
      </c>
      <c r="G16" s="3">
        <v>456.7</v>
      </c>
      <c r="H16" s="3">
        <v>457</v>
      </c>
      <c r="I16" s="3">
        <v>458</v>
      </c>
      <c r="J16" s="3">
        <v>459</v>
      </c>
      <c r="K16" s="3">
        <v>460.3</v>
      </c>
      <c r="L16" s="3">
        <v>460.1</v>
      </c>
      <c r="M16" s="3">
        <v>459.9</v>
      </c>
      <c r="N16" s="3">
        <v>453.9</v>
      </c>
      <c r="O16" s="3">
        <v>459.1</v>
      </c>
      <c r="P16" s="8">
        <f t="shared" si="0"/>
        <v>5.2000000000000455</v>
      </c>
    </row>
    <row r="17" spans="1:16" x14ac:dyDescent="0.35">
      <c r="A17" s="2">
        <v>1996</v>
      </c>
      <c r="B17" s="3">
        <v>462.5</v>
      </c>
      <c r="C17" s="3">
        <v>464.2</v>
      </c>
      <c r="D17" s="3">
        <v>466.5</v>
      </c>
      <c r="E17" s="3">
        <v>468.2</v>
      </c>
      <c r="F17" s="3">
        <v>469</v>
      </c>
      <c r="G17" s="3">
        <v>469.5</v>
      </c>
      <c r="H17" s="3">
        <v>470.4</v>
      </c>
      <c r="I17" s="3">
        <v>471.1</v>
      </c>
      <c r="J17" s="3">
        <v>472.7</v>
      </c>
      <c r="K17" s="3">
        <v>474.1</v>
      </c>
      <c r="L17" s="3">
        <v>475</v>
      </c>
      <c r="M17" s="3">
        <v>475</v>
      </c>
      <c r="N17" s="3">
        <v>466.7</v>
      </c>
      <c r="O17" s="3">
        <v>473.1</v>
      </c>
      <c r="P17" s="8">
        <f t="shared" si="0"/>
        <v>6.4000000000000341</v>
      </c>
    </row>
    <row r="18" spans="1:16" x14ac:dyDescent="0.35">
      <c r="A18" s="2">
        <v>1997</v>
      </c>
      <c r="B18" s="3">
        <v>476.7</v>
      </c>
      <c r="C18" s="3">
        <v>478.2</v>
      </c>
      <c r="D18" s="3">
        <v>479.3</v>
      </c>
      <c r="E18" s="3">
        <v>479.7</v>
      </c>
      <c r="F18" s="3">
        <v>479.6</v>
      </c>
      <c r="G18" s="3">
        <v>480.2</v>
      </c>
      <c r="H18" s="3">
        <v>480.7</v>
      </c>
      <c r="I18" s="3">
        <v>481.6</v>
      </c>
      <c r="J18" s="3">
        <v>483</v>
      </c>
      <c r="K18" s="3">
        <v>484.1</v>
      </c>
      <c r="L18" s="3">
        <v>483.9</v>
      </c>
      <c r="M18" s="3">
        <v>483.2</v>
      </c>
      <c r="N18" s="3">
        <v>479</v>
      </c>
      <c r="O18" s="3">
        <v>482.8</v>
      </c>
      <c r="P18" s="8">
        <f t="shared" si="0"/>
        <v>3.8000000000000114</v>
      </c>
    </row>
    <row r="19" spans="1:16" x14ac:dyDescent="0.35">
      <c r="A19" s="2">
        <v>1998</v>
      </c>
      <c r="B19" s="3">
        <v>484.2</v>
      </c>
      <c r="C19" s="3">
        <v>484.9</v>
      </c>
      <c r="D19" s="3">
        <v>485.8</v>
      </c>
      <c r="E19" s="3">
        <v>486.8</v>
      </c>
      <c r="F19" s="3">
        <v>487.7</v>
      </c>
      <c r="G19" s="3">
        <v>488.2</v>
      </c>
      <c r="H19" s="3">
        <v>488.8</v>
      </c>
      <c r="I19" s="3">
        <v>489.6</v>
      </c>
      <c r="J19" s="3">
        <v>490.1</v>
      </c>
      <c r="K19" s="3">
        <v>491.3</v>
      </c>
      <c r="L19" s="3">
        <v>491.3</v>
      </c>
      <c r="M19" s="3">
        <v>491</v>
      </c>
      <c r="N19" s="3">
        <v>486.3</v>
      </c>
      <c r="O19" s="3">
        <v>490.4</v>
      </c>
      <c r="P19" s="8">
        <f t="shared" si="0"/>
        <v>4.0999999999999659</v>
      </c>
    </row>
    <row r="20" spans="1:16" x14ac:dyDescent="0.35">
      <c r="A20" s="2">
        <v>1999</v>
      </c>
      <c r="B20" s="3">
        <v>492.3</v>
      </c>
      <c r="C20" s="3">
        <v>492.9</v>
      </c>
      <c r="D20" s="3">
        <v>494.4</v>
      </c>
      <c r="E20" s="3">
        <v>497.8</v>
      </c>
      <c r="F20" s="3">
        <v>497.7</v>
      </c>
      <c r="G20" s="3">
        <v>497.9</v>
      </c>
      <c r="H20" s="3">
        <v>499.2</v>
      </c>
      <c r="I20" s="3">
        <v>500.7</v>
      </c>
      <c r="J20" s="3">
        <v>502.9</v>
      </c>
      <c r="K20" s="3">
        <v>503.9</v>
      </c>
      <c r="L20" s="3">
        <v>504.1</v>
      </c>
      <c r="M20" s="3">
        <v>504.1</v>
      </c>
      <c r="N20" s="3">
        <v>495.5</v>
      </c>
      <c r="O20" s="3">
        <v>502.5</v>
      </c>
      <c r="P20" s="8">
        <f t="shared" si="0"/>
        <v>7</v>
      </c>
    </row>
    <row r="21" spans="1:16" x14ac:dyDescent="0.35">
      <c r="A21" s="2">
        <v>2000</v>
      </c>
      <c r="B21" s="3">
        <v>505.8</v>
      </c>
      <c r="C21" s="3">
        <v>508.7</v>
      </c>
      <c r="D21" s="3">
        <v>512.79999999999995</v>
      </c>
      <c r="E21" s="3">
        <v>513.20000000000005</v>
      </c>
      <c r="F21" s="3">
        <v>513.6</v>
      </c>
      <c r="G21" s="3">
        <v>516.5</v>
      </c>
      <c r="H21" s="3">
        <v>517.5</v>
      </c>
      <c r="I21" s="3">
        <v>517.6</v>
      </c>
      <c r="J21" s="3">
        <v>520.29999999999995</v>
      </c>
      <c r="K21" s="3">
        <v>521.20000000000005</v>
      </c>
      <c r="L21" s="3">
        <v>521.5</v>
      </c>
      <c r="M21" s="3">
        <v>521.1</v>
      </c>
      <c r="N21" s="3">
        <v>511.8</v>
      </c>
      <c r="O21" s="3">
        <v>519.9</v>
      </c>
      <c r="P21" s="8">
        <f t="shared" si="0"/>
        <v>8.0999999999999659</v>
      </c>
    </row>
    <row r="22" spans="1:16" x14ac:dyDescent="0.35">
      <c r="A22" s="2">
        <v>2001</v>
      </c>
      <c r="B22" s="3">
        <v>524.5</v>
      </c>
      <c r="C22" s="3">
        <v>526.70000000000005</v>
      </c>
      <c r="D22" s="3">
        <v>528</v>
      </c>
      <c r="E22" s="3">
        <v>529.9</v>
      </c>
      <c r="F22" s="3">
        <v>532.20000000000005</v>
      </c>
      <c r="G22" s="3">
        <v>533.29999999999995</v>
      </c>
      <c r="H22" s="3">
        <v>531.6</v>
      </c>
      <c r="I22" s="3">
        <v>531.79999999999995</v>
      </c>
      <c r="J22" s="3">
        <v>534</v>
      </c>
      <c r="K22" s="3">
        <v>532.20000000000005</v>
      </c>
      <c r="L22" s="3">
        <v>531.29999999999995</v>
      </c>
      <c r="M22" s="3">
        <v>529.20000000000005</v>
      </c>
      <c r="N22" s="3">
        <v>529.1</v>
      </c>
      <c r="O22" s="3">
        <v>531.70000000000005</v>
      </c>
      <c r="P22" s="8">
        <f t="shared" si="0"/>
        <v>2.6000000000000227</v>
      </c>
    </row>
    <row r="23" spans="1:16" x14ac:dyDescent="0.35">
      <c r="A23" s="2">
        <v>2002</v>
      </c>
      <c r="B23" s="3">
        <v>530.6</v>
      </c>
      <c r="C23" s="3">
        <v>532.70000000000005</v>
      </c>
      <c r="D23" s="3">
        <v>535.5</v>
      </c>
      <c r="E23" s="3">
        <v>538.6</v>
      </c>
      <c r="F23" s="3">
        <v>538.5</v>
      </c>
      <c r="G23" s="3">
        <v>538.9</v>
      </c>
      <c r="H23" s="3">
        <v>539.5</v>
      </c>
      <c r="I23" s="3">
        <v>541.20000000000005</v>
      </c>
      <c r="J23" s="3">
        <v>542.1</v>
      </c>
      <c r="K23" s="3">
        <v>543.20000000000005</v>
      </c>
      <c r="L23" s="3">
        <v>543.1</v>
      </c>
      <c r="M23" s="3">
        <v>541.9</v>
      </c>
      <c r="N23" s="3">
        <v>535.79999999999995</v>
      </c>
      <c r="O23" s="3">
        <v>541.79999999999995</v>
      </c>
      <c r="P23" s="8">
        <f t="shared" si="0"/>
        <v>6</v>
      </c>
    </row>
    <row r="24" spans="1:16" x14ac:dyDescent="0.35">
      <c r="A24" s="2">
        <v>2003</v>
      </c>
      <c r="B24" s="3">
        <v>544.20000000000005</v>
      </c>
      <c r="C24" s="3">
        <v>548.5</v>
      </c>
      <c r="D24" s="3">
        <v>551.79999999999995</v>
      </c>
      <c r="E24" s="3">
        <v>550.5</v>
      </c>
      <c r="F24" s="3">
        <v>549.70000000000005</v>
      </c>
      <c r="G24" s="3">
        <v>550.4</v>
      </c>
      <c r="H24" s="3">
        <v>550.9</v>
      </c>
      <c r="I24" s="3">
        <v>553</v>
      </c>
      <c r="J24" s="3">
        <v>554.70000000000005</v>
      </c>
      <c r="K24" s="3">
        <v>554.29999999999995</v>
      </c>
      <c r="L24" s="3">
        <v>552.70000000000005</v>
      </c>
      <c r="M24" s="3">
        <v>552.1</v>
      </c>
      <c r="N24" s="3">
        <v>549.20000000000005</v>
      </c>
      <c r="O24" s="3">
        <v>553</v>
      </c>
      <c r="P24" s="8">
        <f t="shared" si="0"/>
        <v>3.7999999999999545</v>
      </c>
    </row>
    <row r="25" spans="1:16" x14ac:dyDescent="0.35">
      <c r="A25" s="2">
        <v>2004</v>
      </c>
      <c r="B25" s="3">
        <v>554.9</v>
      </c>
      <c r="C25" s="3">
        <v>557.9</v>
      </c>
      <c r="D25" s="3">
        <v>561.5</v>
      </c>
      <c r="E25" s="3">
        <v>563.20000000000005</v>
      </c>
      <c r="F25" s="3">
        <v>566.4</v>
      </c>
      <c r="G25" s="3">
        <v>568.20000000000005</v>
      </c>
      <c r="H25" s="3">
        <v>567.5</v>
      </c>
      <c r="I25" s="3">
        <v>567.6</v>
      </c>
      <c r="J25" s="3">
        <v>568.70000000000005</v>
      </c>
      <c r="K25" s="3">
        <v>571.9</v>
      </c>
      <c r="L25" s="3">
        <v>572.20000000000005</v>
      </c>
      <c r="M25" s="3">
        <v>570.1</v>
      </c>
      <c r="N25" s="3">
        <v>562</v>
      </c>
      <c r="O25" s="3">
        <v>569.70000000000005</v>
      </c>
      <c r="P25" s="8">
        <f t="shared" si="0"/>
        <v>7.7000000000000455</v>
      </c>
    </row>
    <row r="26" spans="1:16" x14ac:dyDescent="0.35">
      <c r="A26" s="2">
        <v>2005</v>
      </c>
      <c r="B26" s="3">
        <v>571.20000000000005</v>
      </c>
      <c r="C26" s="3">
        <v>574.5</v>
      </c>
      <c r="D26" s="3">
        <v>579</v>
      </c>
      <c r="E26" s="3">
        <v>582.9</v>
      </c>
      <c r="F26" s="3">
        <v>582.4</v>
      </c>
      <c r="G26" s="3">
        <v>582.6</v>
      </c>
      <c r="H26" s="3">
        <v>585.20000000000005</v>
      </c>
      <c r="I26" s="3">
        <v>588.20000000000005</v>
      </c>
      <c r="J26" s="3">
        <v>595.4</v>
      </c>
      <c r="K26" s="3">
        <v>596.70000000000005</v>
      </c>
      <c r="L26" s="3">
        <v>592</v>
      </c>
      <c r="M26" s="3">
        <v>589.4</v>
      </c>
      <c r="N26" s="3">
        <v>578.79999999999995</v>
      </c>
      <c r="O26" s="3">
        <v>591.20000000000005</v>
      </c>
      <c r="P26" s="8">
        <f t="shared" si="0"/>
        <v>12.400000000000091</v>
      </c>
    </row>
    <row r="27" spans="1:16" x14ac:dyDescent="0.35">
      <c r="A27" s="2">
        <v>2006</v>
      </c>
      <c r="B27" s="3">
        <v>593.9</v>
      </c>
      <c r="C27" s="3">
        <v>595.20000000000005</v>
      </c>
      <c r="D27" s="3">
        <v>598.6</v>
      </c>
      <c r="E27" s="3">
        <v>603.5</v>
      </c>
      <c r="F27" s="3">
        <v>606.5</v>
      </c>
      <c r="G27" s="3">
        <v>607.79999999999995</v>
      </c>
      <c r="H27" s="3">
        <v>609.6</v>
      </c>
      <c r="I27" s="3">
        <v>610.9</v>
      </c>
      <c r="J27" s="3">
        <v>607.9</v>
      </c>
      <c r="K27" s="3">
        <v>604.6</v>
      </c>
      <c r="L27" s="3">
        <v>603.6</v>
      </c>
      <c r="M27" s="3">
        <v>604.5</v>
      </c>
      <c r="N27" s="3">
        <v>600.9</v>
      </c>
      <c r="O27" s="3">
        <v>606.9</v>
      </c>
      <c r="P27" s="8">
        <f t="shared" si="0"/>
        <v>6</v>
      </c>
    </row>
    <row r="28" spans="1:16" x14ac:dyDescent="0.35">
      <c r="A28" s="2">
        <v>2007</v>
      </c>
      <c r="B28" s="4">
        <v>606.34799999999996</v>
      </c>
      <c r="C28" s="4">
        <v>609.59400000000005</v>
      </c>
      <c r="D28" s="4">
        <v>615.14499999999998</v>
      </c>
      <c r="E28" s="4">
        <v>619.14</v>
      </c>
      <c r="F28" s="4">
        <v>622.92100000000005</v>
      </c>
      <c r="G28" s="4">
        <v>624.12900000000002</v>
      </c>
      <c r="H28" s="4">
        <v>623.97</v>
      </c>
      <c r="I28" s="4">
        <v>622.827</v>
      </c>
      <c r="J28" s="4">
        <v>624.54300000000001</v>
      </c>
      <c r="K28" s="4">
        <v>625.87900000000002</v>
      </c>
      <c r="L28" s="4">
        <v>629.59799999999996</v>
      </c>
      <c r="M28" s="4">
        <v>629.17399999999998</v>
      </c>
      <c r="N28" s="4">
        <v>616.21299999999997</v>
      </c>
      <c r="O28" s="4">
        <v>625.99900000000002</v>
      </c>
      <c r="P28" s="8">
        <f t="shared" si="0"/>
        <v>9.7860000000000582</v>
      </c>
    </row>
    <row r="29" spans="1:16" x14ac:dyDescent="0.35">
      <c r="A29" s="2">
        <v>2008</v>
      </c>
      <c r="B29" s="4">
        <v>632.30100000000004</v>
      </c>
      <c r="C29" s="4">
        <v>634.13900000000001</v>
      </c>
      <c r="D29" s="4">
        <v>639.63599999999997</v>
      </c>
      <c r="E29" s="4">
        <v>643.51499999999999</v>
      </c>
      <c r="F29" s="4">
        <v>648.93299999999999</v>
      </c>
      <c r="G29" s="4">
        <v>655.47400000000005</v>
      </c>
      <c r="H29" s="4">
        <v>658.91499999999996</v>
      </c>
      <c r="I29" s="4">
        <v>656.28399999999999</v>
      </c>
      <c r="J29" s="4">
        <v>655.37599999999998</v>
      </c>
      <c r="K29" s="4">
        <v>648.75800000000004</v>
      </c>
      <c r="L29" s="4">
        <v>636.33199999999999</v>
      </c>
      <c r="M29" s="4">
        <v>629.75099999999998</v>
      </c>
      <c r="N29" s="4">
        <v>642.33299999999997</v>
      </c>
      <c r="O29" s="4">
        <v>647.56899999999996</v>
      </c>
      <c r="P29" s="8">
        <f t="shared" si="0"/>
        <v>5.23599999999999</v>
      </c>
    </row>
    <row r="30" spans="1:16" x14ac:dyDescent="0.35">
      <c r="A30" s="2">
        <v>2009</v>
      </c>
      <c r="B30" s="4">
        <v>632.49099999999999</v>
      </c>
      <c r="C30" s="4">
        <v>635.63699999999994</v>
      </c>
      <c r="D30" s="4">
        <v>637.18200000000002</v>
      </c>
      <c r="E30" s="4">
        <v>638.77099999999996</v>
      </c>
      <c r="F30" s="4">
        <v>640.61599999999999</v>
      </c>
      <c r="G30" s="4">
        <v>646.12099999999998</v>
      </c>
      <c r="H30" s="4">
        <v>645.096</v>
      </c>
      <c r="I30" s="4">
        <v>646.54399999999998</v>
      </c>
      <c r="J30" s="4">
        <v>646.94799999999998</v>
      </c>
      <c r="K30" s="4">
        <v>647.57000000000005</v>
      </c>
      <c r="L30" s="4">
        <v>648.02800000000002</v>
      </c>
      <c r="M30" s="4">
        <v>646.88699999999994</v>
      </c>
      <c r="N30" s="4">
        <v>638.47</v>
      </c>
      <c r="O30" s="4">
        <v>646.84500000000003</v>
      </c>
      <c r="P30" s="8">
        <f t="shared" si="0"/>
        <v>8.375</v>
      </c>
    </row>
    <row r="31" spans="1:16" x14ac:dyDescent="0.35">
      <c r="A31" s="2">
        <v>2010</v>
      </c>
      <c r="B31" s="4">
        <v>649.09799999999996</v>
      </c>
      <c r="C31" s="4">
        <v>649.25900000000001</v>
      </c>
      <c r="D31" s="4">
        <v>651.92499999999995</v>
      </c>
      <c r="E31" s="4">
        <v>653.05899999999997</v>
      </c>
      <c r="F31" s="4">
        <v>653.56399999999996</v>
      </c>
      <c r="G31" s="4">
        <v>652.92600000000004</v>
      </c>
      <c r="H31" s="4">
        <v>653.06600000000003</v>
      </c>
      <c r="I31" s="4">
        <v>653.96600000000001</v>
      </c>
      <c r="J31" s="4">
        <v>654.346</v>
      </c>
      <c r="K31" s="4">
        <v>655.16200000000003</v>
      </c>
      <c r="L31" s="4">
        <v>655.43799999999999</v>
      </c>
      <c r="M31" s="4">
        <v>656.56299999999999</v>
      </c>
      <c r="N31" s="4">
        <v>651.63800000000003</v>
      </c>
      <c r="O31" s="4">
        <v>654.75699999999995</v>
      </c>
      <c r="P31" s="8">
        <f t="shared" si="0"/>
        <v>3.1189999999999145</v>
      </c>
    </row>
    <row r="32" spans="1:16" x14ac:dyDescent="0.35">
      <c r="A32" s="2">
        <v>2011</v>
      </c>
      <c r="B32" s="4">
        <v>659.69200000000001</v>
      </c>
      <c r="C32" s="4">
        <v>662.94299999999998</v>
      </c>
      <c r="D32" s="4">
        <v>669.40899999999999</v>
      </c>
      <c r="E32" s="4">
        <v>673.71699999999998</v>
      </c>
      <c r="F32" s="4">
        <v>676.88699999999994</v>
      </c>
      <c r="G32" s="4">
        <v>676.16200000000003</v>
      </c>
      <c r="H32" s="4">
        <v>676.76199999999994</v>
      </c>
      <c r="I32" s="4">
        <v>678.62800000000004</v>
      </c>
      <c r="J32" s="4">
        <v>679.65800000000002</v>
      </c>
      <c r="K32" s="4">
        <v>678.25800000000004</v>
      </c>
      <c r="L32" s="4">
        <v>677.68399999999997</v>
      </c>
      <c r="M32" s="4">
        <v>676.01400000000001</v>
      </c>
      <c r="N32" s="4">
        <v>669.80200000000002</v>
      </c>
      <c r="O32" s="4">
        <v>677.83399999999995</v>
      </c>
      <c r="P32" s="8">
        <f t="shared" si="0"/>
        <v>8.0319999999999254</v>
      </c>
    </row>
    <row r="33" spans="1:16" x14ac:dyDescent="0.35">
      <c r="A33" s="2">
        <v>2012</v>
      </c>
      <c r="B33" s="4">
        <v>678.98800000000006</v>
      </c>
      <c r="C33" s="4">
        <v>681.97699999999998</v>
      </c>
      <c r="D33" s="4">
        <v>687.15700000000004</v>
      </c>
      <c r="E33" s="4">
        <v>689.23199999999997</v>
      </c>
      <c r="F33" s="4">
        <v>688.423</v>
      </c>
      <c r="G33" s="4">
        <v>687.41499999999996</v>
      </c>
      <c r="H33" s="4">
        <v>686.29399999999998</v>
      </c>
      <c r="I33" s="4">
        <v>690.11300000000006</v>
      </c>
      <c r="J33" s="4">
        <v>693.19200000000001</v>
      </c>
      <c r="K33" s="4">
        <v>692.923</v>
      </c>
      <c r="L33" s="4">
        <v>689.63900000000001</v>
      </c>
      <c r="M33" s="4">
        <v>687.78200000000004</v>
      </c>
      <c r="N33" s="4">
        <v>685.53200000000004</v>
      </c>
      <c r="O33" s="4">
        <v>689.99099999999999</v>
      </c>
      <c r="P33" s="8">
        <f t="shared" si="0"/>
        <v>4.4589999999999463</v>
      </c>
    </row>
    <row r="34" spans="1:16" x14ac:dyDescent="0.35">
      <c r="A34" s="2">
        <v>2013</v>
      </c>
      <c r="B34" s="4">
        <v>689.81799999999998</v>
      </c>
      <c r="C34" s="4">
        <v>695.46699999999998</v>
      </c>
      <c r="D34" s="4">
        <v>697.28399999999999</v>
      </c>
      <c r="E34" s="4">
        <v>696.56100000000004</v>
      </c>
      <c r="F34" s="4">
        <v>697.798</v>
      </c>
      <c r="G34" s="4">
        <v>699.47299999999996</v>
      </c>
      <c r="H34" s="4">
        <v>699.75099999999998</v>
      </c>
      <c r="I34" s="4">
        <v>700.59299999999996</v>
      </c>
      <c r="J34" s="4">
        <v>701.40599999999995</v>
      </c>
      <c r="K34" s="4">
        <v>699.601</v>
      </c>
      <c r="L34" s="4">
        <v>698.17100000000005</v>
      </c>
      <c r="M34" s="4">
        <v>698.11</v>
      </c>
      <c r="N34" s="4">
        <v>696.06700000000001</v>
      </c>
      <c r="O34" s="4">
        <v>699.60500000000002</v>
      </c>
      <c r="P34" s="8">
        <f t="shared" si="0"/>
        <v>3.5380000000000109</v>
      </c>
    </row>
    <row r="35" spans="1:16" x14ac:dyDescent="0.35">
      <c r="A35" s="2">
        <v>2014</v>
      </c>
      <c r="B35" s="4">
        <v>700.71</v>
      </c>
      <c r="C35" s="4">
        <v>703.3</v>
      </c>
      <c r="D35" s="4">
        <v>707.83</v>
      </c>
      <c r="E35" s="4">
        <v>710.16200000000003</v>
      </c>
      <c r="F35" s="4">
        <v>712.64200000000005</v>
      </c>
      <c r="G35" s="4">
        <v>713.97</v>
      </c>
      <c r="H35" s="4">
        <v>713.69100000000003</v>
      </c>
      <c r="I35" s="4">
        <v>712.49800000000005</v>
      </c>
      <c r="J35" s="4">
        <v>713.03499999999997</v>
      </c>
      <c r="K35" s="4">
        <v>711.24300000000005</v>
      </c>
      <c r="L35" s="4">
        <v>707.40200000000004</v>
      </c>
      <c r="M35" s="4">
        <v>703.39300000000003</v>
      </c>
      <c r="N35" s="4">
        <v>708.10199999999998</v>
      </c>
      <c r="O35" s="4">
        <v>710.21</v>
      </c>
      <c r="P35" s="8">
        <f t="shared" si="0"/>
        <v>2.1080000000000609</v>
      </c>
    </row>
    <row r="36" spans="1:16" x14ac:dyDescent="0.35">
      <c r="A36" s="2">
        <v>2015</v>
      </c>
      <c r="B36" s="4">
        <v>700.08299999999997</v>
      </c>
      <c r="C36" s="4">
        <v>703.12199999999996</v>
      </c>
      <c r="D36" s="4">
        <v>707.30600000000004</v>
      </c>
      <c r="E36" s="4">
        <v>708.74599999999998</v>
      </c>
      <c r="F36" s="4">
        <v>712.35699999999997</v>
      </c>
      <c r="G36" s="4">
        <v>714.85500000000002</v>
      </c>
      <c r="H36" s="4">
        <v>714.90200000000004</v>
      </c>
      <c r="I36" s="4">
        <v>713.89</v>
      </c>
      <c r="J36" s="4">
        <v>712.77700000000004</v>
      </c>
      <c r="K36" s="4">
        <v>712.45799999999997</v>
      </c>
      <c r="L36" s="4">
        <v>710.952</v>
      </c>
      <c r="M36" s="4">
        <v>708.524</v>
      </c>
      <c r="N36" s="4">
        <v>707.745</v>
      </c>
      <c r="O36" s="4">
        <v>712.25099999999998</v>
      </c>
      <c r="P36" s="8">
        <f t="shared" si="0"/>
        <v>4.5059999999999718</v>
      </c>
    </row>
    <row r="37" spans="1:16" x14ac:dyDescent="0.35">
      <c r="A37" s="2">
        <v>2016</v>
      </c>
      <c r="B37" s="4">
        <v>709.69500000000005</v>
      </c>
      <c r="C37" s="4">
        <v>710.27800000000002</v>
      </c>
      <c r="D37" s="4">
        <v>713.33900000000006</v>
      </c>
      <c r="E37" s="4">
        <v>716.71900000000005</v>
      </c>
      <c r="F37" s="4">
        <v>719.61900000000003</v>
      </c>
      <c r="G37" s="4">
        <v>721.98199999999997</v>
      </c>
      <c r="H37" s="4">
        <v>720.81600000000003</v>
      </c>
      <c r="I37" s="4">
        <v>721.476</v>
      </c>
      <c r="J37" s="4">
        <v>723.21</v>
      </c>
      <c r="K37" s="4">
        <v>724.11300000000006</v>
      </c>
      <c r="L37" s="4">
        <v>722.98599999999999</v>
      </c>
      <c r="M37" s="4">
        <v>723.22400000000005</v>
      </c>
      <c r="N37" s="4">
        <v>715.27200000000005</v>
      </c>
      <c r="O37" s="4">
        <v>722.63800000000003</v>
      </c>
      <c r="P37" s="8">
        <f t="shared" si="0"/>
        <v>7.3659999999999854</v>
      </c>
    </row>
    <row r="38" spans="1:16" x14ac:dyDescent="0.35">
      <c r="A38" s="2">
        <v>2017</v>
      </c>
      <c r="B38" s="4">
        <v>727.43899999999996</v>
      </c>
      <c r="C38" s="4">
        <v>729.72699999999998</v>
      </c>
      <c r="D38" s="4">
        <v>730.32</v>
      </c>
      <c r="E38" s="4">
        <v>732.48599999999999</v>
      </c>
      <c r="F38" s="4">
        <v>733.11</v>
      </c>
      <c r="G38" s="4">
        <v>733.77499999999998</v>
      </c>
      <c r="H38" s="4">
        <v>733.26900000000001</v>
      </c>
      <c r="I38" s="4">
        <v>735.46600000000001</v>
      </c>
      <c r="J38" s="4">
        <v>739.35900000000004</v>
      </c>
      <c r="K38" s="4">
        <v>738.89300000000003</v>
      </c>
      <c r="L38" s="4">
        <v>738.91200000000003</v>
      </c>
      <c r="M38" s="4">
        <v>738.47699999999998</v>
      </c>
      <c r="N38" s="4">
        <v>731.14300000000003</v>
      </c>
      <c r="O38" s="4">
        <v>737.39599999999996</v>
      </c>
      <c r="P38" s="8">
        <f t="shared" si="0"/>
        <v>6.2529999999999291</v>
      </c>
    </row>
    <row r="39" spans="1:16" x14ac:dyDescent="0.35">
      <c r="A39" s="2">
        <v>2018</v>
      </c>
      <c r="B39" s="4">
        <v>742.49900000000002</v>
      </c>
      <c r="C39" s="4">
        <v>745.86599999999999</v>
      </c>
      <c r="D39" s="4">
        <v>747.55399999999997</v>
      </c>
      <c r="E39" s="4">
        <v>750.524</v>
      </c>
      <c r="F39" s="4">
        <v>753.64700000000005</v>
      </c>
      <c r="G39" s="4">
        <v>754.84799999999996</v>
      </c>
      <c r="H39" s="4">
        <v>754.89800000000002</v>
      </c>
      <c r="I39" s="4">
        <v>755.31700000000001</v>
      </c>
      <c r="J39" s="4">
        <v>756.19399999999996</v>
      </c>
      <c r="K39" s="4">
        <v>757.53200000000004</v>
      </c>
      <c r="L39" s="4">
        <v>754.99199999999996</v>
      </c>
      <c r="M39" s="4">
        <v>752.58399999999995</v>
      </c>
      <c r="N39" s="4">
        <v>749.15599999999995</v>
      </c>
      <c r="O39" s="4">
        <v>755.25300000000004</v>
      </c>
      <c r="P39" s="8">
        <f t="shared" si="0"/>
        <v>6.0970000000000937</v>
      </c>
    </row>
    <row r="40" spans="1:16" x14ac:dyDescent="0.35">
      <c r="A40" s="2">
        <v>2019</v>
      </c>
      <c r="B40" s="4">
        <v>754.01700000000005</v>
      </c>
      <c r="C40" s="4">
        <v>757.20399999999995</v>
      </c>
      <c r="D40" s="4">
        <v>761.47699999999998</v>
      </c>
      <c r="E40" s="4">
        <v>765.50699999999995</v>
      </c>
      <c r="F40" s="4">
        <v>767.13800000000003</v>
      </c>
      <c r="G40" s="4">
        <v>767.29100000000005</v>
      </c>
      <c r="H40" s="4">
        <v>768.57100000000003</v>
      </c>
      <c r="I40" s="4">
        <v>768.53300000000002</v>
      </c>
      <c r="J40" s="4">
        <v>769.13599999999997</v>
      </c>
      <c r="K40" s="4">
        <v>770.89499999999998</v>
      </c>
      <c r="L40" s="4">
        <v>770.48199999999997</v>
      </c>
      <c r="M40" s="4">
        <v>769.78099999999995</v>
      </c>
      <c r="N40" s="4">
        <v>762.10599999999999</v>
      </c>
      <c r="O40" s="4">
        <v>769.56600000000003</v>
      </c>
      <c r="P40" s="8">
        <f t="shared" si="0"/>
        <v>7.4600000000000364</v>
      </c>
    </row>
    <row r="41" spans="1:16" x14ac:dyDescent="0.35">
      <c r="A41" s="2">
        <v>2020</v>
      </c>
      <c r="B41" s="4">
        <v>772.76800000000003</v>
      </c>
      <c r="C41" s="4">
        <v>774.88599999999997</v>
      </c>
      <c r="D41" s="4">
        <v>773.19899999999996</v>
      </c>
      <c r="E41" s="4">
        <v>768.029</v>
      </c>
      <c r="F41" s="4">
        <v>768.04399999999998</v>
      </c>
      <c r="G41" s="4">
        <v>772.245</v>
      </c>
      <c r="H41" s="4">
        <v>776.15200000000004</v>
      </c>
      <c r="I41" s="4">
        <v>778.59900000000005</v>
      </c>
      <c r="J41" s="4">
        <v>779.68399999999997</v>
      </c>
      <c r="K41" s="4">
        <v>780.00800000000004</v>
      </c>
      <c r="L41" s="4">
        <v>779.53099999999995</v>
      </c>
      <c r="M41" s="4">
        <v>780.26300000000003</v>
      </c>
      <c r="N41" s="4">
        <v>771.529</v>
      </c>
      <c r="O41" s="4">
        <v>779.04</v>
      </c>
      <c r="P41" s="8">
        <f t="shared" si="0"/>
        <v>7.5109999999999673</v>
      </c>
    </row>
    <row r="42" spans="1:16" x14ac:dyDescent="0.35">
      <c r="A42" s="2">
        <v>2021</v>
      </c>
      <c r="B42" s="4">
        <v>783.58399999999995</v>
      </c>
      <c r="C42" s="4">
        <v>787.87199999999996</v>
      </c>
      <c r="D42" s="4">
        <v>793.45500000000004</v>
      </c>
      <c r="E42" s="4">
        <v>799.97500000000002</v>
      </c>
      <c r="F42" s="4">
        <v>806.38699999999994</v>
      </c>
      <c r="G42" s="4">
        <v>813.87900000000002</v>
      </c>
      <c r="H42" s="4">
        <v>817.79600000000005</v>
      </c>
      <c r="I42" s="4">
        <v>819.48500000000001</v>
      </c>
      <c r="J42" s="4">
        <v>821.71</v>
      </c>
      <c r="K42" s="4">
        <v>828.53800000000001</v>
      </c>
      <c r="L42" s="4">
        <v>832.60900000000004</v>
      </c>
      <c r="M42" s="4">
        <v>835.16800000000001</v>
      </c>
      <c r="N42" s="4">
        <v>797.52499999999998</v>
      </c>
      <c r="O42" s="4">
        <v>825.88400000000001</v>
      </c>
      <c r="P42" s="8">
        <f t="shared" si="0"/>
        <v>28.359000000000037</v>
      </c>
    </row>
    <row r="43" spans="1:16" x14ac:dyDescent="0.35">
      <c r="A43" s="2">
        <v>2022</v>
      </c>
      <c r="B43" s="4">
        <v>842.19600000000003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February 15, 2022 (04:11:12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1C36-11D9-4173-834C-A613F1AEFA99}">
  <dimension ref="A1:C14"/>
  <sheetViews>
    <sheetView workbookViewId="0">
      <selection activeCell="C14" sqref="A1:C14"/>
    </sheetView>
  </sheetViews>
  <sheetFormatPr defaultRowHeight="14.5" x14ac:dyDescent="0.35"/>
  <cols>
    <col min="1" max="1" width="27" customWidth="1"/>
  </cols>
  <sheetData>
    <row r="1" spans="1:3" x14ac:dyDescent="0.35">
      <c r="A1" t="s">
        <v>47</v>
      </c>
    </row>
    <row r="2" spans="1:3" ht="15" thickBot="1" x14ac:dyDescent="0.4"/>
    <row r="3" spans="1:3" x14ac:dyDescent="0.35">
      <c r="A3" s="20"/>
      <c r="B3" s="20" t="s">
        <v>48</v>
      </c>
      <c r="C3" s="20" t="s">
        <v>49</v>
      </c>
    </row>
    <row r="4" spans="1:3" x14ac:dyDescent="0.35">
      <c r="A4" s="18" t="s">
        <v>50</v>
      </c>
      <c r="B4" s="18">
        <v>0.96555555555555528</v>
      </c>
      <c r="C4" s="18">
        <v>1.2491407407407409</v>
      </c>
    </row>
    <row r="5" spans="1:3" x14ac:dyDescent="0.35">
      <c r="A5" s="18" t="s">
        <v>51</v>
      </c>
      <c r="B5" s="18">
        <v>0.52475530586766994</v>
      </c>
      <c r="C5" s="18">
        <v>5.9988181065124504</v>
      </c>
    </row>
    <row r="6" spans="1:3" x14ac:dyDescent="0.35">
      <c r="A6" s="18" t="s">
        <v>52</v>
      </c>
      <c r="B6" s="18">
        <v>90</v>
      </c>
      <c r="C6" s="18">
        <v>270</v>
      </c>
    </row>
    <row r="7" spans="1:3" x14ac:dyDescent="0.35">
      <c r="A7" s="18" t="s">
        <v>53</v>
      </c>
      <c r="B7" s="18">
        <v>4.6379477454583009</v>
      </c>
      <c r="C7" s="18"/>
    </row>
    <row r="8" spans="1:3" x14ac:dyDescent="0.35">
      <c r="A8" s="18" t="s">
        <v>54</v>
      </c>
      <c r="B8" s="18">
        <v>0</v>
      </c>
      <c r="C8" s="18"/>
    </row>
    <row r="9" spans="1:3" x14ac:dyDescent="0.35">
      <c r="A9" s="18" t="s">
        <v>55</v>
      </c>
      <c r="B9" s="18">
        <v>358</v>
      </c>
      <c r="C9" s="18"/>
    </row>
    <row r="10" spans="1:3" x14ac:dyDescent="0.35">
      <c r="A10" s="18" t="s">
        <v>56</v>
      </c>
      <c r="B10" s="18">
        <v>-1.0818635774149128</v>
      </c>
      <c r="C10" s="18"/>
    </row>
    <row r="11" spans="1:3" x14ac:dyDescent="0.35">
      <c r="A11" s="18" t="s">
        <v>57</v>
      </c>
      <c r="B11" s="18">
        <v>0.1400206683273372</v>
      </c>
      <c r="C11" s="18"/>
    </row>
    <row r="12" spans="1:3" x14ac:dyDescent="0.35">
      <c r="A12" s="18" t="s">
        <v>58</v>
      </c>
      <c r="B12" s="18">
        <v>1.9666125188455161</v>
      </c>
      <c r="C12" s="18"/>
    </row>
    <row r="13" spans="1:3" x14ac:dyDescent="0.35">
      <c r="A13" s="18" t="s">
        <v>59</v>
      </c>
      <c r="B13" s="18">
        <v>0.2800413366546744</v>
      </c>
      <c r="C13" s="18"/>
    </row>
    <row r="14" spans="1:3" ht="15" thickBot="1" x14ac:dyDescent="0.4">
      <c r="A14" s="19" t="s">
        <v>60</v>
      </c>
      <c r="B14" s="19">
        <v>2.2508697652719216</v>
      </c>
      <c r="C14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343F-8C22-4821-9B9C-060BFE634C62}">
  <dimension ref="A1:C14"/>
  <sheetViews>
    <sheetView workbookViewId="0">
      <selection sqref="A1:C14"/>
    </sheetView>
  </sheetViews>
  <sheetFormatPr defaultRowHeight="14.5" x14ac:dyDescent="0.35"/>
  <sheetData>
    <row r="1" spans="1:3" x14ac:dyDescent="0.35">
      <c r="A1" t="s">
        <v>47</v>
      </c>
    </row>
    <row r="2" spans="1:3" ht="15" thickBot="1" x14ac:dyDescent="0.4"/>
    <row r="3" spans="1:3" x14ac:dyDescent="0.35">
      <c r="A3" s="20"/>
      <c r="B3" s="20" t="s">
        <v>48</v>
      </c>
      <c r="C3" s="20" t="s">
        <v>49</v>
      </c>
    </row>
    <row r="4" spans="1:3" x14ac:dyDescent="0.35">
      <c r="A4" s="18" t="s">
        <v>50</v>
      </c>
      <c r="B4" s="18">
        <v>1.0666666666666667</v>
      </c>
      <c r="C4" s="18">
        <v>0.93999999999999972</v>
      </c>
    </row>
    <row r="5" spans="1:3" x14ac:dyDescent="0.35">
      <c r="A5" s="18" t="s">
        <v>51</v>
      </c>
      <c r="B5" s="18">
        <v>0.46870056497175411</v>
      </c>
      <c r="C5" s="18">
        <v>1.7464761904761699</v>
      </c>
    </row>
    <row r="6" spans="1:3" x14ac:dyDescent="0.35">
      <c r="A6" s="18" t="s">
        <v>52</v>
      </c>
      <c r="B6" s="18">
        <v>60</v>
      </c>
      <c r="C6" s="18">
        <v>85</v>
      </c>
    </row>
    <row r="7" spans="1:3" x14ac:dyDescent="0.35">
      <c r="A7" s="18" t="s">
        <v>53</v>
      </c>
      <c r="B7" s="18">
        <v>1.2192820512820404</v>
      </c>
      <c r="C7" s="18"/>
    </row>
    <row r="8" spans="1:3" x14ac:dyDescent="0.35">
      <c r="A8" s="18" t="s">
        <v>54</v>
      </c>
      <c r="B8" s="18">
        <v>0</v>
      </c>
      <c r="C8" s="18"/>
    </row>
    <row r="9" spans="1:3" x14ac:dyDescent="0.35">
      <c r="A9" s="18" t="s">
        <v>55</v>
      </c>
      <c r="B9" s="18">
        <v>143</v>
      </c>
      <c r="C9" s="18"/>
    </row>
    <row r="10" spans="1:3" x14ac:dyDescent="0.35">
      <c r="A10" s="18" t="s">
        <v>56</v>
      </c>
      <c r="B10" s="18">
        <v>0.68031702360780166</v>
      </c>
      <c r="C10" s="18"/>
    </row>
    <row r="11" spans="1:3" x14ac:dyDescent="0.35">
      <c r="A11" s="18" t="s">
        <v>57</v>
      </c>
      <c r="B11" s="18">
        <v>0.24870185888928736</v>
      </c>
      <c r="C11" s="18"/>
    </row>
    <row r="12" spans="1:3" x14ac:dyDescent="0.35">
      <c r="A12" s="18" t="s">
        <v>58</v>
      </c>
      <c r="B12" s="18">
        <v>1.9766921979297982</v>
      </c>
      <c r="C12" s="18"/>
    </row>
    <row r="13" spans="1:3" x14ac:dyDescent="0.35">
      <c r="A13" s="18" t="s">
        <v>59</v>
      </c>
      <c r="B13" s="18">
        <v>0.49740371777857473</v>
      </c>
      <c r="C13" s="18"/>
    </row>
    <row r="14" spans="1:3" ht="15" thickBot="1" x14ac:dyDescent="0.4">
      <c r="A14" s="19" t="s">
        <v>60</v>
      </c>
      <c r="B14" s="19">
        <v>2.2652487015225895</v>
      </c>
      <c r="C1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3B3F-6933-44F0-BDD1-A03C5474E00A}">
  <dimension ref="A1:C14"/>
  <sheetViews>
    <sheetView workbookViewId="0">
      <selection sqref="A1:C14"/>
    </sheetView>
  </sheetViews>
  <sheetFormatPr defaultRowHeight="14.5" x14ac:dyDescent="0.35"/>
  <sheetData>
    <row r="1" spans="1:3" x14ac:dyDescent="0.35">
      <c r="A1" t="s">
        <v>47</v>
      </c>
    </row>
    <row r="2" spans="1:3" ht="15" thickBot="1" x14ac:dyDescent="0.4"/>
    <row r="3" spans="1:3" x14ac:dyDescent="0.35">
      <c r="A3" s="20"/>
      <c r="B3" s="20" t="s">
        <v>48</v>
      </c>
      <c r="C3" s="20" t="s">
        <v>49</v>
      </c>
    </row>
    <row r="4" spans="1:3" x14ac:dyDescent="0.35">
      <c r="A4" s="18" t="s">
        <v>50</v>
      </c>
      <c r="B4" s="18">
        <v>0.90705882352941203</v>
      </c>
      <c r="C4" s="18">
        <v>1.3617846153846147</v>
      </c>
    </row>
    <row r="5" spans="1:3" x14ac:dyDescent="0.35">
      <c r="A5" s="18" t="s">
        <v>51</v>
      </c>
      <c r="B5" s="18">
        <v>1.7147114845938192</v>
      </c>
      <c r="C5" s="18">
        <v>10.888017890384596</v>
      </c>
    </row>
    <row r="6" spans="1:3" x14ac:dyDescent="0.35">
      <c r="A6" s="18" t="s">
        <v>52</v>
      </c>
      <c r="B6" s="18">
        <v>85</v>
      </c>
      <c r="C6" s="18">
        <v>65</v>
      </c>
    </row>
    <row r="7" spans="1:3" x14ac:dyDescent="0.35">
      <c r="A7" s="18" t="s">
        <v>53</v>
      </c>
      <c r="B7" s="18">
        <v>5.6815466870979394</v>
      </c>
      <c r="C7" s="18"/>
    </row>
    <row r="8" spans="1:3" x14ac:dyDescent="0.35">
      <c r="A8" s="18" t="s">
        <v>54</v>
      </c>
      <c r="B8" s="18">
        <v>0</v>
      </c>
      <c r="C8" s="18"/>
    </row>
    <row r="9" spans="1:3" x14ac:dyDescent="0.35">
      <c r="A9" s="18" t="s">
        <v>55</v>
      </c>
      <c r="B9" s="18">
        <v>148</v>
      </c>
      <c r="C9" s="18"/>
    </row>
    <row r="10" spans="1:3" x14ac:dyDescent="0.35">
      <c r="A10" s="18" t="s">
        <v>56</v>
      </c>
      <c r="B10" s="18">
        <v>-1.1578087028125561</v>
      </c>
      <c r="C10" s="18"/>
    </row>
    <row r="11" spans="1:3" x14ac:dyDescent="0.35">
      <c r="A11" s="18" t="s">
        <v>57</v>
      </c>
      <c r="B11" s="18">
        <v>0.1244035786418131</v>
      </c>
      <c r="C11" s="18"/>
    </row>
    <row r="12" spans="1:3" x14ac:dyDescent="0.35">
      <c r="A12" s="18" t="s">
        <v>58</v>
      </c>
      <c r="B12" s="18">
        <v>1.9761224936137434</v>
      </c>
      <c r="C12" s="18"/>
    </row>
    <row r="13" spans="1:3" x14ac:dyDescent="0.35">
      <c r="A13" s="18" t="s">
        <v>59</v>
      </c>
      <c r="B13" s="18">
        <v>0.24880715728362621</v>
      </c>
      <c r="C13" s="18"/>
    </row>
    <row r="14" spans="1:3" ht="15" thickBot="1" x14ac:dyDescent="0.4">
      <c r="A14" s="19" t="s">
        <v>60</v>
      </c>
      <c r="B14" s="19">
        <v>2.2644351631147925</v>
      </c>
      <c r="C14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362A-F641-4B02-B493-8377C101EC00}">
  <dimension ref="A1:C14"/>
  <sheetViews>
    <sheetView workbookViewId="0">
      <selection sqref="A1:C14"/>
    </sheetView>
  </sheetViews>
  <sheetFormatPr defaultRowHeight="14.5" x14ac:dyDescent="0.35"/>
  <sheetData>
    <row r="1" spans="1:3" x14ac:dyDescent="0.35">
      <c r="A1" t="s">
        <v>47</v>
      </c>
    </row>
    <row r="2" spans="1:3" ht="15" thickBot="1" x14ac:dyDescent="0.4"/>
    <row r="3" spans="1:3" x14ac:dyDescent="0.35">
      <c r="A3" s="20"/>
      <c r="B3" s="20" t="s">
        <v>48</v>
      </c>
      <c r="C3" s="20" t="s">
        <v>49</v>
      </c>
    </row>
    <row r="4" spans="1:3" x14ac:dyDescent="0.35">
      <c r="A4" s="18" t="s">
        <v>50</v>
      </c>
      <c r="B4" s="18">
        <v>1.3617846153846147</v>
      </c>
      <c r="C4" s="18">
        <v>0.97698666666666667</v>
      </c>
    </row>
    <row r="5" spans="1:3" x14ac:dyDescent="0.35">
      <c r="A5" s="18" t="s">
        <v>51</v>
      </c>
      <c r="B5" s="18">
        <v>10.888017890384596</v>
      </c>
      <c r="C5" s="18">
        <v>4.9539239592792814</v>
      </c>
    </row>
    <row r="6" spans="1:3" x14ac:dyDescent="0.35">
      <c r="A6" s="18" t="s">
        <v>52</v>
      </c>
      <c r="B6" s="18">
        <v>65</v>
      </c>
      <c r="C6" s="18">
        <v>75</v>
      </c>
    </row>
    <row r="7" spans="1:3" x14ac:dyDescent="0.35">
      <c r="A7" s="18" t="s">
        <v>53</v>
      </c>
      <c r="B7" s="18">
        <v>7.7059675215310213</v>
      </c>
      <c r="C7" s="18"/>
    </row>
    <row r="8" spans="1:3" x14ac:dyDescent="0.35">
      <c r="A8" s="18" t="s">
        <v>54</v>
      </c>
      <c r="B8" s="18">
        <v>0</v>
      </c>
      <c r="C8" s="18"/>
    </row>
    <row r="9" spans="1:3" x14ac:dyDescent="0.35">
      <c r="A9" s="18" t="s">
        <v>55</v>
      </c>
      <c r="B9" s="18">
        <v>138</v>
      </c>
      <c r="C9" s="18"/>
    </row>
    <row r="10" spans="1:3" x14ac:dyDescent="0.35">
      <c r="A10" s="18" t="s">
        <v>56</v>
      </c>
      <c r="B10" s="18">
        <v>0.81797956339500333</v>
      </c>
      <c r="C10" s="18"/>
    </row>
    <row r="11" spans="1:3" x14ac:dyDescent="0.35">
      <c r="A11" s="18" t="s">
        <v>57</v>
      </c>
      <c r="B11" s="18">
        <v>0.20738948796757306</v>
      </c>
      <c r="C11" s="18"/>
    </row>
    <row r="12" spans="1:3" x14ac:dyDescent="0.35">
      <c r="A12" s="18" t="s">
        <v>58</v>
      </c>
      <c r="B12" s="18">
        <v>1.9773035420276546</v>
      </c>
      <c r="C12" s="18"/>
    </row>
    <row r="13" spans="1:3" x14ac:dyDescent="0.35">
      <c r="A13" s="18" t="s">
        <v>59</v>
      </c>
      <c r="B13" s="18">
        <v>0.41477897593514612</v>
      </c>
      <c r="C13" s="18"/>
    </row>
    <row r="14" spans="1:3" ht="15" thickBot="1" x14ac:dyDescent="0.4">
      <c r="A14" s="19" t="s">
        <v>60</v>
      </c>
      <c r="B14" s="19">
        <v>2.2661218133217083</v>
      </c>
      <c r="C1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5E57-8E34-47CC-BC3D-BB7F3A4D19B5}">
  <dimension ref="A1:C14"/>
  <sheetViews>
    <sheetView workbookViewId="0">
      <selection sqref="A1:C14"/>
    </sheetView>
  </sheetViews>
  <sheetFormatPr defaultRowHeight="14.5" x14ac:dyDescent="0.35"/>
  <sheetData>
    <row r="1" spans="1:3" x14ac:dyDescent="0.35">
      <c r="A1" t="s">
        <v>47</v>
      </c>
    </row>
    <row r="2" spans="1:3" ht="15" thickBot="1" x14ac:dyDescent="0.4"/>
    <row r="3" spans="1:3" x14ac:dyDescent="0.35">
      <c r="A3" s="20"/>
      <c r="B3" s="20" t="s">
        <v>48</v>
      </c>
      <c r="C3" s="20" t="s">
        <v>49</v>
      </c>
    </row>
    <row r="4" spans="1:3" x14ac:dyDescent="0.35">
      <c r="A4" s="18" t="s">
        <v>50</v>
      </c>
      <c r="B4" s="18">
        <v>0.97698666666666667</v>
      </c>
      <c r="C4" s="18">
        <v>1.5957631578947371</v>
      </c>
    </row>
    <row r="5" spans="1:3" x14ac:dyDescent="0.35">
      <c r="A5" s="18" t="s">
        <v>51</v>
      </c>
      <c r="B5" s="18">
        <v>4.9539239592792814</v>
      </c>
      <c r="C5" s="18">
        <v>5.4215378631579014</v>
      </c>
    </row>
    <row r="6" spans="1:3" x14ac:dyDescent="0.35">
      <c r="A6" s="18" t="s">
        <v>52</v>
      </c>
      <c r="B6" s="18">
        <v>75</v>
      </c>
      <c r="C6" s="18">
        <v>76</v>
      </c>
    </row>
    <row r="7" spans="1:3" x14ac:dyDescent="0.35">
      <c r="A7" s="18" t="s">
        <v>53</v>
      </c>
      <c r="B7" s="18">
        <v>5.1893000853926798</v>
      </c>
      <c r="C7" s="18"/>
    </row>
    <row r="8" spans="1:3" x14ac:dyDescent="0.35">
      <c r="A8" s="18" t="s">
        <v>54</v>
      </c>
      <c r="B8" s="18">
        <v>0</v>
      </c>
      <c r="C8" s="18"/>
    </row>
    <row r="9" spans="1:3" x14ac:dyDescent="0.35">
      <c r="A9" s="18" t="s">
        <v>55</v>
      </c>
      <c r="B9" s="18">
        <v>149</v>
      </c>
      <c r="C9" s="18"/>
    </row>
    <row r="10" spans="1:3" x14ac:dyDescent="0.35">
      <c r="A10" s="18" t="s">
        <v>56</v>
      </c>
      <c r="B10" s="18">
        <v>-1.6688925148968103</v>
      </c>
      <c r="C10" s="18"/>
    </row>
    <row r="11" spans="1:3" x14ac:dyDescent="0.35">
      <c r="A11" s="18" t="s">
        <v>57</v>
      </c>
      <c r="B11" s="18">
        <v>4.8619289148570957E-2</v>
      </c>
      <c r="C11" s="18"/>
    </row>
    <row r="12" spans="1:3" x14ac:dyDescent="0.35">
      <c r="A12" s="18" t="s">
        <v>58</v>
      </c>
      <c r="B12" s="18">
        <v>1.976013177689196</v>
      </c>
      <c r="C12" s="18"/>
    </row>
    <row r="13" spans="1:3" x14ac:dyDescent="0.35">
      <c r="A13" s="18" t="s">
        <v>59</v>
      </c>
      <c r="B13" s="18">
        <v>9.7238578297141914E-2</v>
      </c>
      <c r="C13" s="18"/>
    </row>
    <row r="14" spans="1:3" ht="15" thickBot="1" x14ac:dyDescent="0.4">
      <c r="A14" s="19" t="s">
        <v>60</v>
      </c>
      <c r="B14" s="19">
        <v>2.2642790713399474</v>
      </c>
      <c r="C14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77A1-EEBB-435B-8F59-BC315328CF6D}">
  <sheetPr codeName="Sheet2"/>
  <dimension ref="A1:N362"/>
  <sheetViews>
    <sheetView tabSelected="1" workbookViewId="0">
      <selection activeCell="N10" sqref="N10:N11"/>
    </sheetView>
  </sheetViews>
  <sheetFormatPr defaultRowHeight="14.5" x14ac:dyDescent="0.35"/>
  <cols>
    <col min="1" max="1" width="9.54296875" bestFit="1" customWidth="1"/>
    <col min="2" max="2" width="9.54296875" style="6" customWidth="1"/>
  </cols>
  <sheetData>
    <row r="1" spans="1:14" x14ac:dyDescent="0.35">
      <c r="A1" t="s">
        <v>15</v>
      </c>
      <c r="B1" s="6" t="s">
        <v>32</v>
      </c>
      <c r="C1" t="s">
        <v>31</v>
      </c>
      <c r="D1" t="s">
        <v>45</v>
      </c>
      <c r="E1" t="s">
        <v>46</v>
      </c>
      <c r="G1" t="s">
        <v>63</v>
      </c>
      <c r="H1" t="s">
        <v>64</v>
      </c>
    </row>
    <row r="2" spans="1:14" x14ac:dyDescent="0.35">
      <c r="A2" s="11">
        <v>1992</v>
      </c>
      <c r="B2" s="12" t="s">
        <v>33</v>
      </c>
      <c r="C2">
        <v>413.8</v>
      </c>
      <c r="D2">
        <v>411</v>
      </c>
      <c r="E2" s="21">
        <f>C2-D2</f>
        <v>2.8000000000000114</v>
      </c>
      <c r="L2" t="s">
        <v>61</v>
      </c>
    </row>
    <row r="3" spans="1:14" x14ac:dyDescent="0.35">
      <c r="A3" s="11">
        <v>1992</v>
      </c>
      <c r="B3" s="12" t="s">
        <v>34</v>
      </c>
      <c r="C3">
        <v>415.2</v>
      </c>
      <c r="D3" s="6">
        <v>413.8</v>
      </c>
      <c r="E3" s="21">
        <f t="shared" ref="E3:E66" si="0">C3-D3</f>
        <v>1.3999999999999773</v>
      </c>
      <c r="G3" s="25" t="s">
        <v>62</v>
      </c>
    </row>
    <row r="4" spans="1:14" x14ac:dyDescent="0.35">
      <c r="A4" s="11">
        <v>1992</v>
      </c>
      <c r="B4" s="12" t="s">
        <v>35</v>
      </c>
      <c r="C4">
        <v>417.2</v>
      </c>
      <c r="D4" s="6">
        <v>415.2</v>
      </c>
      <c r="E4" s="21">
        <f t="shared" si="0"/>
        <v>2</v>
      </c>
      <c r="G4">
        <f>AVERAGE(E2:E61)</f>
        <v>1.0666666666666667</v>
      </c>
      <c r="H4" s="10">
        <f>STDEV(E2:E61)</f>
        <v>0.68461709368942436</v>
      </c>
      <c r="J4" s="10">
        <f>AVERAGE(E2:H91)</f>
        <v>1.0270039842818495</v>
      </c>
      <c r="K4" s="10">
        <f>STDEV(E2:E91)</f>
        <v>0.72439996263643602</v>
      </c>
      <c r="N4">
        <f>360-285</f>
        <v>75</v>
      </c>
    </row>
    <row r="5" spans="1:14" x14ac:dyDescent="0.35">
      <c r="A5" s="11">
        <v>1992</v>
      </c>
      <c r="B5" s="12" t="s">
        <v>36</v>
      </c>
      <c r="C5">
        <v>417.9</v>
      </c>
      <c r="D5" s="6">
        <v>417.2</v>
      </c>
      <c r="E5" s="21">
        <f t="shared" si="0"/>
        <v>0.69999999999998863</v>
      </c>
      <c r="J5" s="10">
        <f>AVERAGE(E92:H361)</f>
        <v>1.2491407407407409</v>
      </c>
      <c r="K5" s="10">
        <f>STDEV(E92:E361)</f>
        <v>2.4492484779034669</v>
      </c>
      <c r="N5">
        <f>285-210</f>
        <v>75</v>
      </c>
    </row>
    <row r="6" spans="1:14" x14ac:dyDescent="0.35">
      <c r="A6" s="11">
        <v>1992</v>
      </c>
      <c r="B6" s="12" t="s">
        <v>37</v>
      </c>
      <c r="C6">
        <v>418.6</v>
      </c>
      <c r="D6" s="6">
        <v>417.9</v>
      </c>
      <c r="E6" s="21">
        <f t="shared" si="0"/>
        <v>0.70000000000004547</v>
      </c>
      <c r="G6" s="25" t="s">
        <v>65</v>
      </c>
      <c r="N6">
        <f>210-145</f>
        <v>65</v>
      </c>
    </row>
    <row r="7" spans="1:14" x14ac:dyDescent="0.35">
      <c r="A7" s="11">
        <v>1992</v>
      </c>
      <c r="B7" s="12" t="s">
        <v>38</v>
      </c>
      <c r="C7">
        <v>419.9</v>
      </c>
      <c r="D7" s="6">
        <v>418.6</v>
      </c>
      <c r="E7" s="21">
        <f t="shared" si="0"/>
        <v>1.2999999999999545</v>
      </c>
      <c r="G7" s="10">
        <f>AVERAGE(E62:E146)</f>
        <v>0.93999999999999972</v>
      </c>
      <c r="H7" s="10">
        <f>STDEV(E62:E146)</f>
        <v>1.3215431095791654</v>
      </c>
      <c r="N7">
        <f>145-60</f>
        <v>85</v>
      </c>
    </row>
    <row r="8" spans="1:14" x14ac:dyDescent="0.35">
      <c r="A8" s="11">
        <v>1992</v>
      </c>
      <c r="B8" s="12" t="s">
        <v>39</v>
      </c>
      <c r="C8">
        <v>420.8</v>
      </c>
      <c r="D8" s="6">
        <v>419.9</v>
      </c>
      <c r="E8" s="21">
        <f t="shared" si="0"/>
        <v>0.90000000000003411</v>
      </c>
    </row>
    <row r="9" spans="1:14" x14ac:dyDescent="0.35">
      <c r="A9" s="11">
        <v>1992</v>
      </c>
      <c r="B9" s="12" t="s">
        <v>40</v>
      </c>
      <c r="C9">
        <v>422</v>
      </c>
      <c r="D9" s="6">
        <v>420.8</v>
      </c>
      <c r="E9" s="21">
        <f t="shared" si="0"/>
        <v>1.1999999999999886</v>
      </c>
      <c r="G9" s="25" t="s">
        <v>66</v>
      </c>
    </row>
    <row r="10" spans="1:14" x14ac:dyDescent="0.35">
      <c r="A10" s="11">
        <v>1992</v>
      </c>
      <c r="B10" s="12" t="s">
        <v>41</v>
      </c>
      <c r="C10">
        <v>423.2</v>
      </c>
      <c r="D10" s="6">
        <v>422</v>
      </c>
      <c r="E10" s="21">
        <f t="shared" si="0"/>
        <v>1.1999999999999886</v>
      </c>
      <c r="G10" s="10">
        <f>AVERAGE(E146:E212)</f>
        <v>1.3879999999999997</v>
      </c>
      <c r="H10" s="10">
        <f>STDEV(E146:E212)</f>
        <v>3.302088581488992</v>
      </c>
      <c r="L10">
        <f>( 1.067- 1.178)/(0.685^2/SQRT(60))</f>
        <v>-1.8323880928297647</v>
      </c>
      <c r="N10" s="27">
        <f>(1.027- 1.178)/(0.724^2/SQRT(90))</f>
        <v>-2.7328831920123702</v>
      </c>
    </row>
    <row r="11" spans="1:14" x14ac:dyDescent="0.35">
      <c r="A11" s="11">
        <v>1992</v>
      </c>
      <c r="B11" s="12" t="s">
        <v>42</v>
      </c>
      <c r="C11">
        <v>424.7</v>
      </c>
      <c r="D11" s="6">
        <v>423.2</v>
      </c>
      <c r="E11" s="21">
        <f t="shared" si="0"/>
        <v>1.5</v>
      </c>
      <c r="L11">
        <f>(0.94-1.178)/(1.321^2/SQRT(85))</f>
        <v>-1.2574212186623164</v>
      </c>
      <c r="N11">
        <f>( 1.249- 1.178)/(2.449^2/SQRT(270))</f>
        <v>0.19451928320773701</v>
      </c>
    </row>
    <row r="12" spans="1:14" x14ac:dyDescent="0.35">
      <c r="A12" s="11">
        <v>1992</v>
      </c>
      <c r="B12" s="12" t="s">
        <v>43</v>
      </c>
      <c r="C12">
        <v>425.3</v>
      </c>
      <c r="D12" s="6">
        <v>424.7</v>
      </c>
      <c r="E12" s="21">
        <f t="shared" si="0"/>
        <v>0.60000000000002274</v>
      </c>
      <c r="G12" s="25" t="s">
        <v>67</v>
      </c>
      <c r="L12">
        <f>(0.949- 1.178)/(2.224^2/SQRT(75))</f>
        <v>-0.40095584440714688</v>
      </c>
    </row>
    <row r="13" spans="1:14" x14ac:dyDescent="0.35">
      <c r="A13" s="11">
        <v>1992</v>
      </c>
      <c r="B13" s="12" t="s">
        <v>44</v>
      </c>
      <c r="C13">
        <v>425.2</v>
      </c>
      <c r="D13" s="6">
        <v>425.3</v>
      </c>
      <c r="E13" s="21">
        <f t="shared" si="0"/>
        <v>-0.10000000000002274</v>
      </c>
      <c r="G13" s="10">
        <f>AVERAGE(E211:E286)</f>
        <v>0.94948684210526391</v>
      </c>
      <c r="H13" s="10">
        <f>STDEV(E211:E286)</f>
        <v>2.2238133704272998</v>
      </c>
      <c r="L13">
        <f>( 1.388- 1.178)/(3.302^2/SQRT(65))</f>
        <v>0.15528225713677329</v>
      </c>
    </row>
    <row r="14" spans="1:14" x14ac:dyDescent="0.35">
      <c r="A14" s="11">
        <v>1993</v>
      </c>
      <c r="B14" s="12" t="s">
        <v>33</v>
      </c>
      <c r="C14">
        <v>427</v>
      </c>
      <c r="D14" s="6">
        <v>425.2</v>
      </c>
      <c r="E14" s="21">
        <f t="shared" si="0"/>
        <v>1.8000000000000114</v>
      </c>
      <c r="L14">
        <f>( 1.596- 1.178)/(2.328^2/SQRT(75))</f>
        <v>0.66794539725169966</v>
      </c>
    </row>
    <row r="15" spans="1:14" x14ac:dyDescent="0.35">
      <c r="A15" s="11">
        <v>1993</v>
      </c>
      <c r="B15" s="12" t="s">
        <v>34</v>
      </c>
      <c r="C15">
        <v>428.7</v>
      </c>
      <c r="D15" s="6">
        <v>427</v>
      </c>
      <c r="E15" s="21">
        <f t="shared" si="0"/>
        <v>1.6999999999999886</v>
      </c>
      <c r="G15" s="25" t="s">
        <v>68</v>
      </c>
    </row>
    <row r="16" spans="1:14" x14ac:dyDescent="0.35">
      <c r="A16" s="11">
        <v>1993</v>
      </c>
      <c r="B16" s="12" t="s">
        <v>35</v>
      </c>
      <c r="C16">
        <v>430.1</v>
      </c>
      <c r="D16" s="6">
        <v>428.7</v>
      </c>
      <c r="E16" s="21">
        <f t="shared" si="0"/>
        <v>1.4000000000000341</v>
      </c>
      <c r="G16" s="10">
        <f>AVERAGE(E286:E361)</f>
        <v>1.5957631578947371</v>
      </c>
      <c r="H16" s="10">
        <f>STDEV(E286:E361)</f>
        <v>2.328419606333425</v>
      </c>
    </row>
    <row r="17" spans="1:12" x14ac:dyDescent="0.35">
      <c r="A17" s="11">
        <v>1993</v>
      </c>
      <c r="B17" s="12" t="s">
        <v>36</v>
      </c>
      <c r="C17">
        <v>431.2</v>
      </c>
      <c r="D17" s="6">
        <v>430.1</v>
      </c>
      <c r="E17" s="21">
        <f t="shared" si="0"/>
        <v>1.0999999999999659</v>
      </c>
    </row>
    <row r="18" spans="1:12" x14ac:dyDescent="0.35">
      <c r="A18" s="11">
        <v>1993</v>
      </c>
      <c r="B18" s="12" t="s">
        <v>37</v>
      </c>
      <c r="C18">
        <v>432</v>
      </c>
      <c r="D18" s="6">
        <v>431.2</v>
      </c>
      <c r="E18" s="21">
        <f t="shared" si="0"/>
        <v>0.80000000000001137</v>
      </c>
      <c r="L18" s="26"/>
    </row>
    <row r="19" spans="1:12" x14ac:dyDescent="0.35">
      <c r="A19" s="11">
        <v>1993</v>
      </c>
      <c r="B19" s="12" t="s">
        <v>38</v>
      </c>
      <c r="C19">
        <v>432.4</v>
      </c>
      <c r="D19" s="6">
        <v>432</v>
      </c>
      <c r="E19" s="21">
        <f t="shared" si="0"/>
        <v>0.39999999999997726</v>
      </c>
    </row>
    <row r="20" spans="1:12" x14ac:dyDescent="0.35">
      <c r="A20" s="11">
        <v>1993</v>
      </c>
      <c r="B20" s="12" t="s">
        <v>39</v>
      </c>
      <c r="C20">
        <v>432.6</v>
      </c>
      <c r="D20" s="6">
        <v>432.4</v>
      </c>
      <c r="E20" s="21">
        <f t="shared" si="0"/>
        <v>0.20000000000004547</v>
      </c>
    </row>
    <row r="21" spans="1:12" x14ac:dyDescent="0.35">
      <c r="A21" s="11">
        <v>1993</v>
      </c>
      <c r="B21" s="12" t="s">
        <v>40</v>
      </c>
      <c r="C21">
        <v>433.9</v>
      </c>
      <c r="D21" s="6">
        <v>432.6</v>
      </c>
      <c r="E21" s="21">
        <f t="shared" si="0"/>
        <v>1.2999999999999545</v>
      </c>
    </row>
    <row r="22" spans="1:12" x14ac:dyDescent="0.35">
      <c r="A22" s="11">
        <v>1993</v>
      </c>
      <c r="B22" s="12" t="s">
        <v>41</v>
      </c>
      <c r="C22">
        <v>434.7</v>
      </c>
      <c r="D22" s="6">
        <v>433.9</v>
      </c>
      <c r="E22" s="21">
        <f t="shared" si="0"/>
        <v>0.80000000000001137</v>
      </c>
    </row>
    <row r="23" spans="1:12" x14ac:dyDescent="0.35">
      <c r="A23" s="11">
        <v>1993</v>
      </c>
      <c r="B23" s="12" t="s">
        <v>42</v>
      </c>
      <c r="C23">
        <v>436.4</v>
      </c>
      <c r="D23" s="6">
        <v>434.7</v>
      </c>
      <c r="E23" s="21">
        <f t="shared" si="0"/>
        <v>1.6999999999999886</v>
      </c>
    </row>
    <row r="24" spans="1:12" x14ac:dyDescent="0.35">
      <c r="A24" s="11">
        <v>1993</v>
      </c>
      <c r="B24" s="12" t="s">
        <v>43</v>
      </c>
      <c r="C24">
        <v>436.9</v>
      </c>
      <c r="D24" s="6">
        <v>436.4</v>
      </c>
      <c r="E24" s="21">
        <f t="shared" si="0"/>
        <v>0.5</v>
      </c>
    </row>
    <row r="25" spans="1:12" x14ac:dyDescent="0.35">
      <c r="A25" s="11">
        <v>1993</v>
      </c>
      <c r="B25" s="12" t="s">
        <v>44</v>
      </c>
      <c r="C25">
        <v>436.8</v>
      </c>
      <c r="D25" s="6">
        <v>436.9</v>
      </c>
      <c r="E25" s="21">
        <f t="shared" si="0"/>
        <v>-9.9999999999965894E-2</v>
      </c>
    </row>
    <row r="26" spans="1:12" x14ac:dyDescent="0.35">
      <c r="A26" s="11">
        <v>1994</v>
      </c>
      <c r="B26" s="12" t="s">
        <v>33</v>
      </c>
      <c r="C26">
        <v>437.8</v>
      </c>
      <c r="D26" s="6">
        <v>436.8</v>
      </c>
      <c r="E26" s="21">
        <f t="shared" si="0"/>
        <v>1</v>
      </c>
    </row>
    <row r="27" spans="1:12" x14ac:dyDescent="0.35">
      <c r="A27" s="11">
        <v>1994</v>
      </c>
      <c r="B27" s="12" t="s">
        <v>34</v>
      </c>
      <c r="C27">
        <v>439.3</v>
      </c>
      <c r="D27" s="6">
        <v>437.8</v>
      </c>
      <c r="E27" s="21">
        <f t="shared" si="0"/>
        <v>1.5</v>
      </c>
    </row>
    <row r="28" spans="1:12" x14ac:dyDescent="0.35">
      <c r="A28" s="11">
        <v>1993.4078260869601</v>
      </c>
      <c r="B28" s="12" t="s">
        <v>35</v>
      </c>
      <c r="C28">
        <v>441.1</v>
      </c>
      <c r="D28" s="6">
        <v>439.3</v>
      </c>
      <c r="E28" s="21">
        <f t="shared" si="0"/>
        <v>1.8000000000000114</v>
      </c>
    </row>
    <row r="29" spans="1:12" x14ac:dyDescent="0.35">
      <c r="A29" s="11">
        <v>1993.47043478261</v>
      </c>
      <c r="B29" s="12" t="s">
        <v>36</v>
      </c>
      <c r="C29">
        <v>441.4</v>
      </c>
      <c r="D29" s="6">
        <v>441.1</v>
      </c>
      <c r="E29" s="21">
        <f t="shared" si="0"/>
        <v>0.29999999999995453</v>
      </c>
    </row>
    <row r="30" spans="1:12" x14ac:dyDescent="0.35">
      <c r="A30" s="11">
        <v>1993.53304347826</v>
      </c>
      <c r="B30" s="12" t="s">
        <v>37</v>
      </c>
      <c r="C30">
        <v>441.9</v>
      </c>
      <c r="D30" s="6">
        <v>441.4</v>
      </c>
      <c r="E30" s="21">
        <f t="shared" si="0"/>
        <v>0.5</v>
      </c>
    </row>
    <row r="31" spans="1:12" x14ac:dyDescent="0.35">
      <c r="A31" s="11">
        <v>1993.5956521739099</v>
      </c>
      <c r="B31" s="12" t="s">
        <v>38</v>
      </c>
      <c r="C31">
        <v>443.3</v>
      </c>
      <c r="D31" s="6">
        <v>441.9</v>
      </c>
      <c r="E31" s="21">
        <f t="shared" si="0"/>
        <v>1.4000000000000341</v>
      </c>
    </row>
    <row r="32" spans="1:12" x14ac:dyDescent="0.35">
      <c r="A32" s="11">
        <v>1993.6582608695701</v>
      </c>
      <c r="B32" s="12" t="s">
        <v>39</v>
      </c>
      <c r="C32">
        <v>444.4</v>
      </c>
      <c r="D32" s="6">
        <v>443.3</v>
      </c>
      <c r="E32" s="21">
        <f t="shared" si="0"/>
        <v>1.0999999999999659</v>
      </c>
    </row>
    <row r="33" spans="1:5" x14ac:dyDescent="0.35">
      <c r="A33" s="11">
        <v>1993.72086956522</v>
      </c>
      <c r="B33" s="12" t="s">
        <v>40</v>
      </c>
      <c r="C33">
        <v>446.4</v>
      </c>
      <c r="D33" s="6">
        <v>444.4</v>
      </c>
      <c r="E33" s="21">
        <f t="shared" si="0"/>
        <v>2</v>
      </c>
    </row>
    <row r="34" spans="1:5" x14ac:dyDescent="0.35">
      <c r="A34" s="11">
        <v>1993.78347826087</v>
      </c>
      <c r="B34" s="12" t="s">
        <v>41</v>
      </c>
      <c r="C34">
        <v>447.5</v>
      </c>
      <c r="D34" s="6">
        <v>446.4</v>
      </c>
      <c r="E34" s="21">
        <f t="shared" si="0"/>
        <v>1.1000000000000227</v>
      </c>
    </row>
    <row r="35" spans="1:5" x14ac:dyDescent="0.35">
      <c r="A35" s="11">
        <v>1993.8460869565199</v>
      </c>
      <c r="B35" s="12" t="s">
        <v>42</v>
      </c>
      <c r="C35">
        <v>448</v>
      </c>
      <c r="D35" s="6">
        <v>447.5</v>
      </c>
      <c r="E35" s="21">
        <f t="shared" si="0"/>
        <v>0.5</v>
      </c>
    </row>
    <row r="36" spans="1:5" x14ac:dyDescent="0.35">
      <c r="A36" s="11">
        <v>1993.9086956521701</v>
      </c>
      <c r="B36" s="12" t="s">
        <v>43</v>
      </c>
      <c r="C36">
        <v>448.6</v>
      </c>
      <c r="D36" s="6">
        <v>448</v>
      </c>
      <c r="E36" s="21">
        <f t="shared" si="0"/>
        <v>0.60000000000002274</v>
      </c>
    </row>
    <row r="37" spans="1:5" x14ac:dyDescent="0.35">
      <c r="A37" s="11">
        <v>1993.97130434783</v>
      </c>
      <c r="B37" s="12" t="s">
        <v>44</v>
      </c>
      <c r="C37">
        <v>448.4</v>
      </c>
      <c r="D37" s="6">
        <v>448.6</v>
      </c>
      <c r="E37" s="21">
        <f t="shared" si="0"/>
        <v>-0.20000000000004547</v>
      </c>
    </row>
    <row r="38" spans="1:5" x14ac:dyDescent="0.35">
      <c r="A38" s="11">
        <v>1995</v>
      </c>
      <c r="B38" s="12" t="s">
        <v>33</v>
      </c>
      <c r="C38">
        <v>450.3</v>
      </c>
      <c r="D38" s="6">
        <v>448.4</v>
      </c>
      <c r="E38" s="21">
        <f t="shared" si="0"/>
        <v>1.9000000000000341</v>
      </c>
    </row>
    <row r="39" spans="1:5" x14ac:dyDescent="0.35">
      <c r="A39" s="11">
        <v>1994.6382032342899</v>
      </c>
      <c r="B39" s="12" t="s">
        <v>34</v>
      </c>
      <c r="C39">
        <v>452</v>
      </c>
      <c r="D39" s="6">
        <v>450.3</v>
      </c>
      <c r="E39" s="21">
        <f t="shared" si="0"/>
        <v>1.6999999999999886</v>
      </c>
    </row>
    <row r="40" spans="1:5" x14ac:dyDescent="0.35">
      <c r="A40" s="11">
        <v>1994.70327625762</v>
      </c>
      <c r="B40" s="12" t="s">
        <v>35</v>
      </c>
      <c r="C40">
        <v>453.5</v>
      </c>
      <c r="D40" s="6">
        <v>452</v>
      </c>
      <c r="E40" s="21">
        <f t="shared" si="0"/>
        <v>1.5</v>
      </c>
    </row>
    <row r="41" spans="1:5" x14ac:dyDescent="0.35">
      <c r="A41" s="11">
        <v>1994.7683492809599</v>
      </c>
      <c r="B41" s="12" t="s">
        <v>36</v>
      </c>
      <c r="C41">
        <v>455</v>
      </c>
      <c r="D41" s="6">
        <v>453.5</v>
      </c>
      <c r="E41" s="21">
        <f t="shared" si="0"/>
        <v>1.5</v>
      </c>
    </row>
    <row r="42" spans="1:5" x14ac:dyDescent="0.35">
      <c r="A42" s="11">
        <v>1994.83342230429</v>
      </c>
      <c r="B42" s="12" t="s">
        <v>37</v>
      </c>
      <c r="C42">
        <v>455.8</v>
      </c>
      <c r="D42" s="6">
        <v>455</v>
      </c>
      <c r="E42" s="21">
        <f t="shared" si="0"/>
        <v>0.80000000000001137</v>
      </c>
    </row>
    <row r="43" spans="1:5" x14ac:dyDescent="0.35">
      <c r="A43" s="11">
        <v>1995</v>
      </c>
      <c r="B43" s="12" t="s">
        <v>38</v>
      </c>
      <c r="C43">
        <v>456.7</v>
      </c>
      <c r="D43" s="6">
        <v>455.8</v>
      </c>
      <c r="E43" s="21">
        <f t="shared" si="0"/>
        <v>0.89999999999997726</v>
      </c>
    </row>
    <row r="44" spans="1:5" x14ac:dyDescent="0.35">
      <c r="A44" s="11">
        <v>1994.5080571876199</v>
      </c>
      <c r="B44" s="12" t="s">
        <v>39</v>
      </c>
      <c r="C44">
        <v>457</v>
      </c>
      <c r="D44" s="6">
        <v>456.7</v>
      </c>
      <c r="E44" s="21">
        <f t="shared" si="0"/>
        <v>0.30000000000001137</v>
      </c>
    </row>
    <row r="45" spans="1:5" x14ac:dyDescent="0.35">
      <c r="A45" s="11">
        <v>1994.57313021096</v>
      </c>
      <c r="B45" s="12" t="s">
        <v>40</v>
      </c>
      <c r="C45">
        <v>458</v>
      </c>
      <c r="D45" s="6">
        <v>457</v>
      </c>
      <c r="E45" s="21">
        <f t="shared" si="0"/>
        <v>1</v>
      </c>
    </row>
    <row r="46" spans="1:5" x14ac:dyDescent="0.35">
      <c r="A46" s="11">
        <v>1994.6382032342899</v>
      </c>
      <c r="B46" s="12" t="s">
        <v>41</v>
      </c>
      <c r="C46">
        <v>459</v>
      </c>
      <c r="D46" s="6">
        <v>458</v>
      </c>
      <c r="E46" s="21">
        <f t="shared" si="0"/>
        <v>1</v>
      </c>
    </row>
    <row r="47" spans="1:5" x14ac:dyDescent="0.35">
      <c r="A47" s="11">
        <v>1994.70327625762</v>
      </c>
      <c r="B47" s="12" t="s">
        <v>42</v>
      </c>
      <c r="C47">
        <v>460.3</v>
      </c>
      <c r="D47" s="6">
        <v>459</v>
      </c>
      <c r="E47" s="21">
        <f t="shared" si="0"/>
        <v>1.3000000000000114</v>
      </c>
    </row>
    <row r="48" spans="1:5" x14ac:dyDescent="0.35">
      <c r="A48" s="11">
        <v>1994.7683492809599</v>
      </c>
      <c r="B48" s="12" t="s">
        <v>43</v>
      </c>
      <c r="C48">
        <v>460.1</v>
      </c>
      <c r="D48" s="6">
        <v>460.3</v>
      </c>
      <c r="E48" s="21">
        <f t="shared" si="0"/>
        <v>-0.19999999999998863</v>
      </c>
    </row>
    <row r="49" spans="1:5" x14ac:dyDescent="0.35">
      <c r="A49" s="11">
        <v>1994.83342230429</v>
      </c>
      <c r="B49" s="12" t="s">
        <v>44</v>
      </c>
      <c r="C49">
        <v>459.9</v>
      </c>
      <c r="D49" s="6">
        <v>460.1</v>
      </c>
      <c r="E49" s="21">
        <f t="shared" si="0"/>
        <v>-0.20000000000004547</v>
      </c>
    </row>
    <row r="50" spans="1:5" x14ac:dyDescent="0.35">
      <c r="A50" s="11">
        <v>1996</v>
      </c>
      <c r="B50" s="12" t="s">
        <v>33</v>
      </c>
      <c r="C50">
        <v>462.5</v>
      </c>
      <c r="D50" s="6">
        <v>459.9</v>
      </c>
      <c r="E50" s="21">
        <f t="shared" si="0"/>
        <v>2.6000000000000227</v>
      </c>
    </row>
    <row r="51" spans="1:5" x14ac:dyDescent="0.35">
      <c r="A51" s="11">
        <v>1996</v>
      </c>
      <c r="B51" s="12" t="s">
        <v>34</v>
      </c>
      <c r="C51">
        <v>464.2</v>
      </c>
      <c r="D51" s="6">
        <v>462.5</v>
      </c>
      <c r="E51" s="21">
        <f t="shared" si="0"/>
        <v>1.6999999999999886</v>
      </c>
    </row>
    <row r="52" spans="1:5" x14ac:dyDescent="0.35">
      <c r="A52" s="11">
        <v>1996</v>
      </c>
      <c r="B52" s="12" t="s">
        <v>35</v>
      </c>
      <c r="C52">
        <v>466.5</v>
      </c>
      <c r="D52" s="6">
        <v>464.2</v>
      </c>
      <c r="E52" s="21">
        <f t="shared" si="0"/>
        <v>2.3000000000000114</v>
      </c>
    </row>
    <row r="53" spans="1:5" x14ac:dyDescent="0.35">
      <c r="A53" s="11">
        <v>1996</v>
      </c>
      <c r="B53" s="12" t="s">
        <v>36</v>
      </c>
      <c r="C53">
        <v>468.2</v>
      </c>
      <c r="D53" s="6">
        <v>466.5</v>
      </c>
      <c r="E53" s="21">
        <f t="shared" si="0"/>
        <v>1.6999999999999886</v>
      </c>
    </row>
    <row r="54" spans="1:5" x14ac:dyDescent="0.35">
      <c r="A54" s="11">
        <v>1996</v>
      </c>
      <c r="B54" s="12" t="s">
        <v>37</v>
      </c>
      <c r="C54">
        <v>469</v>
      </c>
      <c r="D54" s="6">
        <v>468.2</v>
      </c>
      <c r="E54" s="21">
        <f t="shared" si="0"/>
        <v>0.80000000000001137</v>
      </c>
    </row>
    <row r="55" spans="1:5" x14ac:dyDescent="0.35">
      <c r="A55" s="11">
        <v>1996</v>
      </c>
      <c r="B55" s="12" t="s">
        <v>38</v>
      </c>
      <c r="C55">
        <v>469.5</v>
      </c>
      <c r="D55" s="6">
        <v>469</v>
      </c>
      <c r="E55" s="21">
        <f t="shared" si="0"/>
        <v>0.5</v>
      </c>
    </row>
    <row r="56" spans="1:5" x14ac:dyDescent="0.35">
      <c r="A56" s="11">
        <v>1996</v>
      </c>
      <c r="B56" s="12" t="s">
        <v>39</v>
      </c>
      <c r="C56">
        <v>470.4</v>
      </c>
      <c r="D56" s="6">
        <v>469.5</v>
      </c>
      <c r="E56" s="21">
        <f t="shared" si="0"/>
        <v>0.89999999999997726</v>
      </c>
    </row>
    <row r="57" spans="1:5" x14ac:dyDescent="0.35">
      <c r="A57" s="11">
        <v>1996</v>
      </c>
      <c r="B57" s="12" t="s">
        <v>40</v>
      </c>
      <c r="C57">
        <v>471.1</v>
      </c>
      <c r="D57" s="6">
        <v>470.4</v>
      </c>
      <c r="E57" s="21">
        <f t="shared" si="0"/>
        <v>0.70000000000004547</v>
      </c>
    </row>
    <row r="58" spans="1:5" x14ac:dyDescent="0.35">
      <c r="A58" s="11">
        <v>1996</v>
      </c>
      <c r="B58" s="12" t="s">
        <v>41</v>
      </c>
      <c r="C58">
        <v>472.7</v>
      </c>
      <c r="D58" s="6">
        <v>471.1</v>
      </c>
      <c r="E58" s="21">
        <f t="shared" si="0"/>
        <v>1.5999999999999659</v>
      </c>
    </row>
    <row r="59" spans="1:5" x14ac:dyDescent="0.35">
      <c r="A59" s="11">
        <v>1996</v>
      </c>
      <c r="B59" s="12" t="s">
        <v>42</v>
      </c>
      <c r="C59">
        <v>474.1</v>
      </c>
      <c r="D59" s="6">
        <v>472.7</v>
      </c>
      <c r="E59" s="21">
        <f t="shared" si="0"/>
        <v>1.4000000000000341</v>
      </c>
    </row>
    <row r="60" spans="1:5" x14ac:dyDescent="0.35">
      <c r="A60" s="11">
        <v>1996</v>
      </c>
      <c r="B60" s="12" t="s">
        <v>43</v>
      </c>
      <c r="C60">
        <v>475</v>
      </c>
      <c r="D60" s="6">
        <v>474.1</v>
      </c>
      <c r="E60" s="21">
        <f t="shared" si="0"/>
        <v>0.89999999999997726</v>
      </c>
    </row>
    <row r="61" spans="1:5" x14ac:dyDescent="0.35">
      <c r="A61" s="11">
        <v>1996</v>
      </c>
      <c r="B61" s="12" t="s">
        <v>44</v>
      </c>
      <c r="C61">
        <v>475</v>
      </c>
      <c r="D61" s="6">
        <v>475</v>
      </c>
      <c r="E61" s="21">
        <f t="shared" si="0"/>
        <v>0</v>
      </c>
    </row>
    <row r="62" spans="1:5" x14ac:dyDescent="0.35">
      <c r="A62" s="11">
        <v>1997</v>
      </c>
      <c r="B62" s="12" t="s">
        <v>33</v>
      </c>
      <c r="C62">
        <v>476.7</v>
      </c>
      <c r="D62" s="6">
        <v>475</v>
      </c>
      <c r="E62" s="22">
        <f t="shared" si="0"/>
        <v>1.6999999999999886</v>
      </c>
    </row>
    <row r="63" spans="1:5" x14ac:dyDescent="0.35">
      <c r="A63" s="11">
        <v>1997</v>
      </c>
      <c r="B63" s="12" t="s">
        <v>34</v>
      </c>
      <c r="C63">
        <v>478.2</v>
      </c>
      <c r="D63" s="6">
        <v>476.7</v>
      </c>
      <c r="E63" s="22">
        <f t="shared" si="0"/>
        <v>1.5</v>
      </c>
    </row>
    <row r="64" spans="1:5" x14ac:dyDescent="0.35">
      <c r="A64" s="11">
        <v>1997</v>
      </c>
      <c r="B64" s="12" t="s">
        <v>35</v>
      </c>
      <c r="C64">
        <v>479.3</v>
      </c>
      <c r="D64" s="6">
        <v>478.2</v>
      </c>
      <c r="E64" s="22">
        <f t="shared" si="0"/>
        <v>1.1000000000000227</v>
      </c>
    </row>
    <row r="65" spans="1:5" x14ac:dyDescent="0.35">
      <c r="A65" s="11">
        <v>1997</v>
      </c>
      <c r="B65" s="12" t="s">
        <v>36</v>
      </c>
      <c r="C65">
        <v>479.7</v>
      </c>
      <c r="D65" s="6">
        <v>479.3</v>
      </c>
      <c r="E65" s="22">
        <f t="shared" si="0"/>
        <v>0.39999999999997726</v>
      </c>
    </row>
    <row r="66" spans="1:5" x14ac:dyDescent="0.35">
      <c r="A66" s="11">
        <v>1997</v>
      </c>
      <c r="B66" s="12" t="s">
        <v>37</v>
      </c>
      <c r="C66">
        <v>479.6</v>
      </c>
      <c r="D66" s="6">
        <v>479.7</v>
      </c>
      <c r="E66" s="22">
        <f t="shared" si="0"/>
        <v>-9.9999999999965894E-2</v>
      </c>
    </row>
    <row r="67" spans="1:5" x14ac:dyDescent="0.35">
      <c r="A67" s="11">
        <v>1997</v>
      </c>
      <c r="B67" s="12" t="s">
        <v>38</v>
      </c>
      <c r="C67">
        <v>480.2</v>
      </c>
      <c r="D67" s="6">
        <v>479.6</v>
      </c>
      <c r="E67" s="22">
        <f t="shared" ref="E67:E130" si="1">C67-D67</f>
        <v>0.59999999999996589</v>
      </c>
    </row>
    <row r="68" spans="1:5" x14ac:dyDescent="0.35">
      <c r="A68" s="11">
        <v>1997</v>
      </c>
      <c r="B68" s="12" t="s">
        <v>39</v>
      </c>
      <c r="C68">
        <v>480.7</v>
      </c>
      <c r="D68" s="6">
        <v>480.2</v>
      </c>
      <c r="E68" s="22">
        <f t="shared" si="1"/>
        <v>0.5</v>
      </c>
    </row>
    <row r="69" spans="1:5" x14ac:dyDescent="0.35">
      <c r="A69" s="11">
        <v>1997</v>
      </c>
      <c r="B69" s="12" t="s">
        <v>40</v>
      </c>
      <c r="C69">
        <v>481.6</v>
      </c>
      <c r="D69" s="6">
        <v>480.7</v>
      </c>
      <c r="E69" s="22">
        <f t="shared" si="1"/>
        <v>0.90000000000003411</v>
      </c>
    </row>
    <row r="70" spans="1:5" x14ac:dyDescent="0.35">
      <c r="A70" s="11">
        <v>1997</v>
      </c>
      <c r="B70" s="12" t="s">
        <v>41</v>
      </c>
      <c r="C70">
        <v>483</v>
      </c>
      <c r="D70" s="6">
        <v>481.6</v>
      </c>
      <c r="E70" s="22">
        <f t="shared" si="1"/>
        <v>1.3999999999999773</v>
      </c>
    </row>
    <row r="71" spans="1:5" x14ac:dyDescent="0.35">
      <c r="A71" s="11">
        <v>1997</v>
      </c>
      <c r="B71" s="12" t="s">
        <v>42</v>
      </c>
      <c r="C71">
        <v>484.1</v>
      </c>
      <c r="D71" s="6">
        <v>483</v>
      </c>
      <c r="E71" s="22">
        <f t="shared" si="1"/>
        <v>1.1000000000000227</v>
      </c>
    </row>
    <row r="72" spans="1:5" x14ac:dyDescent="0.35">
      <c r="A72" s="11">
        <v>1997</v>
      </c>
      <c r="B72" s="12" t="s">
        <v>43</v>
      </c>
      <c r="C72">
        <v>483.9</v>
      </c>
      <c r="D72" s="6">
        <v>484.1</v>
      </c>
      <c r="E72" s="22">
        <f t="shared" si="1"/>
        <v>-0.20000000000004547</v>
      </c>
    </row>
    <row r="73" spans="1:5" x14ac:dyDescent="0.35">
      <c r="A73" s="11">
        <v>1997</v>
      </c>
      <c r="B73" s="12" t="s">
        <v>44</v>
      </c>
      <c r="C73">
        <v>483.2</v>
      </c>
      <c r="D73" s="6">
        <v>483.9</v>
      </c>
      <c r="E73" s="22">
        <f t="shared" si="1"/>
        <v>-0.69999999999998863</v>
      </c>
    </row>
    <row r="74" spans="1:5" x14ac:dyDescent="0.35">
      <c r="A74" s="11">
        <v>1998</v>
      </c>
      <c r="B74" s="12" t="s">
        <v>33</v>
      </c>
      <c r="C74">
        <v>484.2</v>
      </c>
      <c r="D74" s="6">
        <v>483.2</v>
      </c>
      <c r="E74" s="22">
        <f t="shared" si="1"/>
        <v>1</v>
      </c>
    </row>
    <row r="75" spans="1:5" x14ac:dyDescent="0.35">
      <c r="A75" s="11">
        <v>1998</v>
      </c>
      <c r="B75" s="12" t="s">
        <v>34</v>
      </c>
      <c r="C75">
        <v>484.9</v>
      </c>
      <c r="D75" s="6">
        <v>484.2</v>
      </c>
      <c r="E75" s="22">
        <f t="shared" si="1"/>
        <v>0.69999999999998863</v>
      </c>
    </row>
    <row r="76" spans="1:5" x14ac:dyDescent="0.35">
      <c r="A76" s="11">
        <v>1998</v>
      </c>
      <c r="B76" s="12" t="s">
        <v>35</v>
      </c>
      <c r="C76">
        <v>485.8</v>
      </c>
      <c r="D76" s="6">
        <v>484.9</v>
      </c>
      <c r="E76" s="22">
        <f t="shared" si="1"/>
        <v>0.90000000000003411</v>
      </c>
    </row>
    <row r="77" spans="1:5" x14ac:dyDescent="0.35">
      <c r="A77" s="11">
        <v>1998</v>
      </c>
      <c r="B77" s="12" t="s">
        <v>36</v>
      </c>
      <c r="C77">
        <v>486.8</v>
      </c>
      <c r="D77" s="6">
        <v>485.8</v>
      </c>
      <c r="E77" s="22">
        <f t="shared" si="1"/>
        <v>1</v>
      </c>
    </row>
    <row r="78" spans="1:5" x14ac:dyDescent="0.35">
      <c r="A78" s="11">
        <v>1998</v>
      </c>
      <c r="B78" s="12" t="s">
        <v>37</v>
      </c>
      <c r="C78">
        <v>487.7</v>
      </c>
      <c r="D78" s="6">
        <v>486.8</v>
      </c>
      <c r="E78" s="22">
        <f t="shared" si="1"/>
        <v>0.89999999999997726</v>
      </c>
    </row>
    <row r="79" spans="1:5" x14ac:dyDescent="0.35">
      <c r="A79" s="11">
        <v>1998</v>
      </c>
      <c r="B79" s="12" t="s">
        <v>38</v>
      </c>
      <c r="C79">
        <v>488.2</v>
      </c>
      <c r="D79" s="6">
        <v>487.7</v>
      </c>
      <c r="E79" s="22">
        <f t="shared" si="1"/>
        <v>0.5</v>
      </c>
    </row>
    <row r="80" spans="1:5" x14ac:dyDescent="0.35">
      <c r="A80" s="11">
        <v>1998</v>
      </c>
      <c r="B80" s="12" t="s">
        <v>39</v>
      </c>
      <c r="C80">
        <v>488.8</v>
      </c>
      <c r="D80" s="6">
        <v>488.2</v>
      </c>
      <c r="E80" s="22">
        <f t="shared" si="1"/>
        <v>0.60000000000002274</v>
      </c>
    </row>
    <row r="81" spans="1:5" x14ac:dyDescent="0.35">
      <c r="A81" s="11">
        <v>1998</v>
      </c>
      <c r="B81" s="12" t="s">
        <v>40</v>
      </c>
      <c r="C81">
        <v>489.6</v>
      </c>
      <c r="D81" s="6">
        <v>488.8</v>
      </c>
      <c r="E81" s="22">
        <f t="shared" si="1"/>
        <v>0.80000000000001137</v>
      </c>
    </row>
    <row r="82" spans="1:5" x14ac:dyDescent="0.35">
      <c r="A82" s="11">
        <v>1998</v>
      </c>
      <c r="B82" s="12" t="s">
        <v>41</v>
      </c>
      <c r="C82">
        <v>490.1</v>
      </c>
      <c r="D82" s="6">
        <v>489.6</v>
      </c>
      <c r="E82" s="22">
        <f t="shared" si="1"/>
        <v>0.5</v>
      </c>
    </row>
    <row r="83" spans="1:5" x14ac:dyDescent="0.35">
      <c r="A83" s="11">
        <v>1998</v>
      </c>
      <c r="B83" s="12" t="s">
        <v>42</v>
      </c>
      <c r="C83">
        <v>491.3</v>
      </c>
      <c r="D83" s="6">
        <v>490.1</v>
      </c>
      <c r="E83" s="22">
        <f t="shared" si="1"/>
        <v>1.1999999999999886</v>
      </c>
    </row>
    <row r="84" spans="1:5" x14ac:dyDescent="0.35">
      <c r="A84" s="11">
        <v>1998</v>
      </c>
      <c r="B84" s="12" t="s">
        <v>43</v>
      </c>
      <c r="C84">
        <v>491.3</v>
      </c>
      <c r="D84" s="6">
        <v>491.3</v>
      </c>
      <c r="E84" s="22">
        <f t="shared" si="1"/>
        <v>0</v>
      </c>
    </row>
    <row r="85" spans="1:5" x14ac:dyDescent="0.35">
      <c r="A85" s="11">
        <v>1998</v>
      </c>
      <c r="B85" s="12" t="s">
        <v>44</v>
      </c>
      <c r="C85">
        <v>491</v>
      </c>
      <c r="D85" s="6">
        <v>491.3</v>
      </c>
      <c r="E85" s="22">
        <f t="shared" si="1"/>
        <v>-0.30000000000001137</v>
      </c>
    </row>
    <row r="86" spans="1:5" x14ac:dyDescent="0.35">
      <c r="A86" s="11">
        <v>1999</v>
      </c>
      <c r="B86" s="12" t="s">
        <v>33</v>
      </c>
      <c r="C86">
        <v>492.3</v>
      </c>
      <c r="D86" s="6">
        <v>491</v>
      </c>
      <c r="E86" s="22">
        <f t="shared" si="1"/>
        <v>1.3000000000000114</v>
      </c>
    </row>
    <row r="87" spans="1:5" x14ac:dyDescent="0.35">
      <c r="A87" s="11">
        <v>1999</v>
      </c>
      <c r="B87" s="12" t="s">
        <v>34</v>
      </c>
      <c r="C87">
        <v>492.9</v>
      </c>
      <c r="D87" s="6">
        <v>492.3</v>
      </c>
      <c r="E87" s="22">
        <f t="shared" si="1"/>
        <v>0.59999999999996589</v>
      </c>
    </row>
    <row r="88" spans="1:5" x14ac:dyDescent="0.35">
      <c r="A88" s="11">
        <v>1999</v>
      </c>
      <c r="B88" s="12" t="s">
        <v>35</v>
      </c>
      <c r="C88">
        <v>494.4</v>
      </c>
      <c r="D88" s="6">
        <v>492.9</v>
      </c>
      <c r="E88" s="22">
        <f t="shared" si="1"/>
        <v>1.5</v>
      </c>
    </row>
    <row r="89" spans="1:5" x14ac:dyDescent="0.35">
      <c r="A89" s="11">
        <v>1999</v>
      </c>
      <c r="B89" s="12" t="s">
        <v>36</v>
      </c>
      <c r="C89">
        <v>497.8</v>
      </c>
      <c r="D89" s="6">
        <v>494.4</v>
      </c>
      <c r="E89" s="22">
        <f t="shared" si="1"/>
        <v>3.4000000000000341</v>
      </c>
    </row>
    <row r="90" spans="1:5" x14ac:dyDescent="0.35">
      <c r="A90" s="11">
        <v>1999</v>
      </c>
      <c r="B90" s="12" t="s">
        <v>37</v>
      </c>
      <c r="C90">
        <v>497.7</v>
      </c>
      <c r="D90" s="6">
        <v>497.8</v>
      </c>
      <c r="E90" s="22">
        <f t="shared" si="1"/>
        <v>-0.10000000000002274</v>
      </c>
    </row>
    <row r="91" spans="1:5" x14ac:dyDescent="0.35">
      <c r="A91" s="11">
        <v>1999</v>
      </c>
      <c r="B91" s="12" t="s">
        <v>38</v>
      </c>
      <c r="C91">
        <v>497.9</v>
      </c>
      <c r="D91" s="6">
        <v>497.7</v>
      </c>
      <c r="E91" s="22">
        <f t="shared" si="1"/>
        <v>0.19999999999998863</v>
      </c>
    </row>
    <row r="92" spans="1:5" x14ac:dyDescent="0.35">
      <c r="A92" s="11">
        <v>1999</v>
      </c>
      <c r="B92" s="12" t="s">
        <v>39</v>
      </c>
      <c r="C92">
        <v>499.2</v>
      </c>
      <c r="D92" s="6">
        <v>497.9</v>
      </c>
      <c r="E92" s="22">
        <f t="shared" si="1"/>
        <v>1.3000000000000114</v>
      </c>
    </row>
    <row r="93" spans="1:5" x14ac:dyDescent="0.35">
      <c r="A93" s="11">
        <v>1999</v>
      </c>
      <c r="B93" s="12" t="s">
        <v>40</v>
      </c>
      <c r="C93">
        <v>500.7</v>
      </c>
      <c r="D93" s="6">
        <v>499.2</v>
      </c>
      <c r="E93" s="22">
        <f t="shared" si="1"/>
        <v>1.5</v>
      </c>
    </row>
    <row r="94" spans="1:5" x14ac:dyDescent="0.35">
      <c r="A94" s="11">
        <v>1999</v>
      </c>
      <c r="B94" s="12" t="s">
        <v>41</v>
      </c>
      <c r="C94">
        <v>502.9</v>
      </c>
      <c r="D94" s="6">
        <v>500.7</v>
      </c>
      <c r="E94" s="22">
        <f t="shared" si="1"/>
        <v>2.1999999999999886</v>
      </c>
    </row>
    <row r="95" spans="1:5" x14ac:dyDescent="0.35">
      <c r="A95" s="11">
        <v>1999</v>
      </c>
      <c r="B95" s="12" t="s">
        <v>42</v>
      </c>
      <c r="C95">
        <v>503.9</v>
      </c>
      <c r="D95" s="6">
        <v>502.9</v>
      </c>
      <c r="E95" s="22">
        <f t="shared" si="1"/>
        <v>1</v>
      </c>
    </row>
    <row r="96" spans="1:5" x14ac:dyDescent="0.35">
      <c r="A96" s="11">
        <v>1999</v>
      </c>
      <c r="B96" s="12" t="s">
        <v>43</v>
      </c>
      <c r="C96">
        <v>504.1</v>
      </c>
      <c r="D96" s="6">
        <v>503.9</v>
      </c>
      <c r="E96" s="22">
        <f t="shared" si="1"/>
        <v>0.20000000000004547</v>
      </c>
    </row>
    <row r="97" spans="1:5" x14ac:dyDescent="0.35">
      <c r="A97" s="11">
        <v>1999</v>
      </c>
      <c r="B97" s="12" t="s">
        <v>44</v>
      </c>
      <c r="C97">
        <v>504.1</v>
      </c>
      <c r="D97" s="6">
        <v>504.1</v>
      </c>
      <c r="E97" s="22">
        <f t="shared" si="1"/>
        <v>0</v>
      </c>
    </row>
    <row r="98" spans="1:5" x14ac:dyDescent="0.35">
      <c r="A98" s="11">
        <v>2000</v>
      </c>
      <c r="B98" s="12" t="s">
        <v>33</v>
      </c>
      <c r="C98">
        <v>505.8</v>
      </c>
      <c r="D98" s="6">
        <v>504.1</v>
      </c>
      <c r="E98" s="22">
        <f t="shared" si="1"/>
        <v>1.6999999999999886</v>
      </c>
    </row>
    <row r="99" spans="1:5" x14ac:dyDescent="0.35">
      <c r="A99" s="11">
        <v>2000</v>
      </c>
      <c r="B99" s="12" t="s">
        <v>34</v>
      </c>
      <c r="C99">
        <v>508.7</v>
      </c>
      <c r="D99" s="6">
        <v>505.8</v>
      </c>
      <c r="E99" s="22">
        <f t="shared" si="1"/>
        <v>2.8999999999999773</v>
      </c>
    </row>
    <row r="100" spans="1:5" x14ac:dyDescent="0.35">
      <c r="A100" s="11">
        <v>2000</v>
      </c>
      <c r="B100" s="12" t="s">
        <v>35</v>
      </c>
      <c r="C100">
        <v>512.79999999999995</v>
      </c>
      <c r="D100" s="6">
        <v>508.7</v>
      </c>
      <c r="E100" s="22">
        <f t="shared" si="1"/>
        <v>4.0999999999999659</v>
      </c>
    </row>
    <row r="101" spans="1:5" x14ac:dyDescent="0.35">
      <c r="A101" s="11">
        <v>2000</v>
      </c>
      <c r="B101" s="12" t="s">
        <v>36</v>
      </c>
      <c r="C101">
        <v>513.20000000000005</v>
      </c>
      <c r="D101" s="6">
        <v>512.79999999999995</v>
      </c>
      <c r="E101" s="22">
        <f t="shared" si="1"/>
        <v>0.40000000000009095</v>
      </c>
    </row>
    <row r="102" spans="1:5" x14ac:dyDescent="0.35">
      <c r="A102" s="11">
        <v>2000</v>
      </c>
      <c r="B102" s="12" t="s">
        <v>37</v>
      </c>
      <c r="C102">
        <v>513.6</v>
      </c>
      <c r="D102" s="6">
        <v>513.20000000000005</v>
      </c>
      <c r="E102" s="22">
        <f t="shared" si="1"/>
        <v>0.39999999999997726</v>
      </c>
    </row>
    <row r="103" spans="1:5" x14ac:dyDescent="0.35">
      <c r="A103" s="11">
        <v>2000</v>
      </c>
      <c r="B103" s="12" t="s">
        <v>38</v>
      </c>
      <c r="C103">
        <v>516.5</v>
      </c>
      <c r="D103" s="6">
        <v>513.6</v>
      </c>
      <c r="E103" s="22">
        <f t="shared" si="1"/>
        <v>2.8999999999999773</v>
      </c>
    </row>
    <row r="104" spans="1:5" x14ac:dyDescent="0.35">
      <c r="A104" s="11">
        <v>2000</v>
      </c>
      <c r="B104" s="12" t="s">
        <v>39</v>
      </c>
      <c r="C104">
        <v>517.5</v>
      </c>
      <c r="D104" s="6">
        <v>516.5</v>
      </c>
      <c r="E104" s="22">
        <f t="shared" si="1"/>
        <v>1</v>
      </c>
    </row>
    <row r="105" spans="1:5" x14ac:dyDescent="0.35">
      <c r="A105" s="11">
        <v>2000</v>
      </c>
      <c r="B105" s="12" t="s">
        <v>40</v>
      </c>
      <c r="C105">
        <v>517.6</v>
      </c>
      <c r="D105" s="6">
        <v>517.5</v>
      </c>
      <c r="E105" s="22">
        <f t="shared" si="1"/>
        <v>0.10000000000002274</v>
      </c>
    </row>
    <row r="106" spans="1:5" x14ac:dyDescent="0.35">
      <c r="A106" s="11">
        <v>2000</v>
      </c>
      <c r="B106" s="12" t="s">
        <v>41</v>
      </c>
      <c r="C106">
        <v>520.29999999999995</v>
      </c>
      <c r="D106" s="6">
        <v>517.6</v>
      </c>
      <c r="E106" s="22">
        <f t="shared" si="1"/>
        <v>2.6999999999999318</v>
      </c>
    </row>
    <row r="107" spans="1:5" x14ac:dyDescent="0.35">
      <c r="A107" s="11">
        <v>2000</v>
      </c>
      <c r="B107" s="12" t="s">
        <v>42</v>
      </c>
      <c r="C107">
        <v>521.20000000000005</v>
      </c>
      <c r="D107" s="6">
        <v>520.29999999999995</v>
      </c>
      <c r="E107" s="22">
        <f t="shared" si="1"/>
        <v>0.90000000000009095</v>
      </c>
    </row>
    <row r="108" spans="1:5" x14ac:dyDescent="0.35">
      <c r="A108" s="11">
        <v>2000</v>
      </c>
      <c r="B108" s="12" t="s">
        <v>43</v>
      </c>
      <c r="C108">
        <v>521.5</v>
      </c>
      <c r="D108" s="6">
        <v>521.20000000000005</v>
      </c>
      <c r="E108" s="22">
        <f t="shared" si="1"/>
        <v>0.29999999999995453</v>
      </c>
    </row>
    <row r="109" spans="1:5" x14ac:dyDescent="0.35">
      <c r="A109" s="11">
        <v>2000</v>
      </c>
      <c r="B109" s="12" t="s">
        <v>44</v>
      </c>
      <c r="C109">
        <v>521.1</v>
      </c>
      <c r="D109" s="6">
        <v>521.5</v>
      </c>
      <c r="E109" s="22">
        <f t="shared" si="1"/>
        <v>-0.39999999999997726</v>
      </c>
    </row>
    <row r="110" spans="1:5" x14ac:dyDescent="0.35">
      <c r="A110" s="11">
        <v>2001</v>
      </c>
      <c r="B110" s="12" t="s">
        <v>33</v>
      </c>
      <c r="C110">
        <v>524.5</v>
      </c>
      <c r="D110" s="6">
        <v>521.1</v>
      </c>
      <c r="E110" s="22">
        <f t="shared" si="1"/>
        <v>3.3999999999999773</v>
      </c>
    </row>
    <row r="111" spans="1:5" x14ac:dyDescent="0.35">
      <c r="A111" s="11">
        <v>2001</v>
      </c>
      <c r="B111" s="12" t="s">
        <v>34</v>
      </c>
      <c r="C111">
        <v>526.70000000000005</v>
      </c>
      <c r="D111" s="6">
        <v>524.5</v>
      </c>
      <c r="E111" s="22">
        <f t="shared" si="1"/>
        <v>2.2000000000000455</v>
      </c>
    </row>
    <row r="112" spans="1:5" x14ac:dyDescent="0.35">
      <c r="A112" s="11">
        <v>2001</v>
      </c>
      <c r="B112" s="12" t="s">
        <v>35</v>
      </c>
      <c r="C112">
        <v>528</v>
      </c>
      <c r="D112" s="6">
        <v>526.70000000000005</v>
      </c>
      <c r="E112" s="22">
        <f t="shared" si="1"/>
        <v>1.2999999999999545</v>
      </c>
    </row>
    <row r="113" spans="1:5" x14ac:dyDescent="0.35">
      <c r="A113" s="11">
        <v>2001</v>
      </c>
      <c r="B113" s="12" t="s">
        <v>36</v>
      </c>
      <c r="C113">
        <v>529.9</v>
      </c>
      <c r="D113" s="6">
        <v>528</v>
      </c>
      <c r="E113" s="22">
        <f t="shared" si="1"/>
        <v>1.8999999999999773</v>
      </c>
    </row>
    <row r="114" spans="1:5" x14ac:dyDescent="0.35">
      <c r="A114" s="11">
        <v>2001</v>
      </c>
      <c r="B114" s="12" t="s">
        <v>37</v>
      </c>
      <c r="C114">
        <v>532.20000000000005</v>
      </c>
      <c r="D114" s="6">
        <v>529.9</v>
      </c>
      <c r="E114" s="22">
        <f t="shared" si="1"/>
        <v>2.3000000000000682</v>
      </c>
    </row>
    <row r="115" spans="1:5" x14ac:dyDescent="0.35">
      <c r="A115" s="11">
        <v>2001</v>
      </c>
      <c r="B115" s="12" t="s">
        <v>38</v>
      </c>
      <c r="C115">
        <v>533.29999999999995</v>
      </c>
      <c r="D115" s="6">
        <v>532.20000000000005</v>
      </c>
      <c r="E115" s="22">
        <f t="shared" si="1"/>
        <v>1.0999999999999091</v>
      </c>
    </row>
    <row r="116" spans="1:5" x14ac:dyDescent="0.35">
      <c r="A116" s="11">
        <v>2001</v>
      </c>
      <c r="B116" s="12" t="s">
        <v>39</v>
      </c>
      <c r="C116">
        <v>531.6</v>
      </c>
      <c r="D116" s="6">
        <v>533.29999999999995</v>
      </c>
      <c r="E116" s="22">
        <f t="shared" si="1"/>
        <v>-1.6999999999999318</v>
      </c>
    </row>
    <row r="117" spans="1:5" x14ac:dyDescent="0.35">
      <c r="A117" s="11">
        <v>2001</v>
      </c>
      <c r="B117" s="12" t="s">
        <v>40</v>
      </c>
      <c r="C117">
        <v>531.79999999999995</v>
      </c>
      <c r="D117" s="6">
        <v>531.6</v>
      </c>
      <c r="E117" s="22">
        <f t="shared" si="1"/>
        <v>0.19999999999993179</v>
      </c>
    </row>
    <row r="118" spans="1:5" x14ac:dyDescent="0.35">
      <c r="A118" s="11">
        <v>2001</v>
      </c>
      <c r="B118" s="12" t="s">
        <v>41</v>
      </c>
      <c r="C118">
        <v>534</v>
      </c>
      <c r="D118" s="6">
        <v>531.79999999999995</v>
      </c>
      <c r="E118" s="22">
        <f t="shared" si="1"/>
        <v>2.2000000000000455</v>
      </c>
    </row>
    <row r="119" spans="1:5" x14ac:dyDescent="0.35">
      <c r="A119" s="11">
        <v>2001</v>
      </c>
      <c r="B119" s="12" t="s">
        <v>42</v>
      </c>
      <c r="C119">
        <v>532.20000000000005</v>
      </c>
      <c r="D119" s="6">
        <v>534</v>
      </c>
      <c r="E119" s="22">
        <f t="shared" si="1"/>
        <v>-1.7999999999999545</v>
      </c>
    </row>
    <row r="120" spans="1:5" x14ac:dyDescent="0.35">
      <c r="A120" s="11">
        <v>2001</v>
      </c>
      <c r="B120" s="12" t="s">
        <v>43</v>
      </c>
      <c r="C120">
        <v>531.29999999999995</v>
      </c>
      <c r="D120" s="6">
        <v>532.20000000000005</v>
      </c>
      <c r="E120" s="22">
        <f t="shared" si="1"/>
        <v>-0.90000000000009095</v>
      </c>
    </row>
    <row r="121" spans="1:5" x14ac:dyDescent="0.35">
      <c r="A121" s="11">
        <v>2001</v>
      </c>
      <c r="B121" s="12" t="s">
        <v>44</v>
      </c>
      <c r="C121">
        <v>529.20000000000005</v>
      </c>
      <c r="D121" s="6">
        <v>531.29999999999995</v>
      </c>
      <c r="E121" s="22">
        <f t="shared" si="1"/>
        <v>-2.0999999999999091</v>
      </c>
    </row>
    <row r="122" spans="1:5" x14ac:dyDescent="0.35">
      <c r="A122" s="11">
        <v>2002</v>
      </c>
      <c r="B122" s="12" t="s">
        <v>33</v>
      </c>
      <c r="C122">
        <v>530.6</v>
      </c>
      <c r="D122" s="6">
        <v>529.20000000000005</v>
      </c>
      <c r="E122" s="22">
        <f t="shared" si="1"/>
        <v>1.3999999999999773</v>
      </c>
    </row>
    <row r="123" spans="1:5" x14ac:dyDescent="0.35">
      <c r="A123" s="11">
        <v>2002</v>
      </c>
      <c r="B123" s="12" t="s">
        <v>34</v>
      </c>
      <c r="C123">
        <v>532.70000000000005</v>
      </c>
      <c r="D123" s="6">
        <v>530.6</v>
      </c>
      <c r="E123" s="22">
        <f t="shared" si="1"/>
        <v>2.1000000000000227</v>
      </c>
    </row>
    <row r="124" spans="1:5" x14ac:dyDescent="0.35">
      <c r="A124" s="11">
        <v>2002</v>
      </c>
      <c r="B124" s="12" t="s">
        <v>35</v>
      </c>
      <c r="C124">
        <v>535.5</v>
      </c>
      <c r="D124" s="6">
        <v>532.70000000000005</v>
      </c>
      <c r="E124" s="22">
        <f t="shared" si="1"/>
        <v>2.7999999999999545</v>
      </c>
    </row>
    <row r="125" spans="1:5" x14ac:dyDescent="0.35">
      <c r="A125" s="11">
        <v>2002</v>
      </c>
      <c r="B125" s="12" t="s">
        <v>36</v>
      </c>
      <c r="C125">
        <v>538.6</v>
      </c>
      <c r="D125" s="6">
        <v>535.5</v>
      </c>
      <c r="E125" s="22">
        <f t="shared" si="1"/>
        <v>3.1000000000000227</v>
      </c>
    </row>
    <row r="126" spans="1:5" x14ac:dyDescent="0.35">
      <c r="A126" s="11">
        <v>2002</v>
      </c>
      <c r="B126" s="12" t="s">
        <v>37</v>
      </c>
      <c r="C126">
        <v>538.5</v>
      </c>
      <c r="D126" s="6">
        <v>538.6</v>
      </c>
      <c r="E126" s="22">
        <f t="shared" si="1"/>
        <v>-0.10000000000002274</v>
      </c>
    </row>
    <row r="127" spans="1:5" x14ac:dyDescent="0.35">
      <c r="A127" s="11">
        <v>2002</v>
      </c>
      <c r="B127" s="12" t="s">
        <v>38</v>
      </c>
      <c r="C127">
        <v>538.9</v>
      </c>
      <c r="D127" s="6">
        <v>538.5</v>
      </c>
      <c r="E127" s="22">
        <f t="shared" si="1"/>
        <v>0.39999999999997726</v>
      </c>
    </row>
    <row r="128" spans="1:5" x14ac:dyDescent="0.35">
      <c r="A128" s="11">
        <v>2002</v>
      </c>
      <c r="B128" s="12" t="s">
        <v>39</v>
      </c>
      <c r="C128">
        <v>539.5</v>
      </c>
      <c r="D128" s="6">
        <v>538.9</v>
      </c>
      <c r="E128" s="22">
        <f t="shared" si="1"/>
        <v>0.60000000000002274</v>
      </c>
    </row>
    <row r="129" spans="1:5" x14ac:dyDescent="0.35">
      <c r="A129" s="11">
        <v>2002</v>
      </c>
      <c r="B129" s="12" t="s">
        <v>40</v>
      </c>
      <c r="C129">
        <v>541.20000000000005</v>
      </c>
      <c r="D129" s="6">
        <v>539.5</v>
      </c>
      <c r="E129" s="22">
        <f t="shared" si="1"/>
        <v>1.7000000000000455</v>
      </c>
    </row>
    <row r="130" spans="1:5" x14ac:dyDescent="0.35">
      <c r="A130" s="11">
        <v>2002</v>
      </c>
      <c r="B130" s="12" t="s">
        <v>41</v>
      </c>
      <c r="C130">
        <v>542.1</v>
      </c>
      <c r="D130" s="6">
        <v>541.20000000000005</v>
      </c>
      <c r="E130" s="22">
        <f t="shared" si="1"/>
        <v>0.89999999999997726</v>
      </c>
    </row>
    <row r="131" spans="1:5" x14ac:dyDescent="0.35">
      <c r="A131" s="11">
        <v>2002</v>
      </c>
      <c r="B131" s="12" t="s">
        <v>42</v>
      </c>
      <c r="C131">
        <v>543.20000000000005</v>
      </c>
      <c r="D131" s="6">
        <v>542.1</v>
      </c>
      <c r="E131" s="22">
        <f t="shared" ref="E131:E194" si="2">C131-D131</f>
        <v>1.1000000000000227</v>
      </c>
    </row>
    <row r="132" spans="1:5" x14ac:dyDescent="0.35">
      <c r="A132" s="11">
        <v>2002</v>
      </c>
      <c r="B132" s="12" t="s">
        <v>43</v>
      </c>
      <c r="C132">
        <v>543.1</v>
      </c>
      <c r="D132" s="6">
        <v>543.20000000000005</v>
      </c>
      <c r="E132" s="22">
        <f t="shared" si="2"/>
        <v>-0.10000000000002274</v>
      </c>
    </row>
    <row r="133" spans="1:5" x14ac:dyDescent="0.35">
      <c r="A133" s="11">
        <v>2002</v>
      </c>
      <c r="B133" s="12" t="s">
        <v>44</v>
      </c>
      <c r="C133">
        <v>541.9</v>
      </c>
      <c r="D133" s="6">
        <v>543.1</v>
      </c>
      <c r="E133" s="22">
        <f t="shared" si="2"/>
        <v>-1.2000000000000455</v>
      </c>
    </row>
    <row r="134" spans="1:5" x14ac:dyDescent="0.35">
      <c r="A134" s="11">
        <v>2003</v>
      </c>
      <c r="B134" s="12" t="s">
        <v>33</v>
      </c>
      <c r="C134">
        <v>544.20000000000005</v>
      </c>
      <c r="D134" s="6">
        <v>541.9</v>
      </c>
      <c r="E134" s="22">
        <f t="shared" si="2"/>
        <v>2.3000000000000682</v>
      </c>
    </row>
    <row r="135" spans="1:5" x14ac:dyDescent="0.35">
      <c r="A135" s="11">
        <v>2003</v>
      </c>
      <c r="B135" s="12" t="s">
        <v>34</v>
      </c>
      <c r="C135">
        <v>548.5</v>
      </c>
      <c r="D135" s="6">
        <v>544.20000000000005</v>
      </c>
      <c r="E135" s="22">
        <f t="shared" si="2"/>
        <v>4.2999999999999545</v>
      </c>
    </row>
    <row r="136" spans="1:5" x14ac:dyDescent="0.35">
      <c r="A136" s="11">
        <v>2003</v>
      </c>
      <c r="B136" s="12" t="s">
        <v>35</v>
      </c>
      <c r="C136">
        <v>551.79999999999995</v>
      </c>
      <c r="D136" s="6">
        <v>548.5</v>
      </c>
      <c r="E136" s="22">
        <f t="shared" si="2"/>
        <v>3.2999999999999545</v>
      </c>
    </row>
    <row r="137" spans="1:5" x14ac:dyDescent="0.35">
      <c r="A137" s="11">
        <v>2003</v>
      </c>
      <c r="B137" s="12" t="s">
        <v>36</v>
      </c>
      <c r="C137">
        <v>550.5</v>
      </c>
      <c r="D137" s="6">
        <v>551.79999999999995</v>
      </c>
      <c r="E137" s="22">
        <f t="shared" si="2"/>
        <v>-1.2999999999999545</v>
      </c>
    </row>
    <row r="138" spans="1:5" x14ac:dyDescent="0.35">
      <c r="A138" s="11">
        <v>2003</v>
      </c>
      <c r="B138" s="12" t="s">
        <v>37</v>
      </c>
      <c r="C138">
        <v>549.70000000000005</v>
      </c>
      <c r="D138" s="6">
        <v>550.5</v>
      </c>
      <c r="E138" s="22">
        <f t="shared" si="2"/>
        <v>-0.79999999999995453</v>
      </c>
    </row>
    <row r="139" spans="1:5" x14ac:dyDescent="0.35">
      <c r="A139" s="11">
        <v>2003</v>
      </c>
      <c r="B139" s="12" t="s">
        <v>38</v>
      </c>
      <c r="C139">
        <v>550.4</v>
      </c>
      <c r="D139" s="6">
        <v>549.70000000000005</v>
      </c>
      <c r="E139" s="22">
        <f t="shared" si="2"/>
        <v>0.69999999999993179</v>
      </c>
    </row>
    <row r="140" spans="1:5" x14ac:dyDescent="0.35">
      <c r="A140" s="11">
        <v>2003</v>
      </c>
      <c r="B140" s="12" t="s">
        <v>39</v>
      </c>
      <c r="C140">
        <v>550.9</v>
      </c>
      <c r="D140" s="6">
        <v>550.4</v>
      </c>
      <c r="E140" s="22">
        <f t="shared" si="2"/>
        <v>0.5</v>
      </c>
    </row>
    <row r="141" spans="1:5" x14ac:dyDescent="0.35">
      <c r="A141" s="11">
        <v>2003</v>
      </c>
      <c r="B141" s="12" t="s">
        <v>40</v>
      </c>
      <c r="C141">
        <v>553</v>
      </c>
      <c r="D141" s="6">
        <v>550.9</v>
      </c>
      <c r="E141" s="22">
        <f t="shared" si="2"/>
        <v>2.1000000000000227</v>
      </c>
    </row>
    <row r="142" spans="1:5" x14ac:dyDescent="0.35">
      <c r="A142" s="11">
        <v>2003</v>
      </c>
      <c r="B142" s="12" t="s">
        <v>41</v>
      </c>
      <c r="C142">
        <v>554.70000000000005</v>
      </c>
      <c r="D142" s="6">
        <v>553</v>
      </c>
      <c r="E142" s="22">
        <f t="shared" si="2"/>
        <v>1.7000000000000455</v>
      </c>
    </row>
    <row r="143" spans="1:5" x14ac:dyDescent="0.35">
      <c r="A143" s="11">
        <v>2003</v>
      </c>
      <c r="B143" s="12" t="s">
        <v>42</v>
      </c>
      <c r="C143">
        <v>554.29999999999995</v>
      </c>
      <c r="D143" s="6">
        <v>554.70000000000005</v>
      </c>
      <c r="E143" s="22">
        <f t="shared" si="2"/>
        <v>-0.40000000000009095</v>
      </c>
    </row>
    <row r="144" spans="1:5" x14ac:dyDescent="0.35">
      <c r="A144" s="11">
        <v>2003</v>
      </c>
      <c r="B144" s="12" t="s">
        <v>43</v>
      </c>
      <c r="C144">
        <v>552.70000000000005</v>
      </c>
      <c r="D144" s="6">
        <v>554.29999999999995</v>
      </c>
      <c r="E144" s="22">
        <f t="shared" si="2"/>
        <v>-1.5999999999999091</v>
      </c>
    </row>
    <row r="145" spans="1:5" x14ac:dyDescent="0.35">
      <c r="A145" s="11">
        <v>2003</v>
      </c>
      <c r="B145" s="12" t="s">
        <v>44</v>
      </c>
      <c r="C145">
        <v>552.1</v>
      </c>
      <c r="D145" s="6">
        <v>552.70000000000005</v>
      </c>
      <c r="E145" s="22">
        <f t="shared" si="2"/>
        <v>-0.60000000000002274</v>
      </c>
    </row>
    <row r="146" spans="1:5" x14ac:dyDescent="0.35">
      <c r="A146" s="11">
        <v>2004</v>
      </c>
      <c r="B146" s="12" t="s">
        <v>33</v>
      </c>
      <c r="C146">
        <v>554.9</v>
      </c>
      <c r="D146" s="6">
        <v>552.1</v>
      </c>
      <c r="E146" s="22">
        <f t="shared" si="2"/>
        <v>2.7999999999999545</v>
      </c>
    </row>
    <row r="147" spans="1:5" x14ac:dyDescent="0.35">
      <c r="A147" s="11">
        <v>2004</v>
      </c>
      <c r="B147" s="12" t="s">
        <v>34</v>
      </c>
      <c r="C147">
        <v>557.9</v>
      </c>
      <c r="D147" s="6">
        <v>554.9</v>
      </c>
      <c r="E147" s="23">
        <f t="shared" si="2"/>
        <v>3</v>
      </c>
    </row>
    <row r="148" spans="1:5" x14ac:dyDescent="0.35">
      <c r="A148" s="11">
        <v>2004</v>
      </c>
      <c r="B148" s="12" t="s">
        <v>35</v>
      </c>
      <c r="C148">
        <v>561.5</v>
      </c>
      <c r="D148" s="6">
        <v>557.9</v>
      </c>
      <c r="E148" s="23">
        <f t="shared" si="2"/>
        <v>3.6000000000000227</v>
      </c>
    </row>
    <row r="149" spans="1:5" x14ac:dyDescent="0.35">
      <c r="A149" s="11">
        <v>2004</v>
      </c>
      <c r="B149" s="12" t="s">
        <v>36</v>
      </c>
      <c r="C149">
        <v>563.20000000000005</v>
      </c>
      <c r="D149" s="6">
        <v>561.5</v>
      </c>
      <c r="E149" s="23">
        <f t="shared" si="2"/>
        <v>1.7000000000000455</v>
      </c>
    </row>
    <row r="150" spans="1:5" x14ac:dyDescent="0.35">
      <c r="A150" s="11">
        <v>2004</v>
      </c>
      <c r="B150" s="12" t="s">
        <v>37</v>
      </c>
      <c r="C150">
        <v>566.4</v>
      </c>
      <c r="D150" s="6">
        <v>563.20000000000005</v>
      </c>
      <c r="E150" s="23">
        <f t="shared" si="2"/>
        <v>3.1999999999999318</v>
      </c>
    </row>
    <row r="151" spans="1:5" x14ac:dyDescent="0.35">
      <c r="A151" s="11">
        <v>2004</v>
      </c>
      <c r="B151" s="12" t="s">
        <v>38</v>
      </c>
      <c r="C151">
        <v>568.20000000000005</v>
      </c>
      <c r="D151" s="6">
        <v>566.4</v>
      </c>
      <c r="E151" s="23">
        <f t="shared" si="2"/>
        <v>1.8000000000000682</v>
      </c>
    </row>
    <row r="152" spans="1:5" x14ac:dyDescent="0.35">
      <c r="A152" s="11">
        <v>2004</v>
      </c>
      <c r="B152" s="12" t="s">
        <v>39</v>
      </c>
      <c r="C152">
        <v>567.5</v>
      </c>
      <c r="D152" s="6">
        <v>568.20000000000005</v>
      </c>
      <c r="E152" s="23">
        <f t="shared" si="2"/>
        <v>-0.70000000000004547</v>
      </c>
    </row>
    <row r="153" spans="1:5" x14ac:dyDescent="0.35">
      <c r="A153" s="11">
        <v>2004</v>
      </c>
      <c r="B153" s="12" t="s">
        <v>40</v>
      </c>
      <c r="C153">
        <v>567.6</v>
      </c>
      <c r="D153" s="6">
        <v>567.5</v>
      </c>
      <c r="E153" s="23">
        <f t="shared" si="2"/>
        <v>0.10000000000002274</v>
      </c>
    </row>
    <row r="154" spans="1:5" x14ac:dyDescent="0.35">
      <c r="A154" s="11">
        <v>2004</v>
      </c>
      <c r="B154" s="12" t="s">
        <v>41</v>
      </c>
      <c r="C154">
        <v>568.70000000000005</v>
      </c>
      <c r="D154" s="6">
        <v>567.6</v>
      </c>
      <c r="E154" s="23">
        <f t="shared" si="2"/>
        <v>1.1000000000000227</v>
      </c>
    </row>
    <row r="155" spans="1:5" x14ac:dyDescent="0.35">
      <c r="A155" s="11">
        <v>2004</v>
      </c>
      <c r="B155" s="12" t="s">
        <v>42</v>
      </c>
      <c r="C155">
        <v>571.9</v>
      </c>
      <c r="D155" s="6">
        <v>568.70000000000005</v>
      </c>
      <c r="E155" s="23">
        <f t="shared" si="2"/>
        <v>3.1999999999999318</v>
      </c>
    </row>
    <row r="156" spans="1:5" x14ac:dyDescent="0.35">
      <c r="A156" s="11">
        <v>2004</v>
      </c>
      <c r="B156" s="12" t="s">
        <v>43</v>
      </c>
      <c r="C156">
        <v>572.20000000000005</v>
      </c>
      <c r="D156" s="6">
        <v>571.9</v>
      </c>
      <c r="E156" s="23">
        <f t="shared" si="2"/>
        <v>0.30000000000006821</v>
      </c>
    </row>
    <row r="157" spans="1:5" x14ac:dyDescent="0.35">
      <c r="A157" s="11">
        <v>2004</v>
      </c>
      <c r="B157" s="12" t="s">
        <v>44</v>
      </c>
      <c r="C157">
        <v>570.1</v>
      </c>
      <c r="D157" s="6">
        <v>572.20000000000005</v>
      </c>
      <c r="E157" s="23">
        <f t="shared" si="2"/>
        <v>-2.1000000000000227</v>
      </c>
    </row>
    <row r="158" spans="1:5" x14ac:dyDescent="0.35">
      <c r="A158" s="11">
        <v>2005</v>
      </c>
      <c r="B158" s="12" t="s">
        <v>33</v>
      </c>
      <c r="C158">
        <v>571.20000000000005</v>
      </c>
      <c r="D158" s="6">
        <v>570.1</v>
      </c>
      <c r="E158" s="23">
        <f t="shared" si="2"/>
        <v>1.1000000000000227</v>
      </c>
    </row>
    <row r="159" spans="1:5" x14ac:dyDescent="0.35">
      <c r="A159" s="11">
        <v>2005</v>
      </c>
      <c r="B159" s="12" t="s">
        <v>34</v>
      </c>
      <c r="C159">
        <v>574.5</v>
      </c>
      <c r="D159" s="6">
        <v>571.20000000000005</v>
      </c>
      <c r="E159" s="23">
        <f t="shared" si="2"/>
        <v>3.2999999999999545</v>
      </c>
    </row>
    <row r="160" spans="1:5" x14ac:dyDescent="0.35">
      <c r="A160" s="11">
        <v>2005</v>
      </c>
      <c r="B160" s="12" t="s">
        <v>35</v>
      </c>
      <c r="C160">
        <v>579</v>
      </c>
      <c r="D160" s="6">
        <v>574.5</v>
      </c>
      <c r="E160" s="23">
        <f t="shared" si="2"/>
        <v>4.5</v>
      </c>
    </row>
    <row r="161" spans="1:5" x14ac:dyDescent="0.35">
      <c r="A161" s="11">
        <v>2005</v>
      </c>
      <c r="B161" s="12" t="s">
        <v>36</v>
      </c>
      <c r="C161">
        <v>582.9</v>
      </c>
      <c r="D161" s="6">
        <v>579</v>
      </c>
      <c r="E161" s="23">
        <f t="shared" si="2"/>
        <v>3.8999999999999773</v>
      </c>
    </row>
    <row r="162" spans="1:5" x14ac:dyDescent="0.35">
      <c r="A162" s="11">
        <v>2005</v>
      </c>
      <c r="B162" s="12" t="s">
        <v>37</v>
      </c>
      <c r="C162">
        <v>582.4</v>
      </c>
      <c r="D162" s="6">
        <v>582.9</v>
      </c>
      <c r="E162" s="23">
        <f t="shared" si="2"/>
        <v>-0.5</v>
      </c>
    </row>
    <row r="163" spans="1:5" x14ac:dyDescent="0.35">
      <c r="A163" s="11">
        <v>2005</v>
      </c>
      <c r="B163" s="12" t="s">
        <v>38</v>
      </c>
      <c r="C163">
        <v>582.6</v>
      </c>
      <c r="D163" s="6">
        <v>582.4</v>
      </c>
      <c r="E163" s="23">
        <f t="shared" si="2"/>
        <v>0.20000000000004547</v>
      </c>
    </row>
    <row r="164" spans="1:5" x14ac:dyDescent="0.35">
      <c r="A164" s="11">
        <v>2005</v>
      </c>
      <c r="B164" s="12" t="s">
        <v>39</v>
      </c>
      <c r="C164">
        <v>585.20000000000005</v>
      </c>
      <c r="D164" s="6">
        <v>582.6</v>
      </c>
      <c r="E164" s="23">
        <f t="shared" si="2"/>
        <v>2.6000000000000227</v>
      </c>
    </row>
    <row r="165" spans="1:5" x14ac:dyDescent="0.35">
      <c r="A165" s="11">
        <v>2005</v>
      </c>
      <c r="B165" s="12" t="s">
        <v>40</v>
      </c>
      <c r="C165">
        <v>588.20000000000005</v>
      </c>
      <c r="D165" s="6">
        <v>585.20000000000005</v>
      </c>
      <c r="E165" s="23">
        <f t="shared" si="2"/>
        <v>3</v>
      </c>
    </row>
    <row r="166" spans="1:5" x14ac:dyDescent="0.35">
      <c r="A166" s="11">
        <v>2005</v>
      </c>
      <c r="B166" s="12" t="s">
        <v>41</v>
      </c>
      <c r="C166">
        <v>595.4</v>
      </c>
      <c r="D166" s="6">
        <v>588.20000000000005</v>
      </c>
      <c r="E166" s="23">
        <f t="shared" si="2"/>
        <v>7.1999999999999318</v>
      </c>
    </row>
    <row r="167" spans="1:5" x14ac:dyDescent="0.35">
      <c r="A167" s="11">
        <v>2005</v>
      </c>
      <c r="B167" s="12" t="s">
        <v>42</v>
      </c>
      <c r="C167">
        <v>596.70000000000005</v>
      </c>
      <c r="D167" s="6">
        <v>595.4</v>
      </c>
      <c r="E167" s="23">
        <f t="shared" si="2"/>
        <v>1.3000000000000682</v>
      </c>
    </row>
    <row r="168" spans="1:5" x14ac:dyDescent="0.35">
      <c r="A168" s="11">
        <v>2005</v>
      </c>
      <c r="B168" s="12" t="s">
        <v>43</v>
      </c>
      <c r="C168">
        <v>592</v>
      </c>
      <c r="D168" s="6">
        <v>596.70000000000005</v>
      </c>
      <c r="E168" s="23">
        <f t="shared" si="2"/>
        <v>-4.7000000000000455</v>
      </c>
    </row>
    <row r="169" spans="1:5" x14ac:dyDescent="0.35">
      <c r="A169" s="11">
        <v>2005</v>
      </c>
      <c r="B169" s="12" t="s">
        <v>44</v>
      </c>
      <c r="C169">
        <v>589.4</v>
      </c>
      <c r="D169" s="6">
        <v>592</v>
      </c>
      <c r="E169" s="23">
        <f t="shared" si="2"/>
        <v>-2.6000000000000227</v>
      </c>
    </row>
    <row r="170" spans="1:5" x14ac:dyDescent="0.35">
      <c r="A170" s="11">
        <v>2006</v>
      </c>
      <c r="B170" s="12" t="s">
        <v>33</v>
      </c>
      <c r="C170">
        <v>593.9</v>
      </c>
      <c r="D170" s="6">
        <v>589.4</v>
      </c>
      <c r="E170" s="23">
        <f t="shared" si="2"/>
        <v>4.5</v>
      </c>
    </row>
    <row r="171" spans="1:5" x14ac:dyDescent="0.35">
      <c r="A171" s="11">
        <v>2006</v>
      </c>
      <c r="B171" s="12" t="s">
        <v>34</v>
      </c>
      <c r="C171">
        <v>595.20000000000005</v>
      </c>
      <c r="D171" s="6">
        <v>593.9</v>
      </c>
      <c r="E171" s="23">
        <f t="shared" si="2"/>
        <v>1.3000000000000682</v>
      </c>
    </row>
    <row r="172" spans="1:5" x14ac:dyDescent="0.35">
      <c r="A172" s="11">
        <v>2006</v>
      </c>
      <c r="B172" s="12" t="s">
        <v>35</v>
      </c>
      <c r="C172">
        <v>598.6</v>
      </c>
      <c r="D172" s="6">
        <v>595.20000000000005</v>
      </c>
      <c r="E172" s="23">
        <f t="shared" si="2"/>
        <v>3.3999999999999773</v>
      </c>
    </row>
    <row r="173" spans="1:5" x14ac:dyDescent="0.35">
      <c r="A173" s="11">
        <v>2006</v>
      </c>
      <c r="B173" s="12" t="s">
        <v>36</v>
      </c>
      <c r="C173">
        <v>603.5</v>
      </c>
      <c r="D173" s="6">
        <v>598.6</v>
      </c>
      <c r="E173" s="23">
        <f t="shared" si="2"/>
        <v>4.8999999999999773</v>
      </c>
    </row>
    <row r="174" spans="1:5" x14ac:dyDescent="0.35">
      <c r="A174" s="11">
        <v>2006</v>
      </c>
      <c r="B174" s="12" t="s">
        <v>37</v>
      </c>
      <c r="C174">
        <v>606.5</v>
      </c>
      <c r="D174" s="6">
        <v>603.5</v>
      </c>
      <c r="E174" s="23">
        <f t="shared" si="2"/>
        <v>3</v>
      </c>
    </row>
    <row r="175" spans="1:5" x14ac:dyDescent="0.35">
      <c r="A175" s="11">
        <v>2006</v>
      </c>
      <c r="B175" s="12" t="s">
        <v>38</v>
      </c>
      <c r="C175">
        <v>607.79999999999995</v>
      </c>
      <c r="D175" s="6">
        <v>606.5</v>
      </c>
      <c r="E175" s="23">
        <f t="shared" si="2"/>
        <v>1.2999999999999545</v>
      </c>
    </row>
    <row r="176" spans="1:5" x14ac:dyDescent="0.35">
      <c r="A176" s="11">
        <v>2006</v>
      </c>
      <c r="B176" s="12" t="s">
        <v>39</v>
      </c>
      <c r="C176">
        <v>609.6</v>
      </c>
      <c r="D176" s="6">
        <v>607.79999999999995</v>
      </c>
      <c r="E176" s="23">
        <f t="shared" si="2"/>
        <v>1.8000000000000682</v>
      </c>
    </row>
    <row r="177" spans="1:5" x14ac:dyDescent="0.35">
      <c r="A177" s="11">
        <v>2006</v>
      </c>
      <c r="B177" s="12" t="s">
        <v>40</v>
      </c>
      <c r="C177">
        <v>610.9</v>
      </c>
      <c r="D177" s="6">
        <v>609.6</v>
      </c>
      <c r="E177" s="23">
        <f t="shared" si="2"/>
        <v>1.2999999999999545</v>
      </c>
    </row>
    <row r="178" spans="1:5" x14ac:dyDescent="0.35">
      <c r="A178" s="11">
        <v>2006</v>
      </c>
      <c r="B178" s="12" t="s">
        <v>41</v>
      </c>
      <c r="C178">
        <v>607.9</v>
      </c>
      <c r="D178" s="6">
        <v>610.9</v>
      </c>
      <c r="E178" s="23">
        <f t="shared" si="2"/>
        <v>-3</v>
      </c>
    </row>
    <row r="179" spans="1:5" x14ac:dyDescent="0.35">
      <c r="A179" s="11">
        <v>2006</v>
      </c>
      <c r="B179" s="12" t="s">
        <v>42</v>
      </c>
      <c r="C179">
        <v>604.6</v>
      </c>
      <c r="D179" s="6">
        <v>607.9</v>
      </c>
      <c r="E179" s="23">
        <f t="shared" si="2"/>
        <v>-3.2999999999999545</v>
      </c>
    </row>
    <row r="180" spans="1:5" x14ac:dyDescent="0.35">
      <c r="A180" s="11">
        <v>2006</v>
      </c>
      <c r="B180" s="12" t="s">
        <v>43</v>
      </c>
      <c r="C180">
        <v>603.6</v>
      </c>
      <c r="D180" s="6">
        <v>604.6</v>
      </c>
      <c r="E180" s="23">
        <f t="shared" si="2"/>
        <v>-1</v>
      </c>
    </row>
    <row r="181" spans="1:5" x14ac:dyDescent="0.35">
      <c r="A181" s="11">
        <v>2006</v>
      </c>
      <c r="B181" s="12" t="s">
        <v>44</v>
      </c>
      <c r="C181">
        <v>604.5</v>
      </c>
      <c r="D181" s="6">
        <v>603.6</v>
      </c>
      <c r="E181" s="23">
        <f t="shared" si="2"/>
        <v>0.89999999999997726</v>
      </c>
    </row>
    <row r="182" spans="1:5" x14ac:dyDescent="0.35">
      <c r="A182" s="11">
        <v>2007</v>
      </c>
      <c r="B182" s="12" t="s">
        <v>33</v>
      </c>
      <c r="C182">
        <v>606.34799999999996</v>
      </c>
      <c r="D182" s="6">
        <v>604.5</v>
      </c>
      <c r="E182" s="23">
        <f t="shared" si="2"/>
        <v>1.8479999999999563</v>
      </c>
    </row>
    <row r="183" spans="1:5" x14ac:dyDescent="0.35">
      <c r="A183" s="11">
        <v>2007</v>
      </c>
      <c r="B183" s="12" t="s">
        <v>34</v>
      </c>
      <c r="C183">
        <v>609.59400000000005</v>
      </c>
      <c r="D183" s="6">
        <v>606.34799999999996</v>
      </c>
      <c r="E183" s="23">
        <f t="shared" si="2"/>
        <v>3.2460000000000946</v>
      </c>
    </row>
    <row r="184" spans="1:5" x14ac:dyDescent="0.35">
      <c r="A184" s="11">
        <v>2007</v>
      </c>
      <c r="B184" s="12" t="s">
        <v>35</v>
      </c>
      <c r="C184">
        <v>615.14499999999998</v>
      </c>
      <c r="D184" s="6">
        <v>609.59400000000005</v>
      </c>
      <c r="E184" s="23">
        <f t="shared" si="2"/>
        <v>5.5509999999999309</v>
      </c>
    </row>
    <row r="185" spans="1:5" x14ac:dyDescent="0.35">
      <c r="A185" s="11">
        <v>2007</v>
      </c>
      <c r="B185" s="12" t="s">
        <v>36</v>
      </c>
      <c r="C185">
        <v>619.14</v>
      </c>
      <c r="D185" s="6">
        <v>615.14499999999998</v>
      </c>
      <c r="E185" s="23">
        <f t="shared" si="2"/>
        <v>3.9950000000000045</v>
      </c>
    </row>
    <row r="186" spans="1:5" x14ac:dyDescent="0.35">
      <c r="A186" s="11">
        <v>2007</v>
      </c>
      <c r="B186" s="12" t="s">
        <v>37</v>
      </c>
      <c r="C186">
        <v>622.92100000000005</v>
      </c>
      <c r="D186" s="6">
        <v>619.14</v>
      </c>
      <c r="E186" s="23">
        <f t="shared" si="2"/>
        <v>3.7810000000000628</v>
      </c>
    </row>
    <row r="187" spans="1:5" x14ac:dyDescent="0.35">
      <c r="A187" s="11">
        <v>2007</v>
      </c>
      <c r="B187" s="12" t="s">
        <v>38</v>
      </c>
      <c r="C187">
        <v>624.12900000000002</v>
      </c>
      <c r="D187" s="6">
        <v>622.92100000000005</v>
      </c>
      <c r="E187" s="23">
        <f t="shared" si="2"/>
        <v>1.20799999999997</v>
      </c>
    </row>
    <row r="188" spans="1:5" x14ac:dyDescent="0.35">
      <c r="A188" s="11">
        <v>2007</v>
      </c>
      <c r="B188" s="12" t="s">
        <v>39</v>
      </c>
      <c r="C188">
        <v>623.97</v>
      </c>
      <c r="D188" s="6">
        <v>624.12900000000002</v>
      </c>
      <c r="E188" s="23">
        <f t="shared" si="2"/>
        <v>-0.15899999999999181</v>
      </c>
    </row>
    <row r="189" spans="1:5" x14ac:dyDescent="0.35">
      <c r="A189" s="11">
        <v>2007</v>
      </c>
      <c r="B189" s="12" t="s">
        <v>40</v>
      </c>
      <c r="C189">
        <v>622.827</v>
      </c>
      <c r="D189" s="6">
        <v>623.97</v>
      </c>
      <c r="E189" s="23">
        <f t="shared" si="2"/>
        <v>-1.1430000000000291</v>
      </c>
    </row>
    <row r="190" spans="1:5" x14ac:dyDescent="0.35">
      <c r="A190" s="11">
        <v>2007</v>
      </c>
      <c r="B190" s="12" t="s">
        <v>41</v>
      </c>
      <c r="C190">
        <v>624.54300000000001</v>
      </c>
      <c r="D190" s="6">
        <v>622.827</v>
      </c>
      <c r="E190" s="23">
        <f t="shared" si="2"/>
        <v>1.7160000000000082</v>
      </c>
    </row>
    <row r="191" spans="1:5" x14ac:dyDescent="0.35">
      <c r="A191" s="11">
        <v>2007</v>
      </c>
      <c r="B191" s="12" t="s">
        <v>42</v>
      </c>
      <c r="C191">
        <v>625.87900000000002</v>
      </c>
      <c r="D191" s="6">
        <v>624.54300000000001</v>
      </c>
      <c r="E191" s="23">
        <f t="shared" si="2"/>
        <v>1.3360000000000127</v>
      </c>
    </row>
    <row r="192" spans="1:5" x14ac:dyDescent="0.35">
      <c r="A192" s="11">
        <v>2007</v>
      </c>
      <c r="B192" s="12" t="s">
        <v>43</v>
      </c>
      <c r="C192">
        <v>629.59799999999996</v>
      </c>
      <c r="D192" s="6">
        <v>625.87900000000002</v>
      </c>
      <c r="E192" s="23">
        <f t="shared" si="2"/>
        <v>3.7189999999999372</v>
      </c>
    </row>
    <row r="193" spans="1:5" x14ac:dyDescent="0.35">
      <c r="A193" s="11">
        <v>2007</v>
      </c>
      <c r="B193" s="12" t="s">
        <v>44</v>
      </c>
      <c r="C193">
        <v>629.17399999999998</v>
      </c>
      <c r="D193" s="6">
        <v>629.59799999999996</v>
      </c>
      <c r="E193" s="23">
        <f t="shared" si="2"/>
        <v>-0.42399999999997817</v>
      </c>
    </row>
    <row r="194" spans="1:5" x14ac:dyDescent="0.35">
      <c r="A194" s="11">
        <v>2008</v>
      </c>
      <c r="B194" s="12" t="s">
        <v>33</v>
      </c>
      <c r="C194">
        <v>632.30100000000004</v>
      </c>
      <c r="D194" s="6">
        <v>629.17399999999998</v>
      </c>
      <c r="E194" s="23">
        <f t="shared" si="2"/>
        <v>3.1270000000000664</v>
      </c>
    </row>
    <row r="195" spans="1:5" x14ac:dyDescent="0.35">
      <c r="A195" s="11">
        <v>2008</v>
      </c>
      <c r="B195" s="12" t="s">
        <v>34</v>
      </c>
      <c r="C195">
        <v>634.13900000000001</v>
      </c>
      <c r="D195" s="6">
        <v>632.30100000000004</v>
      </c>
      <c r="E195" s="23">
        <f t="shared" ref="E195:E258" si="3">C195-D195</f>
        <v>1.8379999999999654</v>
      </c>
    </row>
    <row r="196" spans="1:5" x14ac:dyDescent="0.35">
      <c r="A196" s="11">
        <v>2008</v>
      </c>
      <c r="B196" s="12" t="s">
        <v>35</v>
      </c>
      <c r="C196">
        <v>639.63599999999997</v>
      </c>
      <c r="D196" s="6">
        <v>634.13900000000001</v>
      </c>
      <c r="E196" s="23">
        <f t="shared" si="3"/>
        <v>5.4969999999999573</v>
      </c>
    </row>
    <row r="197" spans="1:5" x14ac:dyDescent="0.35">
      <c r="A197" s="11">
        <v>2008</v>
      </c>
      <c r="B197" s="12" t="s">
        <v>36</v>
      </c>
      <c r="C197">
        <v>643.51499999999999</v>
      </c>
      <c r="D197" s="6">
        <v>639.63599999999997</v>
      </c>
      <c r="E197" s="23">
        <f t="shared" si="3"/>
        <v>3.8790000000000191</v>
      </c>
    </row>
    <row r="198" spans="1:5" x14ac:dyDescent="0.35">
      <c r="A198" s="11">
        <v>2008</v>
      </c>
      <c r="B198" s="12" t="s">
        <v>37</v>
      </c>
      <c r="C198">
        <v>648.93299999999999</v>
      </c>
      <c r="D198" s="6">
        <v>643.51499999999999</v>
      </c>
      <c r="E198" s="23">
        <f t="shared" si="3"/>
        <v>5.4180000000000064</v>
      </c>
    </row>
    <row r="199" spans="1:5" x14ac:dyDescent="0.35">
      <c r="A199" s="11">
        <v>2008</v>
      </c>
      <c r="B199" s="12" t="s">
        <v>38</v>
      </c>
      <c r="C199">
        <v>655.47400000000005</v>
      </c>
      <c r="D199" s="6">
        <v>648.93299999999999</v>
      </c>
      <c r="E199" s="23">
        <f t="shared" si="3"/>
        <v>6.5410000000000537</v>
      </c>
    </row>
    <row r="200" spans="1:5" x14ac:dyDescent="0.35">
      <c r="A200" s="11">
        <v>2008</v>
      </c>
      <c r="B200" s="12" t="s">
        <v>39</v>
      </c>
      <c r="C200">
        <v>658.91499999999996</v>
      </c>
      <c r="D200" s="6">
        <v>655.47400000000005</v>
      </c>
      <c r="E200" s="23">
        <f t="shared" si="3"/>
        <v>3.4409999999999172</v>
      </c>
    </row>
    <row r="201" spans="1:5" x14ac:dyDescent="0.35">
      <c r="A201" s="11">
        <v>2008</v>
      </c>
      <c r="B201" s="12" t="s">
        <v>40</v>
      </c>
      <c r="C201">
        <v>656.28399999999999</v>
      </c>
      <c r="D201" s="6">
        <v>658.91499999999996</v>
      </c>
      <c r="E201" s="23">
        <f t="shared" si="3"/>
        <v>-2.6309999999999718</v>
      </c>
    </row>
    <row r="202" spans="1:5" x14ac:dyDescent="0.35">
      <c r="A202" s="11">
        <v>2008</v>
      </c>
      <c r="B202" s="12" t="s">
        <v>41</v>
      </c>
      <c r="C202">
        <v>655.37599999999998</v>
      </c>
      <c r="D202" s="6">
        <v>656.28399999999999</v>
      </c>
      <c r="E202" s="23">
        <f t="shared" si="3"/>
        <v>-0.90800000000001546</v>
      </c>
    </row>
    <row r="203" spans="1:5" x14ac:dyDescent="0.35">
      <c r="A203" s="11">
        <v>2008</v>
      </c>
      <c r="B203" s="12" t="s">
        <v>42</v>
      </c>
      <c r="C203">
        <v>648.75800000000004</v>
      </c>
      <c r="D203" s="6">
        <v>655.37599999999998</v>
      </c>
      <c r="E203" s="23">
        <f t="shared" si="3"/>
        <v>-6.6179999999999382</v>
      </c>
    </row>
    <row r="204" spans="1:5" x14ac:dyDescent="0.35">
      <c r="A204" s="11">
        <v>2008</v>
      </c>
      <c r="B204" s="12" t="s">
        <v>43</v>
      </c>
      <c r="C204">
        <v>636.33199999999999</v>
      </c>
      <c r="D204" s="6">
        <v>648.75800000000004</v>
      </c>
      <c r="E204" s="23">
        <f t="shared" si="3"/>
        <v>-12.426000000000045</v>
      </c>
    </row>
    <row r="205" spans="1:5" x14ac:dyDescent="0.35">
      <c r="A205" s="11">
        <v>2008</v>
      </c>
      <c r="B205" s="12" t="s">
        <v>44</v>
      </c>
      <c r="C205">
        <v>629.75099999999998</v>
      </c>
      <c r="D205" s="6">
        <v>636.33199999999999</v>
      </c>
      <c r="E205" s="23">
        <f t="shared" si="3"/>
        <v>-6.5810000000000173</v>
      </c>
    </row>
    <row r="206" spans="1:5" x14ac:dyDescent="0.35">
      <c r="A206" s="11">
        <v>2009</v>
      </c>
      <c r="B206" s="12" t="s">
        <v>33</v>
      </c>
      <c r="C206">
        <v>632.49099999999999</v>
      </c>
      <c r="D206" s="6">
        <v>629.75099999999998</v>
      </c>
      <c r="E206" s="23">
        <f t="shared" si="3"/>
        <v>2.7400000000000091</v>
      </c>
    </row>
    <row r="207" spans="1:5" x14ac:dyDescent="0.35">
      <c r="A207" s="11">
        <v>2009</v>
      </c>
      <c r="B207" s="12" t="s">
        <v>34</v>
      </c>
      <c r="C207">
        <v>635.63699999999994</v>
      </c>
      <c r="D207" s="6">
        <v>632.49099999999999</v>
      </c>
      <c r="E207" s="23">
        <f t="shared" si="3"/>
        <v>3.1459999999999582</v>
      </c>
    </row>
    <row r="208" spans="1:5" x14ac:dyDescent="0.35">
      <c r="A208" s="11">
        <v>2009</v>
      </c>
      <c r="B208" s="12" t="s">
        <v>35</v>
      </c>
      <c r="C208">
        <v>637.18200000000002</v>
      </c>
      <c r="D208" s="6">
        <v>635.63699999999994</v>
      </c>
      <c r="E208" s="23">
        <f t="shared" si="3"/>
        <v>1.5450000000000728</v>
      </c>
    </row>
    <row r="209" spans="1:5" x14ac:dyDescent="0.35">
      <c r="A209" s="11">
        <v>2009</v>
      </c>
      <c r="B209" s="12" t="s">
        <v>36</v>
      </c>
      <c r="C209">
        <v>638.77099999999996</v>
      </c>
      <c r="D209" s="6">
        <v>637.18200000000002</v>
      </c>
      <c r="E209" s="23">
        <f t="shared" si="3"/>
        <v>1.5889999999999418</v>
      </c>
    </row>
    <row r="210" spans="1:5" x14ac:dyDescent="0.35">
      <c r="A210" s="11">
        <v>2009</v>
      </c>
      <c r="B210" s="12" t="s">
        <v>37</v>
      </c>
      <c r="C210">
        <v>640.61599999999999</v>
      </c>
      <c r="D210" s="6">
        <v>638.77099999999996</v>
      </c>
      <c r="E210" s="23">
        <f t="shared" si="3"/>
        <v>1.8450000000000273</v>
      </c>
    </row>
    <row r="211" spans="1:5" x14ac:dyDescent="0.35">
      <c r="A211" s="11">
        <v>2009</v>
      </c>
      <c r="B211" s="12" t="s">
        <v>38</v>
      </c>
      <c r="C211">
        <v>646.12099999999998</v>
      </c>
      <c r="D211" s="6">
        <v>640.61599999999999</v>
      </c>
      <c r="E211" s="24">
        <f t="shared" si="3"/>
        <v>5.5049999999999955</v>
      </c>
    </row>
    <row r="212" spans="1:5" x14ac:dyDescent="0.35">
      <c r="A212" s="11">
        <v>2009</v>
      </c>
      <c r="B212" s="12" t="s">
        <v>39</v>
      </c>
      <c r="C212">
        <v>645.096</v>
      </c>
      <c r="D212" s="6">
        <v>646.12099999999998</v>
      </c>
      <c r="E212" s="24">
        <f t="shared" si="3"/>
        <v>-1.0249999999999773</v>
      </c>
    </row>
    <row r="213" spans="1:5" x14ac:dyDescent="0.35">
      <c r="A213" s="11">
        <v>2009</v>
      </c>
      <c r="B213" s="12" t="s">
        <v>40</v>
      </c>
      <c r="C213">
        <v>646.54399999999998</v>
      </c>
      <c r="D213" s="6">
        <v>645.096</v>
      </c>
      <c r="E213" s="24">
        <f t="shared" si="3"/>
        <v>1.4479999999999791</v>
      </c>
    </row>
    <row r="214" spans="1:5" x14ac:dyDescent="0.35">
      <c r="A214" s="11">
        <v>2009</v>
      </c>
      <c r="B214" s="12" t="s">
        <v>41</v>
      </c>
      <c r="C214">
        <v>646.94799999999998</v>
      </c>
      <c r="D214" s="6">
        <v>646.54399999999998</v>
      </c>
      <c r="E214" s="24">
        <f t="shared" si="3"/>
        <v>0.40399999999999636</v>
      </c>
    </row>
    <row r="215" spans="1:5" x14ac:dyDescent="0.35">
      <c r="A215" s="11">
        <v>2009</v>
      </c>
      <c r="B215" s="12" t="s">
        <v>42</v>
      </c>
      <c r="C215">
        <v>647.57000000000005</v>
      </c>
      <c r="D215" s="6">
        <v>646.94799999999998</v>
      </c>
      <c r="E215" s="24">
        <f t="shared" si="3"/>
        <v>0.62200000000007094</v>
      </c>
    </row>
    <row r="216" spans="1:5" x14ac:dyDescent="0.35">
      <c r="A216" s="11">
        <v>2009</v>
      </c>
      <c r="B216" s="12" t="s">
        <v>43</v>
      </c>
      <c r="C216">
        <v>648.02800000000002</v>
      </c>
      <c r="D216" s="6">
        <v>647.57000000000005</v>
      </c>
      <c r="E216" s="24">
        <f t="shared" si="3"/>
        <v>0.45799999999996999</v>
      </c>
    </row>
    <row r="217" spans="1:5" x14ac:dyDescent="0.35">
      <c r="A217" s="11">
        <v>2009</v>
      </c>
      <c r="B217" s="12" t="s">
        <v>44</v>
      </c>
      <c r="C217">
        <v>646.88699999999994</v>
      </c>
      <c r="D217" s="6">
        <v>648.02800000000002</v>
      </c>
      <c r="E217" s="24">
        <f t="shared" si="3"/>
        <v>-1.1410000000000764</v>
      </c>
    </row>
    <row r="218" spans="1:5" x14ac:dyDescent="0.35">
      <c r="A218" s="11">
        <v>2010</v>
      </c>
      <c r="B218" s="12" t="s">
        <v>33</v>
      </c>
      <c r="C218">
        <v>649.09799999999996</v>
      </c>
      <c r="D218" s="6">
        <v>646.88699999999994</v>
      </c>
      <c r="E218" s="24">
        <f t="shared" si="3"/>
        <v>2.2110000000000127</v>
      </c>
    </row>
    <row r="219" spans="1:5" x14ac:dyDescent="0.35">
      <c r="A219" s="11">
        <v>2010</v>
      </c>
      <c r="B219" s="12" t="s">
        <v>34</v>
      </c>
      <c r="C219">
        <v>649.25900000000001</v>
      </c>
      <c r="D219" s="6">
        <v>649.09799999999996</v>
      </c>
      <c r="E219" s="24">
        <f t="shared" si="3"/>
        <v>0.16100000000005821</v>
      </c>
    </row>
    <row r="220" spans="1:5" x14ac:dyDescent="0.35">
      <c r="A220" s="11">
        <v>2010</v>
      </c>
      <c r="B220" s="12" t="s">
        <v>35</v>
      </c>
      <c r="C220">
        <v>651.92499999999995</v>
      </c>
      <c r="D220" s="6">
        <v>649.25900000000001</v>
      </c>
      <c r="E220" s="24">
        <f t="shared" si="3"/>
        <v>2.66599999999994</v>
      </c>
    </row>
    <row r="221" spans="1:5" x14ac:dyDescent="0.35">
      <c r="A221" s="11">
        <v>2010</v>
      </c>
      <c r="B221" s="12" t="s">
        <v>36</v>
      </c>
      <c r="C221">
        <v>653.05899999999997</v>
      </c>
      <c r="D221" s="6">
        <v>651.92499999999995</v>
      </c>
      <c r="E221" s="24">
        <f t="shared" si="3"/>
        <v>1.1340000000000146</v>
      </c>
    </row>
    <row r="222" spans="1:5" x14ac:dyDescent="0.35">
      <c r="A222" s="11">
        <v>2010</v>
      </c>
      <c r="B222" s="12" t="s">
        <v>37</v>
      </c>
      <c r="C222">
        <v>653.56399999999996</v>
      </c>
      <c r="D222" s="6">
        <v>653.05899999999997</v>
      </c>
      <c r="E222" s="24">
        <f t="shared" si="3"/>
        <v>0.50499999999999545</v>
      </c>
    </row>
    <row r="223" spans="1:5" x14ac:dyDescent="0.35">
      <c r="A223" s="11">
        <v>2010</v>
      </c>
      <c r="B223" s="12" t="s">
        <v>38</v>
      </c>
      <c r="C223">
        <v>652.92600000000004</v>
      </c>
      <c r="D223" s="6">
        <v>653.56399999999996</v>
      </c>
      <c r="E223" s="24">
        <f t="shared" si="3"/>
        <v>-0.63799999999991996</v>
      </c>
    </row>
    <row r="224" spans="1:5" x14ac:dyDescent="0.35">
      <c r="A224" s="11">
        <v>2010</v>
      </c>
      <c r="B224" s="12" t="s">
        <v>39</v>
      </c>
      <c r="C224">
        <v>653.06600000000003</v>
      </c>
      <c r="D224" s="6">
        <v>652.92600000000004</v>
      </c>
      <c r="E224" s="24">
        <f t="shared" si="3"/>
        <v>0.13999999999998636</v>
      </c>
    </row>
    <row r="225" spans="1:5" x14ac:dyDescent="0.35">
      <c r="A225" s="11">
        <v>2010</v>
      </c>
      <c r="B225" s="12" t="s">
        <v>40</v>
      </c>
      <c r="C225">
        <v>653.96600000000001</v>
      </c>
      <c r="D225" s="6">
        <v>653.06600000000003</v>
      </c>
      <c r="E225" s="24">
        <f t="shared" si="3"/>
        <v>0.89999999999997726</v>
      </c>
    </row>
    <row r="226" spans="1:5" x14ac:dyDescent="0.35">
      <c r="A226" s="11">
        <v>2010</v>
      </c>
      <c r="B226" s="12" t="s">
        <v>41</v>
      </c>
      <c r="C226">
        <v>654.346</v>
      </c>
      <c r="D226" s="6">
        <v>653.96600000000001</v>
      </c>
      <c r="E226" s="24">
        <f t="shared" si="3"/>
        <v>0.37999999999999545</v>
      </c>
    </row>
    <row r="227" spans="1:5" x14ac:dyDescent="0.35">
      <c r="A227" s="11">
        <v>2010</v>
      </c>
      <c r="B227" s="12" t="s">
        <v>42</v>
      </c>
      <c r="C227">
        <v>655.16200000000003</v>
      </c>
      <c r="D227" s="6">
        <v>654.346</v>
      </c>
      <c r="E227" s="24">
        <f t="shared" si="3"/>
        <v>0.81600000000003092</v>
      </c>
    </row>
    <row r="228" spans="1:5" x14ac:dyDescent="0.35">
      <c r="A228" s="11">
        <v>2010</v>
      </c>
      <c r="B228" s="12" t="s">
        <v>43</v>
      </c>
      <c r="C228">
        <v>655.43799999999999</v>
      </c>
      <c r="D228" s="6">
        <v>655.16200000000003</v>
      </c>
      <c r="E228" s="24">
        <f t="shared" si="3"/>
        <v>0.27599999999995362</v>
      </c>
    </row>
    <row r="229" spans="1:5" x14ac:dyDescent="0.35">
      <c r="A229" s="11">
        <v>2010</v>
      </c>
      <c r="B229" s="12" t="s">
        <v>44</v>
      </c>
      <c r="C229">
        <v>656.56299999999999</v>
      </c>
      <c r="D229" s="6">
        <v>655.43799999999999</v>
      </c>
      <c r="E229" s="24">
        <f t="shared" si="3"/>
        <v>1.125</v>
      </c>
    </row>
    <row r="230" spans="1:5" x14ac:dyDescent="0.35">
      <c r="A230" s="11">
        <v>2011</v>
      </c>
      <c r="B230" s="12" t="s">
        <v>33</v>
      </c>
      <c r="C230">
        <v>659.69200000000001</v>
      </c>
      <c r="D230" s="6">
        <v>656.56299999999999</v>
      </c>
      <c r="E230" s="24">
        <f t="shared" si="3"/>
        <v>3.1290000000000191</v>
      </c>
    </row>
    <row r="231" spans="1:5" x14ac:dyDescent="0.35">
      <c r="A231" s="11">
        <v>2011</v>
      </c>
      <c r="B231" s="12" t="s">
        <v>34</v>
      </c>
      <c r="C231">
        <v>662.94299999999998</v>
      </c>
      <c r="D231" s="6">
        <v>659.69200000000001</v>
      </c>
      <c r="E231" s="24">
        <f t="shared" si="3"/>
        <v>3.2509999999999764</v>
      </c>
    </row>
    <row r="232" spans="1:5" x14ac:dyDescent="0.35">
      <c r="A232" s="11">
        <v>2011</v>
      </c>
      <c r="B232" s="12" t="s">
        <v>35</v>
      </c>
      <c r="C232">
        <v>669.40899999999999</v>
      </c>
      <c r="D232" s="6">
        <v>662.94299999999998</v>
      </c>
      <c r="E232" s="24">
        <f t="shared" si="3"/>
        <v>6.4660000000000082</v>
      </c>
    </row>
    <row r="233" spans="1:5" x14ac:dyDescent="0.35">
      <c r="A233" s="11">
        <v>2011</v>
      </c>
      <c r="B233" s="12" t="s">
        <v>36</v>
      </c>
      <c r="C233">
        <v>673.71699999999998</v>
      </c>
      <c r="D233" s="6">
        <v>669.40899999999999</v>
      </c>
      <c r="E233" s="24">
        <f t="shared" si="3"/>
        <v>4.3079999999999927</v>
      </c>
    </row>
    <row r="234" spans="1:5" x14ac:dyDescent="0.35">
      <c r="A234" s="11">
        <v>2011</v>
      </c>
      <c r="B234" s="12" t="s">
        <v>37</v>
      </c>
      <c r="C234">
        <v>676.88699999999994</v>
      </c>
      <c r="D234" s="6">
        <v>673.71699999999998</v>
      </c>
      <c r="E234" s="24">
        <f t="shared" si="3"/>
        <v>3.1699999999999591</v>
      </c>
    </row>
    <row r="235" spans="1:5" x14ac:dyDescent="0.35">
      <c r="A235" s="11">
        <v>2011</v>
      </c>
      <c r="B235" s="12" t="s">
        <v>38</v>
      </c>
      <c r="C235">
        <v>676.16200000000003</v>
      </c>
      <c r="D235" s="6">
        <v>676.88699999999994</v>
      </c>
      <c r="E235" s="24">
        <f t="shared" si="3"/>
        <v>-0.72499999999990905</v>
      </c>
    </row>
    <row r="236" spans="1:5" x14ac:dyDescent="0.35">
      <c r="A236" s="11">
        <v>2011</v>
      </c>
      <c r="B236" s="12" t="s">
        <v>39</v>
      </c>
      <c r="C236">
        <v>676.76199999999994</v>
      </c>
      <c r="D236" s="6">
        <v>676.16200000000003</v>
      </c>
      <c r="E236" s="24">
        <f t="shared" si="3"/>
        <v>0.59999999999990905</v>
      </c>
    </row>
    <row r="237" spans="1:5" x14ac:dyDescent="0.35">
      <c r="A237" s="11">
        <v>2011</v>
      </c>
      <c r="B237" s="12" t="s">
        <v>40</v>
      </c>
      <c r="C237">
        <v>678.62800000000004</v>
      </c>
      <c r="D237" s="6">
        <v>676.76199999999994</v>
      </c>
      <c r="E237" s="24">
        <f t="shared" si="3"/>
        <v>1.8660000000000991</v>
      </c>
    </row>
    <row r="238" spans="1:5" x14ac:dyDescent="0.35">
      <c r="A238" s="11">
        <v>2011</v>
      </c>
      <c r="B238" s="12" t="s">
        <v>41</v>
      </c>
      <c r="C238">
        <v>679.65800000000002</v>
      </c>
      <c r="D238" s="6">
        <v>678.62800000000004</v>
      </c>
      <c r="E238" s="24">
        <f t="shared" si="3"/>
        <v>1.0299999999999727</v>
      </c>
    </row>
    <row r="239" spans="1:5" x14ac:dyDescent="0.35">
      <c r="A239" s="11">
        <v>2011</v>
      </c>
      <c r="B239" s="12" t="s">
        <v>42</v>
      </c>
      <c r="C239">
        <v>678.25800000000004</v>
      </c>
      <c r="D239" s="6">
        <v>679.65800000000002</v>
      </c>
      <c r="E239" s="24">
        <f t="shared" si="3"/>
        <v>-1.3999999999999773</v>
      </c>
    </row>
    <row r="240" spans="1:5" x14ac:dyDescent="0.35">
      <c r="A240" s="11">
        <v>2011</v>
      </c>
      <c r="B240" s="12" t="s">
        <v>43</v>
      </c>
      <c r="C240">
        <v>677.68399999999997</v>
      </c>
      <c r="D240" s="6">
        <v>678.25800000000004</v>
      </c>
      <c r="E240" s="24">
        <f t="shared" si="3"/>
        <v>-0.57400000000006912</v>
      </c>
    </row>
    <row r="241" spans="1:5" x14ac:dyDescent="0.35">
      <c r="A241" s="11">
        <v>2011</v>
      </c>
      <c r="B241" s="12" t="s">
        <v>44</v>
      </c>
      <c r="C241">
        <v>676.01400000000001</v>
      </c>
      <c r="D241" s="6">
        <v>677.68399999999997</v>
      </c>
      <c r="E241" s="24">
        <f t="shared" si="3"/>
        <v>-1.6699999999999591</v>
      </c>
    </row>
    <row r="242" spans="1:5" x14ac:dyDescent="0.35">
      <c r="A242" s="11">
        <v>2012</v>
      </c>
      <c r="B242" s="12" t="s">
        <v>33</v>
      </c>
      <c r="C242">
        <v>678.98800000000006</v>
      </c>
      <c r="D242" s="6">
        <v>676.01400000000001</v>
      </c>
      <c r="E242" s="24">
        <f t="shared" si="3"/>
        <v>2.9740000000000464</v>
      </c>
    </row>
    <row r="243" spans="1:5" x14ac:dyDescent="0.35">
      <c r="A243" s="11">
        <v>2012</v>
      </c>
      <c r="B243" s="12" t="s">
        <v>34</v>
      </c>
      <c r="C243">
        <v>681.97699999999998</v>
      </c>
      <c r="D243" s="6">
        <v>678.98800000000006</v>
      </c>
      <c r="E243" s="24">
        <f t="shared" si="3"/>
        <v>2.9889999999999191</v>
      </c>
    </row>
    <row r="244" spans="1:5" x14ac:dyDescent="0.35">
      <c r="A244" s="11">
        <v>2012</v>
      </c>
      <c r="B244" s="12" t="s">
        <v>35</v>
      </c>
      <c r="C244">
        <v>687.15700000000004</v>
      </c>
      <c r="D244" s="6">
        <v>681.97699999999998</v>
      </c>
      <c r="E244" s="24">
        <f t="shared" si="3"/>
        <v>5.1800000000000637</v>
      </c>
    </row>
    <row r="245" spans="1:5" x14ac:dyDescent="0.35">
      <c r="A245" s="11">
        <v>2012</v>
      </c>
      <c r="B245" s="12" t="s">
        <v>36</v>
      </c>
      <c r="C245">
        <v>689.23199999999997</v>
      </c>
      <c r="D245" s="6">
        <v>687.15700000000004</v>
      </c>
      <c r="E245" s="24">
        <f t="shared" si="3"/>
        <v>2.0749999999999318</v>
      </c>
    </row>
    <row r="246" spans="1:5" x14ac:dyDescent="0.35">
      <c r="A246" s="11">
        <v>2012</v>
      </c>
      <c r="B246" s="12" t="s">
        <v>37</v>
      </c>
      <c r="C246">
        <v>688.423</v>
      </c>
      <c r="D246" s="6">
        <v>689.23199999999997</v>
      </c>
      <c r="E246" s="24">
        <f t="shared" si="3"/>
        <v>-0.80899999999996908</v>
      </c>
    </row>
    <row r="247" spans="1:5" x14ac:dyDescent="0.35">
      <c r="A247" s="11">
        <v>2012</v>
      </c>
      <c r="B247" s="12" t="s">
        <v>38</v>
      </c>
      <c r="C247">
        <v>687.41499999999996</v>
      </c>
      <c r="D247" s="6">
        <v>688.423</v>
      </c>
      <c r="E247" s="24">
        <f t="shared" si="3"/>
        <v>-1.0080000000000382</v>
      </c>
    </row>
    <row r="248" spans="1:5" x14ac:dyDescent="0.35">
      <c r="A248" s="11">
        <v>2012</v>
      </c>
      <c r="B248" s="12" t="s">
        <v>39</v>
      </c>
      <c r="C248">
        <v>686.29399999999998</v>
      </c>
      <c r="D248" s="6">
        <v>687.41499999999996</v>
      </c>
      <c r="E248" s="24">
        <f t="shared" si="3"/>
        <v>-1.1209999999999809</v>
      </c>
    </row>
    <row r="249" spans="1:5" x14ac:dyDescent="0.35">
      <c r="A249" s="11">
        <v>2012</v>
      </c>
      <c r="B249" s="12" t="s">
        <v>40</v>
      </c>
      <c r="C249">
        <v>690.11300000000006</v>
      </c>
      <c r="D249" s="6">
        <v>686.29399999999998</v>
      </c>
      <c r="E249" s="24">
        <f t="shared" si="3"/>
        <v>3.8190000000000737</v>
      </c>
    </row>
    <row r="250" spans="1:5" x14ac:dyDescent="0.35">
      <c r="A250" s="11">
        <v>2012</v>
      </c>
      <c r="B250" s="12" t="s">
        <v>41</v>
      </c>
      <c r="C250">
        <v>693.19200000000001</v>
      </c>
      <c r="D250" s="6">
        <v>690.11300000000006</v>
      </c>
      <c r="E250" s="24">
        <f t="shared" si="3"/>
        <v>3.0789999999999509</v>
      </c>
    </row>
    <row r="251" spans="1:5" x14ac:dyDescent="0.35">
      <c r="A251" s="11">
        <v>2012</v>
      </c>
      <c r="B251" s="12" t="s">
        <v>42</v>
      </c>
      <c r="C251">
        <v>692.923</v>
      </c>
      <c r="D251" s="6">
        <v>693.19200000000001</v>
      </c>
      <c r="E251" s="24">
        <f t="shared" si="3"/>
        <v>-0.26900000000000546</v>
      </c>
    </row>
    <row r="252" spans="1:5" x14ac:dyDescent="0.35">
      <c r="A252" s="11">
        <v>2012</v>
      </c>
      <c r="B252" s="12" t="s">
        <v>43</v>
      </c>
      <c r="C252">
        <v>689.63900000000001</v>
      </c>
      <c r="D252" s="6">
        <v>692.923</v>
      </c>
      <c r="E252" s="24">
        <f t="shared" si="3"/>
        <v>-3.2839999999999918</v>
      </c>
    </row>
    <row r="253" spans="1:5" x14ac:dyDescent="0.35">
      <c r="A253" s="11">
        <v>2012</v>
      </c>
      <c r="B253" s="12" t="s">
        <v>44</v>
      </c>
      <c r="C253">
        <v>687.78200000000004</v>
      </c>
      <c r="D253" s="6">
        <v>689.63900000000001</v>
      </c>
      <c r="E253" s="24">
        <f t="shared" si="3"/>
        <v>-1.8569999999999709</v>
      </c>
    </row>
    <row r="254" spans="1:5" x14ac:dyDescent="0.35">
      <c r="A254" s="11">
        <v>2013</v>
      </c>
      <c r="B254" s="12" t="s">
        <v>33</v>
      </c>
      <c r="C254">
        <v>689.81799999999998</v>
      </c>
      <c r="D254" s="6">
        <v>687.78200000000004</v>
      </c>
      <c r="E254" s="24">
        <f t="shared" si="3"/>
        <v>2.0359999999999445</v>
      </c>
    </row>
    <row r="255" spans="1:5" x14ac:dyDescent="0.35">
      <c r="A255" s="11">
        <v>2013</v>
      </c>
      <c r="B255" s="12" t="s">
        <v>34</v>
      </c>
      <c r="C255">
        <v>695.46699999999998</v>
      </c>
      <c r="D255" s="6">
        <v>689.81799999999998</v>
      </c>
      <c r="E255" s="24">
        <f t="shared" si="3"/>
        <v>5.6490000000000009</v>
      </c>
    </row>
    <row r="256" spans="1:5" x14ac:dyDescent="0.35">
      <c r="A256" s="11">
        <v>2013</v>
      </c>
      <c r="B256" s="12" t="s">
        <v>35</v>
      </c>
      <c r="C256">
        <v>697.28399999999999</v>
      </c>
      <c r="D256" s="6">
        <v>695.46699999999998</v>
      </c>
      <c r="E256" s="24">
        <f t="shared" si="3"/>
        <v>1.8170000000000073</v>
      </c>
    </row>
    <row r="257" spans="1:5" x14ac:dyDescent="0.35">
      <c r="A257" s="11">
        <v>2013</v>
      </c>
      <c r="B257" s="12" t="s">
        <v>36</v>
      </c>
      <c r="C257">
        <v>696.56100000000004</v>
      </c>
      <c r="D257" s="6">
        <v>697.28399999999999</v>
      </c>
      <c r="E257" s="24">
        <f t="shared" si="3"/>
        <v>-0.72299999999995634</v>
      </c>
    </row>
    <row r="258" spans="1:5" x14ac:dyDescent="0.35">
      <c r="A258" s="11">
        <v>2013</v>
      </c>
      <c r="B258" s="12" t="s">
        <v>37</v>
      </c>
      <c r="C258">
        <v>697.798</v>
      </c>
      <c r="D258" s="6">
        <v>696.56100000000004</v>
      </c>
      <c r="E258" s="24">
        <f t="shared" si="3"/>
        <v>1.2369999999999663</v>
      </c>
    </row>
    <row r="259" spans="1:5" x14ac:dyDescent="0.35">
      <c r="A259" s="11">
        <v>2013</v>
      </c>
      <c r="B259" s="12" t="s">
        <v>38</v>
      </c>
      <c r="C259">
        <v>699.47299999999996</v>
      </c>
      <c r="D259" s="6">
        <v>697.798</v>
      </c>
      <c r="E259" s="24">
        <f t="shared" ref="E259:E322" si="4">C259-D259</f>
        <v>1.6749999999999545</v>
      </c>
    </row>
    <row r="260" spans="1:5" x14ac:dyDescent="0.35">
      <c r="A260" s="11">
        <v>2013</v>
      </c>
      <c r="B260" s="12" t="s">
        <v>39</v>
      </c>
      <c r="C260">
        <v>699.75099999999998</v>
      </c>
      <c r="D260" s="6">
        <v>699.47299999999996</v>
      </c>
      <c r="E260" s="24">
        <f t="shared" si="4"/>
        <v>0.27800000000002001</v>
      </c>
    </row>
    <row r="261" spans="1:5" x14ac:dyDescent="0.35">
      <c r="A261" s="11">
        <v>2013</v>
      </c>
      <c r="B261" s="12" t="s">
        <v>40</v>
      </c>
      <c r="C261">
        <v>700.59299999999996</v>
      </c>
      <c r="D261" s="6">
        <v>699.75099999999998</v>
      </c>
      <c r="E261" s="24">
        <f t="shared" si="4"/>
        <v>0.84199999999998454</v>
      </c>
    </row>
    <row r="262" spans="1:5" x14ac:dyDescent="0.35">
      <c r="A262" s="11">
        <v>2013</v>
      </c>
      <c r="B262" s="12" t="s">
        <v>41</v>
      </c>
      <c r="C262">
        <v>701.40599999999995</v>
      </c>
      <c r="D262" s="6">
        <v>700.59299999999996</v>
      </c>
      <c r="E262" s="24">
        <f t="shared" si="4"/>
        <v>0.81299999999998818</v>
      </c>
    </row>
    <row r="263" spans="1:5" x14ac:dyDescent="0.35">
      <c r="A263" s="11">
        <v>2013</v>
      </c>
      <c r="B263" s="12" t="s">
        <v>42</v>
      </c>
      <c r="C263">
        <v>699.601</v>
      </c>
      <c r="D263" s="6">
        <v>701.40599999999995</v>
      </c>
      <c r="E263" s="24">
        <f t="shared" si="4"/>
        <v>-1.80499999999995</v>
      </c>
    </row>
    <row r="264" spans="1:5" x14ac:dyDescent="0.35">
      <c r="A264" s="11">
        <v>2013</v>
      </c>
      <c r="B264" s="12" t="s">
        <v>43</v>
      </c>
      <c r="C264">
        <v>698.17100000000005</v>
      </c>
      <c r="D264" s="6">
        <v>699.601</v>
      </c>
      <c r="E264" s="24">
        <f t="shared" si="4"/>
        <v>-1.42999999999995</v>
      </c>
    </row>
    <row r="265" spans="1:5" x14ac:dyDescent="0.35">
      <c r="A265" s="11">
        <v>2013</v>
      </c>
      <c r="B265" s="12" t="s">
        <v>44</v>
      </c>
      <c r="C265">
        <v>698.11</v>
      </c>
      <c r="D265" s="6">
        <v>698.17100000000005</v>
      </c>
      <c r="E265" s="24">
        <f t="shared" si="4"/>
        <v>-6.100000000003547E-2</v>
      </c>
    </row>
    <row r="266" spans="1:5" x14ac:dyDescent="0.35">
      <c r="A266" s="11">
        <v>2014</v>
      </c>
      <c r="B266" s="12" t="s">
        <v>33</v>
      </c>
      <c r="C266">
        <v>700.71</v>
      </c>
      <c r="D266" s="6">
        <v>698.11</v>
      </c>
      <c r="E266" s="24">
        <f t="shared" si="4"/>
        <v>2.6000000000000227</v>
      </c>
    </row>
    <row r="267" spans="1:5" x14ac:dyDescent="0.35">
      <c r="A267" s="11">
        <v>2014</v>
      </c>
      <c r="B267" s="12" t="s">
        <v>34</v>
      </c>
      <c r="C267">
        <v>703.3</v>
      </c>
      <c r="D267" s="6">
        <v>700.71</v>
      </c>
      <c r="E267" s="24">
        <f t="shared" si="4"/>
        <v>2.5899999999999181</v>
      </c>
    </row>
    <row r="268" spans="1:5" x14ac:dyDescent="0.35">
      <c r="A268" s="11">
        <v>2014</v>
      </c>
      <c r="B268" s="12" t="s">
        <v>35</v>
      </c>
      <c r="C268">
        <v>707.83</v>
      </c>
      <c r="D268" s="6">
        <v>703.3</v>
      </c>
      <c r="E268" s="24">
        <f t="shared" si="4"/>
        <v>4.5300000000000864</v>
      </c>
    </row>
    <row r="269" spans="1:5" x14ac:dyDescent="0.35">
      <c r="A269" s="11">
        <v>2014</v>
      </c>
      <c r="B269" s="12" t="s">
        <v>36</v>
      </c>
      <c r="C269">
        <v>710.16200000000003</v>
      </c>
      <c r="D269" s="6">
        <v>707.83</v>
      </c>
      <c r="E269" s="24">
        <f t="shared" si="4"/>
        <v>2.3319999999999936</v>
      </c>
    </row>
    <row r="270" spans="1:5" x14ac:dyDescent="0.35">
      <c r="A270" s="11">
        <v>2014</v>
      </c>
      <c r="B270" s="12" t="s">
        <v>37</v>
      </c>
      <c r="C270">
        <v>712.64200000000005</v>
      </c>
      <c r="D270" s="6">
        <v>710.16200000000003</v>
      </c>
      <c r="E270" s="24">
        <f t="shared" si="4"/>
        <v>2.4800000000000182</v>
      </c>
    </row>
    <row r="271" spans="1:5" x14ac:dyDescent="0.35">
      <c r="A271" s="11">
        <v>2014</v>
      </c>
      <c r="B271" s="12" t="s">
        <v>38</v>
      </c>
      <c r="C271">
        <v>713.97</v>
      </c>
      <c r="D271" s="6">
        <v>712.64200000000005</v>
      </c>
      <c r="E271" s="24">
        <f t="shared" si="4"/>
        <v>1.3279999999999745</v>
      </c>
    </row>
    <row r="272" spans="1:5" x14ac:dyDescent="0.35">
      <c r="A272" s="11">
        <v>2014</v>
      </c>
      <c r="B272" s="12" t="s">
        <v>39</v>
      </c>
      <c r="C272">
        <v>713.69100000000003</v>
      </c>
      <c r="D272" s="6">
        <v>713.97</v>
      </c>
      <c r="E272" s="24">
        <f t="shared" si="4"/>
        <v>-0.27899999999999636</v>
      </c>
    </row>
    <row r="273" spans="1:5" x14ac:dyDescent="0.35">
      <c r="A273" s="11">
        <v>2014</v>
      </c>
      <c r="B273" s="12" t="s">
        <v>40</v>
      </c>
      <c r="C273">
        <v>712.49800000000005</v>
      </c>
      <c r="D273" s="6">
        <v>713.69100000000003</v>
      </c>
      <c r="E273" s="24">
        <f t="shared" si="4"/>
        <v>-1.1929999999999836</v>
      </c>
    </row>
    <row r="274" spans="1:5" x14ac:dyDescent="0.35">
      <c r="A274" s="11">
        <v>2014</v>
      </c>
      <c r="B274" s="12" t="s">
        <v>41</v>
      </c>
      <c r="C274">
        <v>713.03499999999997</v>
      </c>
      <c r="D274" s="6">
        <v>712.49800000000005</v>
      </c>
      <c r="E274" s="24">
        <f t="shared" si="4"/>
        <v>0.53699999999992087</v>
      </c>
    </row>
    <row r="275" spans="1:5" x14ac:dyDescent="0.35">
      <c r="A275" s="11">
        <v>2014</v>
      </c>
      <c r="B275" s="12" t="s">
        <v>42</v>
      </c>
      <c r="C275">
        <v>711.24300000000005</v>
      </c>
      <c r="D275" s="6">
        <v>713.03499999999997</v>
      </c>
      <c r="E275" s="24">
        <f t="shared" si="4"/>
        <v>-1.7919999999999163</v>
      </c>
    </row>
    <row r="276" spans="1:5" x14ac:dyDescent="0.35">
      <c r="A276" s="11">
        <v>2014</v>
      </c>
      <c r="B276" s="12" t="s">
        <v>43</v>
      </c>
      <c r="C276">
        <v>707.40200000000004</v>
      </c>
      <c r="D276" s="6">
        <v>711.24300000000005</v>
      </c>
      <c r="E276" s="24">
        <f t="shared" si="4"/>
        <v>-3.8410000000000082</v>
      </c>
    </row>
    <row r="277" spans="1:5" x14ac:dyDescent="0.35">
      <c r="A277" s="11">
        <v>2014</v>
      </c>
      <c r="B277" s="12" t="s">
        <v>44</v>
      </c>
      <c r="C277">
        <v>703.39300000000003</v>
      </c>
      <c r="D277" s="6">
        <v>707.40200000000004</v>
      </c>
      <c r="E277" s="24">
        <f t="shared" si="4"/>
        <v>-4.0090000000000146</v>
      </c>
    </row>
    <row r="278" spans="1:5" x14ac:dyDescent="0.35">
      <c r="A278" s="11">
        <v>2015</v>
      </c>
      <c r="B278" s="12" t="s">
        <v>33</v>
      </c>
      <c r="C278">
        <v>700.08299999999997</v>
      </c>
      <c r="D278" s="6">
        <v>703.39300000000003</v>
      </c>
      <c r="E278" s="24">
        <f t="shared" si="4"/>
        <v>-3.3100000000000591</v>
      </c>
    </row>
    <row r="279" spans="1:5" x14ac:dyDescent="0.35">
      <c r="A279" s="11">
        <v>2015</v>
      </c>
      <c r="B279" s="12" t="s">
        <v>34</v>
      </c>
      <c r="C279">
        <v>703.12199999999996</v>
      </c>
      <c r="D279" s="6">
        <v>700.08299999999997</v>
      </c>
      <c r="E279" s="24">
        <f t="shared" si="4"/>
        <v>3.0389999999999873</v>
      </c>
    </row>
    <row r="280" spans="1:5" x14ac:dyDescent="0.35">
      <c r="A280" s="11">
        <v>2015</v>
      </c>
      <c r="B280" s="12" t="s">
        <v>35</v>
      </c>
      <c r="C280">
        <v>707.30600000000004</v>
      </c>
      <c r="D280" s="6">
        <v>703.12199999999996</v>
      </c>
      <c r="E280" s="24">
        <f t="shared" si="4"/>
        <v>4.1840000000000828</v>
      </c>
    </row>
    <row r="281" spans="1:5" x14ac:dyDescent="0.35">
      <c r="A281" s="11">
        <v>2015</v>
      </c>
      <c r="B281" s="12" t="s">
        <v>36</v>
      </c>
      <c r="C281">
        <v>708.74599999999998</v>
      </c>
      <c r="D281" s="6">
        <v>707.30600000000004</v>
      </c>
      <c r="E281" s="24">
        <f t="shared" si="4"/>
        <v>1.4399999999999409</v>
      </c>
    </row>
    <row r="282" spans="1:5" x14ac:dyDescent="0.35">
      <c r="A282" s="11">
        <v>2015</v>
      </c>
      <c r="B282" s="12" t="s">
        <v>37</v>
      </c>
      <c r="C282">
        <v>712.35699999999997</v>
      </c>
      <c r="D282" s="6">
        <v>708.74599999999998</v>
      </c>
      <c r="E282" s="24">
        <f t="shared" si="4"/>
        <v>3.61099999999999</v>
      </c>
    </row>
    <row r="283" spans="1:5" x14ac:dyDescent="0.35">
      <c r="A283" s="11">
        <v>2015</v>
      </c>
      <c r="B283" s="12" t="s">
        <v>38</v>
      </c>
      <c r="C283">
        <v>714.85500000000002</v>
      </c>
      <c r="D283" s="6">
        <v>712.35699999999997</v>
      </c>
      <c r="E283" s="24">
        <f t="shared" si="4"/>
        <v>2.4980000000000473</v>
      </c>
    </row>
    <row r="284" spans="1:5" x14ac:dyDescent="0.35">
      <c r="A284" s="11">
        <v>2015</v>
      </c>
      <c r="B284" s="12" t="s">
        <v>39</v>
      </c>
      <c r="C284">
        <v>714.90200000000004</v>
      </c>
      <c r="D284" s="6">
        <v>714.85500000000002</v>
      </c>
      <c r="E284" s="24">
        <f t="shared" si="4"/>
        <v>4.7000000000025466E-2</v>
      </c>
    </row>
    <row r="285" spans="1:5" x14ac:dyDescent="0.35">
      <c r="A285" s="11">
        <v>2015</v>
      </c>
      <c r="B285" s="12" t="s">
        <v>40</v>
      </c>
      <c r="C285">
        <v>713.89</v>
      </c>
      <c r="D285" s="6">
        <v>714.90200000000004</v>
      </c>
      <c r="E285" s="24">
        <f t="shared" si="4"/>
        <v>-1.0120000000000573</v>
      </c>
    </row>
    <row r="286" spans="1:5" x14ac:dyDescent="0.35">
      <c r="A286" s="11">
        <v>2015</v>
      </c>
      <c r="B286" s="12" t="s">
        <v>41</v>
      </c>
      <c r="C286">
        <v>712.77700000000004</v>
      </c>
      <c r="D286" s="6">
        <v>713.89</v>
      </c>
      <c r="E286" s="25">
        <f t="shared" si="4"/>
        <v>-1.1129999999999427</v>
      </c>
    </row>
    <row r="287" spans="1:5" x14ac:dyDescent="0.35">
      <c r="A287" s="11">
        <v>2015</v>
      </c>
      <c r="B287" s="12" t="s">
        <v>42</v>
      </c>
      <c r="C287">
        <v>712.45799999999997</v>
      </c>
      <c r="D287" s="6">
        <v>712.77700000000004</v>
      </c>
      <c r="E287" s="25">
        <f t="shared" si="4"/>
        <v>-0.31900000000007367</v>
      </c>
    </row>
    <row r="288" spans="1:5" x14ac:dyDescent="0.35">
      <c r="A288" s="11">
        <v>2015</v>
      </c>
      <c r="B288" s="12" t="s">
        <v>43</v>
      </c>
      <c r="C288">
        <v>710.952</v>
      </c>
      <c r="D288" s="6">
        <v>712.45799999999997</v>
      </c>
      <c r="E288" s="25">
        <f t="shared" si="4"/>
        <v>-1.5059999999999718</v>
      </c>
    </row>
    <row r="289" spans="1:5" x14ac:dyDescent="0.35">
      <c r="A289" s="11">
        <v>2015</v>
      </c>
      <c r="B289" s="12" t="s">
        <v>44</v>
      </c>
      <c r="C289">
        <v>708.524</v>
      </c>
      <c r="D289" s="6">
        <v>710.952</v>
      </c>
      <c r="E289" s="25">
        <f t="shared" si="4"/>
        <v>-2.4279999999999973</v>
      </c>
    </row>
    <row r="290" spans="1:5" x14ac:dyDescent="0.35">
      <c r="A290" s="11">
        <v>2016</v>
      </c>
      <c r="B290" s="12" t="s">
        <v>33</v>
      </c>
      <c r="C290">
        <v>709.69500000000005</v>
      </c>
      <c r="D290" s="6">
        <v>708.524</v>
      </c>
      <c r="E290" s="25">
        <f t="shared" si="4"/>
        <v>1.1710000000000491</v>
      </c>
    </row>
    <row r="291" spans="1:5" x14ac:dyDescent="0.35">
      <c r="A291" s="11">
        <v>2016</v>
      </c>
      <c r="B291" s="12" t="s">
        <v>34</v>
      </c>
      <c r="C291">
        <v>710.27800000000002</v>
      </c>
      <c r="D291" s="6">
        <v>709.69500000000005</v>
      </c>
      <c r="E291" s="25">
        <f t="shared" si="4"/>
        <v>0.58299999999996999</v>
      </c>
    </row>
    <row r="292" spans="1:5" x14ac:dyDescent="0.35">
      <c r="A292" s="11">
        <v>2016</v>
      </c>
      <c r="B292" s="12" t="s">
        <v>35</v>
      </c>
      <c r="C292">
        <v>713.33900000000006</v>
      </c>
      <c r="D292" s="6">
        <v>710.27800000000002</v>
      </c>
      <c r="E292" s="25">
        <f t="shared" si="4"/>
        <v>3.0610000000000355</v>
      </c>
    </row>
    <row r="293" spans="1:5" x14ac:dyDescent="0.35">
      <c r="A293" s="11">
        <v>2016</v>
      </c>
      <c r="B293" s="12" t="s">
        <v>36</v>
      </c>
      <c r="C293">
        <v>716.71900000000005</v>
      </c>
      <c r="D293" s="6">
        <v>713.33900000000006</v>
      </c>
      <c r="E293" s="25">
        <f t="shared" si="4"/>
        <v>3.3799999999999955</v>
      </c>
    </row>
    <row r="294" spans="1:5" x14ac:dyDescent="0.35">
      <c r="A294" s="11">
        <v>2016</v>
      </c>
      <c r="B294" s="12" t="s">
        <v>37</v>
      </c>
      <c r="C294">
        <v>719.61900000000003</v>
      </c>
      <c r="D294" s="6">
        <v>716.71900000000005</v>
      </c>
      <c r="E294" s="25">
        <f t="shared" si="4"/>
        <v>2.8999999999999773</v>
      </c>
    </row>
    <row r="295" spans="1:5" x14ac:dyDescent="0.35">
      <c r="A295" s="11">
        <v>2016</v>
      </c>
      <c r="B295" s="12" t="s">
        <v>38</v>
      </c>
      <c r="C295">
        <v>721.98199999999997</v>
      </c>
      <c r="D295" s="6">
        <v>719.61900000000003</v>
      </c>
      <c r="E295" s="25">
        <f t="shared" si="4"/>
        <v>2.3629999999999427</v>
      </c>
    </row>
    <row r="296" spans="1:5" x14ac:dyDescent="0.35">
      <c r="A296" s="11">
        <v>2016</v>
      </c>
      <c r="B296" s="12" t="s">
        <v>39</v>
      </c>
      <c r="C296">
        <v>720.81600000000003</v>
      </c>
      <c r="D296" s="6">
        <v>721.98199999999997</v>
      </c>
      <c r="E296" s="25">
        <f t="shared" si="4"/>
        <v>-1.16599999999994</v>
      </c>
    </row>
    <row r="297" spans="1:5" x14ac:dyDescent="0.35">
      <c r="A297" s="11">
        <v>2016</v>
      </c>
      <c r="B297" s="12" t="s">
        <v>40</v>
      </c>
      <c r="C297">
        <v>721.476</v>
      </c>
      <c r="D297" s="6">
        <v>720.81600000000003</v>
      </c>
      <c r="E297" s="25">
        <f t="shared" si="4"/>
        <v>0.65999999999996817</v>
      </c>
    </row>
    <row r="298" spans="1:5" x14ac:dyDescent="0.35">
      <c r="A298" s="11">
        <v>2016</v>
      </c>
      <c r="B298" s="12" t="s">
        <v>41</v>
      </c>
      <c r="C298">
        <v>723.21</v>
      </c>
      <c r="D298" s="6">
        <v>721.476</v>
      </c>
      <c r="E298" s="25">
        <f t="shared" si="4"/>
        <v>1.7340000000000373</v>
      </c>
    </row>
    <row r="299" spans="1:5" x14ac:dyDescent="0.35">
      <c r="A299" s="11">
        <v>2016</v>
      </c>
      <c r="B299" s="12" t="s">
        <v>42</v>
      </c>
      <c r="C299">
        <v>724.11300000000006</v>
      </c>
      <c r="D299" s="6">
        <v>723.21</v>
      </c>
      <c r="E299" s="25">
        <f t="shared" si="4"/>
        <v>0.90300000000002001</v>
      </c>
    </row>
    <row r="300" spans="1:5" x14ac:dyDescent="0.35">
      <c r="A300" s="11">
        <v>2016</v>
      </c>
      <c r="B300" s="12" t="s">
        <v>43</v>
      </c>
      <c r="C300">
        <v>722.98599999999999</v>
      </c>
      <c r="D300" s="6">
        <v>724.11300000000006</v>
      </c>
      <c r="E300" s="25">
        <f t="shared" si="4"/>
        <v>-1.1270000000000664</v>
      </c>
    </row>
    <row r="301" spans="1:5" x14ac:dyDescent="0.35">
      <c r="A301" s="11">
        <v>2016</v>
      </c>
      <c r="B301" s="12" t="s">
        <v>44</v>
      </c>
      <c r="C301">
        <v>723.22400000000005</v>
      </c>
      <c r="D301" s="6">
        <v>722.98599999999999</v>
      </c>
      <c r="E301" s="25">
        <f t="shared" si="4"/>
        <v>0.23800000000005639</v>
      </c>
    </row>
    <row r="302" spans="1:5" x14ac:dyDescent="0.35">
      <c r="A302" s="11">
        <v>2017</v>
      </c>
      <c r="B302" s="12" t="s">
        <v>33</v>
      </c>
      <c r="C302">
        <v>727.43899999999996</v>
      </c>
      <c r="D302" s="6">
        <v>723.22400000000005</v>
      </c>
      <c r="E302" s="25">
        <f t="shared" si="4"/>
        <v>4.2149999999999181</v>
      </c>
    </row>
    <row r="303" spans="1:5" x14ac:dyDescent="0.35">
      <c r="A303" s="11">
        <v>2017</v>
      </c>
      <c r="B303" s="12" t="s">
        <v>34</v>
      </c>
      <c r="C303">
        <v>729.72699999999998</v>
      </c>
      <c r="D303" s="6">
        <v>727.43899999999996</v>
      </c>
      <c r="E303" s="25">
        <f t="shared" si="4"/>
        <v>2.2880000000000109</v>
      </c>
    </row>
    <row r="304" spans="1:5" x14ac:dyDescent="0.35">
      <c r="A304" s="11">
        <v>2017</v>
      </c>
      <c r="B304" s="12" t="s">
        <v>35</v>
      </c>
      <c r="C304">
        <v>730.32</v>
      </c>
      <c r="D304" s="6">
        <v>729.72699999999998</v>
      </c>
      <c r="E304" s="25">
        <f t="shared" si="4"/>
        <v>0.59300000000007458</v>
      </c>
    </row>
    <row r="305" spans="1:5" x14ac:dyDescent="0.35">
      <c r="A305" s="11">
        <v>2017</v>
      </c>
      <c r="B305" s="12" t="s">
        <v>36</v>
      </c>
      <c r="C305">
        <v>732.48599999999999</v>
      </c>
      <c r="D305" s="6">
        <v>730.32</v>
      </c>
      <c r="E305" s="25">
        <f t="shared" si="4"/>
        <v>2.16599999999994</v>
      </c>
    </row>
    <row r="306" spans="1:5" x14ac:dyDescent="0.35">
      <c r="A306" s="11">
        <v>2017</v>
      </c>
      <c r="B306" s="12" t="s">
        <v>37</v>
      </c>
      <c r="C306">
        <v>733.11</v>
      </c>
      <c r="D306" s="6">
        <v>732.48599999999999</v>
      </c>
      <c r="E306" s="25">
        <f t="shared" si="4"/>
        <v>0.62400000000002365</v>
      </c>
    </row>
    <row r="307" spans="1:5" x14ac:dyDescent="0.35">
      <c r="A307" s="11">
        <v>2017</v>
      </c>
      <c r="B307" s="12" t="s">
        <v>38</v>
      </c>
      <c r="C307">
        <v>733.77499999999998</v>
      </c>
      <c r="D307" s="6">
        <v>733.11</v>
      </c>
      <c r="E307" s="25">
        <f t="shared" si="4"/>
        <v>0.66499999999996362</v>
      </c>
    </row>
    <row r="308" spans="1:5" x14ac:dyDescent="0.35">
      <c r="A308" s="11">
        <v>2017</v>
      </c>
      <c r="B308" s="12" t="s">
        <v>39</v>
      </c>
      <c r="C308">
        <v>733.26900000000001</v>
      </c>
      <c r="D308" s="6">
        <v>733.77499999999998</v>
      </c>
      <c r="E308" s="25">
        <f t="shared" si="4"/>
        <v>-0.50599999999997181</v>
      </c>
    </row>
    <row r="309" spans="1:5" x14ac:dyDescent="0.35">
      <c r="A309" s="11">
        <v>2017</v>
      </c>
      <c r="B309" s="12" t="s">
        <v>40</v>
      </c>
      <c r="C309">
        <v>735.46600000000001</v>
      </c>
      <c r="D309" s="6">
        <v>733.26900000000001</v>
      </c>
      <c r="E309" s="25">
        <f t="shared" si="4"/>
        <v>2.1970000000000027</v>
      </c>
    </row>
    <row r="310" spans="1:5" x14ac:dyDescent="0.35">
      <c r="A310" s="11">
        <v>2017</v>
      </c>
      <c r="B310" s="12" t="s">
        <v>41</v>
      </c>
      <c r="C310">
        <v>739.35900000000004</v>
      </c>
      <c r="D310" s="6">
        <v>735.46600000000001</v>
      </c>
      <c r="E310" s="25">
        <f t="shared" si="4"/>
        <v>3.8930000000000291</v>
      </c>
    </row>
    <row r="311" spans="1:5" x14ac:dyDescent="0.35">
      <c r="A311" s="11">
        <v>2017</v>
      </c>
      <c r="B311" s="12" t="s">
        <v>42</v>
      </c>
      <c r="C311">
        <v>738.89300000000003</v>
      </c>
      <c r="D311" s="6">
        <v>739.35900000000004</v>
      </c>
      <c r="E311" s="25">
        <f t="shared" si="4"/>
        <v>-0.46600000000000819</v>
      </c>
    </row>
    <row r="312" spans="1:5" x14ac:dyDescent="0.35">
      <c r="A312" s="11">
        <v>2017</v>
      </c>
      <c r="B312" s="12" t="s">
        <v>43</v>
      </c>
      <c r="C312">
        <v>738.91200000000003</v>
      </c>
      <c r="D312" s="6">
        <v>738.89300000000003</v>
      </c>
      <c r="E312" s="25">
        <f t="shared" si="4"/>
        <v>1.9000000000005457E-2</v>
      </c>
    </row>
    <row r="313" spans="1:5" x14ac:dyDescent="0.35">
      <c r="A313" s="11">
        <v>2017</v>
      </c>
      <c r="B313" s="12" t="s">
        <v>44</v>
      </c>
      <c r="C313">
        <v>738.47699999999998</v>
      </c>
      <c r="D313" s="6">
        <v>738.91200000000003</v>
      </c>
      <c r="E313" s="25">
        <f t="shared" si="4"/>
        <v>-0.43500000000005912</v>
      </c>
    </row>
    <row r="314" spans="1:5" x14ac:dyDescent="0.35">
      <c r="A314" s="11">
        <v>2018</v>
      </c>
      <c r="B314" s="12" t="s">
        <v>33</v>
      </c>
      <c r="C314">
        <v>742.49900000000002</v>
      </c>
      <c r="D314" s="6">
        <v>738.47699999999998</v>
      </c>
      <c r="E314" s="25">
        <f t="shared" si="4"/>
        <v>4.0220000000000482</v>
      </c>
    </row>
    <row r="315" spans="1:5" x14ac:dyDescent="0.35">
      <c r="A315" s="11">
        <v>2018</v>
      </c>
      <c r="B315" s="12" t="s">
        <v>34</v>
      </c>
      <c r="C315">
        <v>745.86599999999999</v>
      </c>
      <c r="D315" s="6">
        <v>742.49900000000002</v>
      </c>
      <c r="E315" s="25">
        <f t="shared" si="4"/>
        <v>3.3669999999999618</v>
      </c>
    </row>
    <row r="316" spans="1:5" x14ac:dyDescent="0.35">
      <c r="A316" s="11">
        <v>2018</v>
      </c>
      <c r="B316" s="12" t="s">
        <v>35</v>
      </c>
      <c r="C316">
        <v>747.55399999999997</v>
      </c>
      <c r="D316" s="6">
        <v>745.86599999999999</v>
      </c>
      <c r="E316" s="25">
        <f t="shared" si="4"/>
        <v>1.6879999999999882</v>
      </c>
    </row>
    <row r="317" spans="1:5" x14ac:dyDescent="0.35">
      <c r="A317" s="11">
        <v>2018</v>
      </c>
      <c r="B317" s="12" t="s">
        <v>36</v>
      </c>
      <c r="C317">
        <v>750.524</v>
      </c>
      <c r="D317" s="6">
        <v>747.55399999999997</v>
      </c>
      <c r="E317" s="25">
        <f t="shared" si="4"/>
        <v>2.9700000000000273</v>
      </c>
    </row>
    <row r="318" spans="1:5" x14ac:dyDescent="0.35">
      <c r="A318" s="11">
        <v>2018</v>
      </c>
      <c r="B318" s="12" t="s">
        <v>37</v>
      </c>
      <c r="C318">
        <v>753.64700000000005</v>
      </c>
      <c r="D318" s="6">
        <v>750.524</v>
      </c>
      <c r="E318" s="25">
        <f t="shared" si="4"/>
        <v>3.1230000000000473</v>
      </c>
    </row>
    <row r="319" spans="1:5" x14ac:dyDescent="0.35">
      <c r="A319" s="11">
        <v>2018</v>
      </c>
      <c r="B319" s="12" t="s">
        <v>38</v>
      </c>
      <c r="C319">
        <v>754.84799999999996</v>
      </c>
      <c r="D319" s="6">
        <v>753.64700000000005</v>
      </c>
      <c r="E319" s="25">
        <f t="shared" si="4"/>
        <v>1.2009999999999081</v>
      </c>
    </row>
    <row r="320" spans="1:5" x14ac:dyDescent="0.35">
      <c r="A320" s="11">
        <v>2018</v>
      </c>
      <c r="B320" s="12" t="s">
        <v>39</v>
      </c>
      <c r="C320">
        <v>754.89800000000002</v>
      </c>
      <c r="D320" s="6">
        <v>754.84799999999996</v>
      </c>
      <c r="E320" s="25">
        <f t="shared" si="4"/>
        <v>5.0000000000068212E-2</v>
      </c>
    </row>
    <row r="321" spans="1:5" x14ac:dyDescent="0.35">
      <c r="A321" s="11">
        <v>2018</v>
      </c>
      <c r="B321" s="12" t="s">
        <v>40</v>
      </c>
      <c r="C321">
        <v>755.31700000000001</v>
      </c>
      <c r="D321" s="6">
        <v>754.89800000000002</v>
      </c>
      <c r="E321" s="25">
        <f t="shared" si="4"/>
        <v>0.41899999999998272</v>
      </c>
    </row>
    <row r="322" spans="1:5" x14ac:dyDescent="0.35">
      <c r="A322" s="11">
        <v>2018</v>
      </c>
      <c r="B322" s="12" t="s">
        <v>41</v>
      </c>
      <c r="C322">
        <v>756.19399999999996</v>
      </c>
      <c r="D322" s="6">
        <v>755.31700000000001</v>
      </c>
      <c r="E322" s="25">
        <f t="shared" si="4"/>
        <v>0.87699999999995271</v>
      </c>
    </row>
    <row r="323" spans="1:5" x14ac:dyDescent="0.35">
      <c r="A323" s="11">
        <v>2018</v>
      </c>
      <c r="B323" s="12" t="s">
        <v>42</v>
      </c>
      <c r="C323">
        <v>757.53200000000004</v>
      </c>
      <c r="D323" s="6">
        <v>756.19399999999996</v>
      </c>
      <c r="E323" s="25">
        <f t="shared" ref="E323:E361" si="5">C323-D323</f>
        <v>1.3380000000000791</v>
      </c>
    </row>
    <row r="324" spans="1:5" x14ac:dyDescent="0.35">
      <c r="A324" s="11">
        <v>2018</v>
      </c>
      <c r="B324" s="12" t="s">
        <v>43</v>
      </c>
      <c r="C324">
        <v>754.99199999999996</v>
      </c>
      <c r="D324" s="6">
        <v>757.53200000000004</v>
      </c>
      <c r="E324" s="25">
        <f t="shared" si="5"/>
        <v>-2.5400000000000773</v>
      </c>
    </row>
    <row r="325" spans="1:5" x14ac:dyDescent="0.35">
      <c r="A325" s="11">
        <v>2018</v>
      </c>
      <c r="B325" s="12" t="s">
        <v>44</v>
      </c>
      <c r="C325">
        <v>752.58399999999995</v>
      </c>
      <c r="D325" s="6">
        <v>754.99199999999996</v>
      </c>
      <c r="E325" s="25">
        <f t="shared" si="5"/>
        <v>-2.4080000000000155</v>
      </c>
    </row>
    <row r="326" spans="1:5" x14ac:dyDescent="0.35">
      <c r="A326" s="11">
        <v>2019</v>
      </c>
      <c r="B326" s="12" t="s">
        <v>33</v>
      </c>
      <c r="C326">
        <v>754.01700000000005</v>
      </c>
      <c r="D326" s="6">
        <v>752.58399999999995</v>
      </c>
      <c r="E326" s="25">
        <f t="shared" si="5"/>
        <v>1.4330000000001064</v>
      </c>
    </row>
    <row r="327" spans="1:5" x14ac:dyDescent="0.35">
      <c r="A327" s="11">
        <v>2019</v>
      </c>
      <c r="B327" s="12" t="s">
        <v>34</v>
      </c>
      <c r="C327">
        <v>757.20399999999995</v>
      </c>
      <c r="D327" s="6">
        <v>754.01700000000005</v>
      </c>
      <c r="E327" s="25">
        <f t="shared" si="5"/>
        <v>3.1869999999998981</v>
      </c>
    </row>
    <row r="328" spans="1:5" x14ac:dyDescent="0.35">
      <c r="A328" s="11">
        <v>2019</v>
      </c>
      <c r="B328" s="12" t="s">
        <v>35</v>
      </c>
      <c r="C328">
        <v>761.47699999999998</v>
      </c>
      <c r="D328" s="6">
        <v>757.20399999999995</v>
      </c>
      <c r="E328" s="25">
        <f t="shared" si="5"/>
        <v>4.2730000000000246</v>
      </c>
    </row>
    <row r="329" spans="1:5" x14ac:dyDescent="0.35">
      <c r="A329" s="11">
        <v>2019</v>
      </c>
      <c r="B329" s="12" t="s">
        <v>36</v>
      </c>
      <c r="C329">
        <v>765.50699999999995</v>
      </c>
      <c r="D329" s="6">
        <v>761.47699999999998</v>
      </c>
      <c r="E329" s="25">
        <f t="shared" si="5"/>
        <v>4.0299999999999727</v>
      </c>
    </row>
    <row r="330" spans="1:5" x14ac:dyDescent="0.35">
      <c r="A330" s="11">
        <v>2019</v>
      </c>
      <c r="B330" s="12" t="s">
        <v>37</v>
      </c>
      <c r="C330">
        <v>767.13800000000003</v>
      </c>
      <c r="D330" s="6">
        <v>765.50699999999995</v>
      </c>
      <c r="E330" s="25">
        <f t="shared" si="5"/>
        <v>1.6310000000000855</v>
      </c>
    </row>
    <row r="331" spans="1:5" x14ac:dyDescent="0.35">
      <c r="A331" s="11">
        <v>2019</v>
      </c>
      <c r="B331" s="12" t="s">
        <v>38</v>
      </c>
      <c r="C331">
        <v>767.29100000000005</v>
      </c>
      <c r="D331" s="6">
        <v>767.13800000000003</v>
      </c>
      <c r="E331" s="25">
        <f t="shared" si="5"/>
        <v>0.15300000000002001</v>
      </c>
    </row>
    <row r="332" spans="1:5" x14ac:dyDescent="0.35">
      <c r="A332" s="11">
        <v>2019</v>
      </c>
      <c r="B332" s="12" t="s">
        <v>39</v>
      </c>
      <c r="C332">
        <v>768.57100000000003</v>
      </c>
      <c r="D332" s="6">
        <v>767.29100000000005</v>
      </c>
      <c r="E332" s="25">
        <f t="shared" si="5"/>
        <v>1.2799999999999727</v>
      </c>
    </row>
    <row r="333" spans="1:5" x14ac:dyDescent="0.35">
      <c r="A333" s="11">
        <v>2019</v>
      </c>
      <c r="B333" s="12" t="s">
        <v>40</v>
      </c>
      <c r="C333">
        <v>768.53300000000002</v>
      </c>
      <c r="D333" s="6">
        <v>768.57100000000003</v>
      </c>
      <c r="E333" s="25">
        <f t="shared" si="5"/>
        <v>-3.8000000000010914E-2</v>
      </c>
    </row>
    <row r="334" spans="1:5" x14ac:dyDescent="0.35">
      <c r="A334" s="11">
        <v>2019</v>
      </c>
      <c r="B334" s="12" t="s">
        <v>41</v>
      </c>
      <c r="C334">
        <v>769.13599999999997</v>
      </c>
      <c r="D334" s="6">
        <v>768.53300000000002</v>
      </c>
      <c r="E334" s="25">
        <f t="shared" si="5"/>
        <v>0.6029999999999518</v>
      </c>
    </row>
    <row r="335" spans="1:5" x14ac:dyDescent="0.35">
      <c r="A335" s="11">
        <v>2019</v>
      </c>
      <c r="B335" s="12" t="s">
        <v>42</v>
      </c>
      <c r="C335">
        <v>770.89499999999998</v>
      </c>
      <c r="D335" s="6">
        <v>769.13599999999997</v>
      </c>
      <c r="E335" s="25">
        <f t="shared" si="5"/>
        <v>1.7590000000000146</v>
      </c>
    </row>
    <row r="336" spans="1:5" x14ac:dyDescent="0.35">
      <c r="A336" s="11">
        <v>2019</v>
      </c>
      <c r="B336" s="12" t="s">
        <v>43</v>
      </c>
      <c r="C336">
        <v>770.48199999999997</v>
      </c>
      <c r="D336" s="6">
        <v>770.89499999999998</v>
      </c>
      <c r="E336" s="25">
        <f t="shared" si="5"/>
        <v>-0.41300000000001091</v>
      </c>
    </row>
    <row r="337" spans="1:5" x14ac:dyDescent="0.35">
      <c r="A337" s="11">
        <v>2019</v>
      </c>
      <c r="B337" s="12" t="s">
        <v>44</v>
      </c>
      <c r="C337">
        <v>769.78099999999995</v>
      </c>
      <c r="D337" s="6">
        <v>770.48199999999997</v>
      </c>
      <c r="E337" s="25">
        <f t="shared" si="5"/>
        <v>-0.70100000000002183</v>
      </c>
    </row>
    <row r="338" spans="1:5" x14ac:dyDescent="0.35">
      <c r="A338" s="11">
        <v>2020</v>
      </c>
      <c r="B338" s="12" t="s">
        <v>33</v>
      </c>
      <c r="C338">
        <v>772.76800000000003</v>
      </c>
      <c r="D338" s="6">
        <v>769.78099999999995</v>
      </c>
      <c r="E338" s="25">
        <f t="shared" si="5"/>
        <v>2.98700000000008</v>
      </c>
    </row>
    <row r="339" spans="1:5" x14ac:dyDescent="0.35">
      <c r="A339" s="11">
        <v>2020</v>
      </c>
      <c r="B339" s="12" t="s">
        <v>34</v>
      </c>
      <c r="C339">
        <v>774.88599999999997</v>
      </c>
      <c r="D339" s="6">
        <v>772.76800000000003</v>
      </c>
      <c r="E339" s="25">
        <f t="shared" si="5"/>
        <v>2.1179999999999382</v>
      </c>
    </row>
    <row r="340" spans="1:5" x14ac:dyDescent="0.35">
      <c r="A340" s="11">
        <v>2020</v>
      </c>
      <c r="B340" s="12" t="s">
        <v>35</v>
      </c>
      <c r="C340">
        <v>773.19899999999996</v>
      </c>
      <c r="D340" s="6">
        <v>774.88599999999997</v>
      </c>
      <c r="E340" s="25">
        <f t="shared" si="5"/>
        <v>-1.6870000000000118</v>
      </c>
    </row>
    <row r="341" spans="1:5" x14ac:dyDescent="0.35">
      <c r="A341" s="11">
        <v>2020</v>
      </c>
      <c r="B341" s="12" t="s">
        <v>36</v>
      </c>
      <c r="C341">
        <v>768.029</v>
      </c>
      <c r="D341" s="6">
        <v>773.19899999999996</v>
      </c>
      <c r="E341" s="25">
        <f t="shared" si="5"/>
        <v>-5.1699999999999591</v>
      </c>
    </row>
    <row r="342" spans="1:5" x14ac:dyDescent="0.35">
      <c r="A342" s="11">
        <v>2020</v>
      </c>
      <c r="B342" s="12" t="s">
        <v>37</v>
      </c>
      <c r="C342">
        <v>768.04399999999998</v>
      </c>
      <c r="D342" s="6">
        <v>768.029</v>
      </c>
      <c r="E342" s="25">
        <f t="shared" si="5"/>
        <v>1.4999999999986358E-2</v>
      </c>
    </row>
    <row r="343" spans="1:5" x14ac:dyDescent="0.35">
      <c r="A343" s="11">
        <v>2020</v>
      </c>
      <c r="B343" s="12" t="s">
        <v>38</v>
      </c>
      <c r="C343">
        <v>772.245</v>
      </c>
      <c r="D343" s="6">
        <v>768.04399999999998</v>
      </c>
      <c r="E343" s="25">
        <f t="shared" si="5"/>
        <v>4.2010000000000218</v>
      </c>
    </row>
    <row r="344" spans="1:5" x14ac:dyDescent="0.35">
      <c r="A344" s="11">
        <v>2020</v>
      </c>
      <c r="B344" s="12" t="s">
        <v>39</v>
      </c>
      <c r="C344">
        <v>776.15200000000004</v>
      </c>
      <c r="D344" s="6">
        <v>772.245</v>
      </c>
      <c r="E344" s="25">
        <f t="shared" si="5"/>
        <v>3.9070000000000391</v>
      </c>
    </row>
    <row r="345" spans="1:5" x14ac:dyDescent="0.35">
      <c r="A345" s="11">
        <v>2020</v>
      </c>
      <c r="B345" s="12" t="s">
        <v>40</v>
      </c>
      <c r="C345">
        <v>778.59900000000005</v>
      </c>
      <c r="D345" s="6">
        <v>776.15200000000004</v>
      </c>
      <c r="E345" s="25">
        <f t="shared" si="5"/>
        <v>2.4470000000000027</v>
      </c>
    </row>
    <row r="346" spans="1:5" x14ac:dyDescent="0.35">
      <c r="A346" s="11">
        <v>2020</v>
      </c>
      <c r="B346" s="12" t="s">
        <v>41</v>
      </c>
      <c r="C346">
        <v>779.68399999999997</v>
      </c>
      <c r="D346" s="6">
        <v>778.59900000000005</v>
      </c>
      <c r="E346" s="25">
        <f t="shared" si="5"/>
        <v>1.0849999999999227</v>
      </c>
    </row>
    <row r="347" spans="1:5" x14ac:dyDescent="0.35">
      <c r="A347" s="11">
        <v>2020</v>
      </c>
      <c r="B347" s="12" t="s">
        <v>42</v>
      </c>
      <c r="C347">
        <v>780.00800000000004</v>
      </c>
      <c r="D347" s="6">
        <v>779.68399999999997</v>
      </c>
      <c r="E347" s="25">
        <f t="shared" si="5"/>
        <v>0.32400000000006912</v>
      </c>
    </row>
    <row r="348" spans="1:5" x14ac:dyDescent="0.35">
      <c r="A348" s="11">
        <v>2020</v>
      </c>
      <c r="B348" s="12" t="s">
        <v>43</v>
      </c>
      <c r="C348">
        <v>779.53099999999995</v>
      </c>
      <c r="D348" s="6">
        <v>780.00800000000004</v>
      </c>
      <c r="E348" s="25">
        <f t="shared" si="5"/>
        <v>-0.47700000000008913</v>
      </c>
    </row>
    <row r="349" spans="1:5" x14ac:dyDescent="0.35">
      <c r="A349" s="11">
        <v>2020</v>
      </c>
      <c r="B349" s="12" t="s">
        <v>44</v>
      </c>
      <c r="C349">
        <v>780.26300000000003</v>
      </c>
      <c r="D349" s="6">
        <v>779.53099999999995</v>
      </c>
      <c r="E349" s="25">
        <f t="shared" si="5"/>
        <v>0.73200000000008458</v>
      </c>
    </row>
    <row r="350" spans="1:5" x14ac:dyDescent="0.35">
      <c r="A350" s="11">
        <v>2021</v>
      </c>
      <c r="B350" s="12" t="s">
        <v>33</v>
      </c>
      <c r="C350">
        <v>783.58399999999995</v>
      </c>
      <c r="D350" s="6">
        <v>780.26300000000003</v>
      </c>
      <c r="E350" s="25">
        <f t="shared" si="5"/>
        <v>3.3209999999999127</v>
      </c>
    </row>
    <row r="351" spans="1:5" x14ac:dyDescent="0.35">
      <c r="A351" s="11">
        <v>2021</v>
      </c>
      <c r="B351" s="12" t="s">
        <v>34</v>
      </c>
      <c r="C351">
        <v>787.87199999999996</v>
      </c>
      <c r="D351" s="6">
        <v>783.58399999999995</v>
      </c>
      <c r="E351" s="25">
        <f t="shared" si="5"/>
        <v>4.2880000000000109</v>
      </c>
    </row>
    <row r="352" spans="1:5" x14ac:dyDescent="0.35">
      <c r="A352" s="11">
        <v>2021</v>
      </c>
      <c r="B352" s="12" t="s">
        <v>35</v>
      </c>
      <c r="C352">
        <v>793.45500000000004</v>
      </c>
      <c r="D352" s="6">
        <v>787.87199999999996</v>
      </c>
      <c r="E352" s="25">
        <f t="shared" si="5"/>
        <v>5.5830000000000837</v>
      </c>
    </row>
    <row r="353" spans="1:5" x14ac:dyDescent="0.35">
      <c r="A353" s="11">
        <v>2021</v>
      </c>
      <c r="B353" s="12" t="s">
        <v>36</v>
      </c>
      <c r="C353">
        <v>799.97500000000002</v>
      </c>
      <c r="D353" s="6">
        <v>793.45500000000004</v>
      </c>
      <c r="E353" s="25">
        <f t="shared" si="5"/>
        <v>6.5199999999999818</v>
      </c>
    </row>
    <row r="354" spans="1:5" x14ac:dyDescent="0.35">
      <c r="A354" s="11">
        <v>2021</v>
      </c>
      <c r="B354" s="12" t="s">
        <v>37</v>
      </c>
      <c r="C354">
        <v>806.38699999999994</v>
      </c>
      <c r="D354" s="6">
        <v>799.97500000000002</v>
      </c>
      <c r="E354" s="25">
        <f t="shared" si="5"/>
        <v>6.4119999999999209</v>
      </c>
    </row>
    <row r="355" spans="1:5" x14ac:dyDescent="0.35">
      <c r="A355" s="11">
        <v>2021</v>
      </c>
      <c r="B355" s="12" t="s">
        <v>38</v>
      </c>
      <c r="C355">
        <v>813.87900000000002</v>
      </c>
      <c r="D355" s="6">
        <v>806.38699999999994</v>
      </c>
      <c r="E355" s="25">
        <f t="shared" si="5"/>
        <v>7.4920000000000755</v>
      </c>
    </row>
    <row r="356" spans="1:5" x14ac:dyDescent="0.35">
      <c r="A356" s="11">
        <v>2021</v>
      </c>
      <c r="B356" s="12" t="s">
        <v>39</v>
      </c>
      <c r="C356">
        <v>817.79600000000005</v>
      </c>
      <c r="D356" s="6">
        <v>813.87900000000002</v>
      </c>
      <c r="E356" s="25">
        <f t="shared" si="5"/>
        <v>3.91700000000003</v>
      </c>
    </row>
    <row r="357" spans="1:5" x14ac:dyDescent="0.35">
      <c r="A357" s="11">
        <v>2021</v>
      </c>
      <c r="B357" s="12" t="s">
        <v>40</v>
      </c>
      <c r="C357">
        <v>819.48500000000001</v>
      </c>
      <c r="D357" s="6">
        <v>817.79600000000005</v>
      </c>
      <c r="E357" s="25">
        <f t="shared" si="5"/>
        <v>1.6889999999999645</v>
      </c>
    </row>
    <row r="358" spans="1:5" x14ac:dyDescent="0.35">
      <c r="A358" s="11">
        <v>2021</v>
      </c>
      <c r="B358" s="12" t="s">
        <v>41</v>
      </c>
      <c r="C358">
        <v>821.71</v>
      </c>
      <c r="D358" s="6">
        <v>819.48500000000001</v>
      </c>
      <c r="E358" s="25">
        <f t="shared" si="5"/>
        <v>2.2250000000000227</v>
      </c>
    </row>
    <row r="359" spans="1:5" x14ac:dyDescent="0.35">
      <c r="A359" s="11">
        <v>2021</v>
      </c>
      <c r="B359" s="12" t="s">
        <v>42</v>
      </c>
      <c r="C359">
        <v>828.53800000000001</v>
      </c>
      <c r="D359" s="6">
        <v>821.71</v>
      </c>
      <c r="E359" s="25">
        <f t="shared" si="5"/>
        <v>6.8279999999999745</v>
      </c>
    </row>
    <row r="360" spans="1:5" x14ac:dyDescent="0.35">
      <c r="A360" s="11">
        <v>2021</v>
      </c>
      <c r="B360" s="12" t="s">
        <v>43</v>
      </c>
      <c r="C360">
        <v>832.60900000000004</v>
      </c>
      <c r="D360" s="6">
        <v>828.53800000000001</v>
      </c>
      <c r="E360" s="25">
        <f t="shared" si="5"/>
        <v>4.0710000000000264</v>
      </c>
    </row>
    <row r="361" spans="1:5" x14ac:dyDescent="0.35">
      <c r="A361" s="11">
        <v>2021</v>
      </c>
      <c r="B361" s="12" t="s">
        <v>44</v>
      </c>
      <c r="C361">
        <v>835.16800000000001</v>
      </c>
      <c r="D361" s="6">
        <v>832.60900000000004</v>
      </c>
      <c r="E361" s="25">
        <f t="shared" si="5"/>
        <v>2.5589999999999691</v>
      </c>
    </row>
    <row r="362" spans="1:5" x14ac:dyDescent="0.35">
      <c r="D36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30D-A775-403A-9B3A-7961FF13E759}">
  <sheetPr codeName="Sheet3"/>
  <dimension ref="A1:D32"/>
  <sheetViews>
    <sheetView workbookViewId="0">
      <selection activeCell="I27" sqref="I27"/>
    </sheetView>
  </sheetViews>
  <sheetFormatPr defaultRowHeight="14.5" x14ac:dyDescent="0.35"/>
  <sheetData>
    <row r="1" spans="1:4" x14ac:dyDescent="0.35">
      <c r="A1" s="9" t="s">
        <v>15</v>
      </c>
      <c r="B1" s="9" t="s">
        <v>28</v>
      </c>
      <c r="C1" s="9" t="s">
        <v>29</v>
      </c>
      <c r="D1" s="9" t="s">
        <v>30</v>
      </c>
    </row>
    <row r="2" spans="1:4" x14ac:dyDescent="0.35">
      <c r="A2" s="2">
        <v>1992</v>
      </c>
      <c r="B2" s="3">
        <v>417.1</v>
      </c>
      <c r="C2" s="3">
        <v>423.5</v>
      </c>
      <c r="D2" s="8">
        <f>C2-B2</f>
        <v>6.3999999999999773</v>
      </c>
    </row>
    <row r="3" spans="1:4" x14ac:dyDescent="0.35">
      <c r="A3" s="2">
        <v>1993</v>
      </c>
      <c r="B3" s="3">
        <v>430.2</v>
      </c>
      <c r="C3" s="3">
        <v>435.2</v>
      </c>
      <c r="D3" s="8">
        <f t="shared" ref="D3:D31" si="0">C3-B3</f>
        <v>5</v>
      </c>
    </row>
    <row r="4" spans="1:4" x14ac:dyDescent="0.35">
      <c r="A4" s="2">
        <v>1994</v>
      </c>
      <c r="B4" s="3">
        <v>440.8</v>
      </c>
      <c r="C4" s="3">
        <v>447.2</v>
      </c>
      <c r="D4" s="8">
        <f t="shared" si="0"/>
        <v>6.3999999999999773</v>
      </c>
    </row>
    <row r="5" spans="1:4" x14ac:dyDescent="0.35">
      <c r="A5" s="2">
        <v>1995</v>
      </c>
      <c r="B5" s="3">
        <v>453.9</v>
      </c>
      <c r="C5" s="3">
        <v>459.1</v>
      </c>
      <c r="D5" s="8">
        <f t="shared" si="0"/>
        <v>5.2000000000000455</v>
      </c>
    </row>
    <row r="6" spans="1:4" x14ac:dyDescent="0.35">
      <c r="A6" s="2">
        <v>1996</v>
      </c>
      <c r="B6" s="3">
        <v>466.7</v>
      </c>
      <c r="C6" s="3">
        <v>473.1</v>
      </c>
      <c r="D6" s="8">
        <f t="shared" si="0"/>
        <v>6.4000000000000341</v>
      </c>
    </row>
    <row r="7" spans="1:4" x14ac:dyDescent="0.35">
      <c r="A7" s="2">
        <v>1997</v>
      </c>
      <c r="B7" s="3">
        <v>479</v>
      </c>
      <c r="C7" s="3">
        <v>482.8</v>
      </c>
      <c r="D7" s="8">
        <f t="shared" si="0"/>
        <v>3.8000000000000114</v>
      </c>
    </row>
    <row r="8" spans="1:4" x14ac:dyDescent="0.35">
      <c r="A8" s="2">
        <v>1998</v>
      </c>
      <c r="B8" s="3">
        <v>486.3</v>
      </c>
      <c r="C8" s="3">
        <v>490.4</v>
      </c>
      <c r="D8" s="8">
        <f t="shared" si="0"/>
        <v>4.0999999999999659</v>
      </c>
    </row>
    <row r="9" spans="1:4" x14ac:dyDescent="0.35">
      <c r="A9" s="2">
        <v>1999</v>
      </c>
      <c r="B9" s="3">
        <v>495.5</v>
      </c>
      <c r="C9" s="3">
        <v>502.5</v>
      </c>
      <c r="D9" s="8">
        <f t="shared" si="0"/>
        <v>7</v>
      </c>
    </row>
    <row r="10" spans="1:4" x14ac:dyDescent="0.35">
      <c r="A10" s="2">
        <v>2000</v>
      </c>
      <c r="B10" s="3">
        <v>511.8</v>
      </c>
      <c r="C10" s="3">
        <v>519.9</v>
      </c>
      <c r="D10" s="8">
        <f t="shared" si="0"/>
        <v>8.0999999999999659</v>
      </c>
    </row>
    <row r="11" spans="1:4" x14ac:dyDescent="0.35">
      <c r="A11" s="2">
        <v>2001</v>
      </c>
      <c r="B11" s="3">
        <v>529.1</v>
      </c>
      <c r="C11" s="3">
        <v>531.70000000000005</v>
      </c>
      <c r="D11" s="8">
        <f t="shared" si="0"/>
        <v>2.6000000000000227</v>
      </c>
    </row>
    <row r="12" spans="1:4" x14ac:dyDescent="0.35">
      <c r="A12" s="2">
        <v>2002</v>
      </c>
      <c r="B12" s="3">
        <v>535.79999999999995</v>
      </c>
      <c r="C12" s="3">
        <v>541.79999999999995</v>
      </c>
      <c r="D12" s="8">
        <f t="shared" si="0"/>
        <v>6</v>
      </c>
    </row>
    <row r="13" spans="1:4" x14ac:dyDescent="0.35">
      <c r="A13" s="2">
        <v>2003</v>
      </c>
      <c r="B13" s="3">
        <v>549.20000000000005</v>
      </c>
      <c r="C13" s="3">
        <v>553</v>
      </c>
      <c r="D13" s="8">
        <f t="shared" si="0"/>
        <v>3.7999999999999545</v>
      </c>
    </row>
    <row r="14" spans="1:4" x14ac:dyDescent="0.35">
      <c r="A14" s="2">
        <v>2004</v>
      </c>
      <c r="B14" s="3">
        <v>562</v>
      </c>
      <c r="C14" s="3">
        <v>569.70000000000005</v>
      </c>
      <c r="D14" s="8">
        <f t="shared" si="0"/>
        <v>7.7000000000000455</v>
      </c>
    </row>
    <row r="15" spans="1:4" x14ac:dyDescent="0.35">
      <c r="A15" s="2">
        <v>2005</v>
      </c>
      <c r="B15" s="3">
        <v>578.79999999999995</v>
      </c>
      <c r="C15" s="3">
        <v>591.20000000000005</v>
      </c>
      <c r="D15" s="8">
        <f t="shared" si="0"/>
        <v>12.400000000000091</v>
      </c>
    </row>
    <row r="16" spans="1:4" x14ac:dyDescent="0.35">
      <c r="A16" s="2">
        <v>2006</v>
      </c>
      <c r="B16" s="3">
        <v>600.9</v>
      </c>
      <c r="C16" s="3">
        <v>606.9</v>
      </c>
      <c r="D16" s="8">
        <f t="shared" si="0"/>
        <v>6</v>
      </c>
    </row>
    <row r="17" spans="1:4" x14ac:dyDescent="0.35">
      <c r="A17" s="2">
        <v>2007</v>
      </c>
      <c r="B17" s="4">
        <v>616.21299999999997</v>
      </c>
      <c r="C17" s="4">
        <v>625.99900000000002</v>
      </c>
      <c r="D17" s="8">
        <f t="shared" si="0"/>
        <v>9.7860000000000582</v>
      </c>
    </row>
    <row r="18" spans="1:4" x14ac:dyDescent="0.35">
      <c r="A18" s="2">
        <v>2008</v>
      </c>
      <c r="B18" s="4">
        <v>642.33299999999997</v>
      </c>
      <c r="C18" s="4">
        <v>647.56899999999996</v>
      </c>
      <c r="D18" s="8">
        <f t="shared" si="0"/>
        <v>5.23599999999999</v>
      </c>
    </row>
    <row r="19" spans="1:4" x14ac:dyDescent="0.35">
      <c r="A19" s="2">
        <v>2009</v>
      </c>
      <c r="B19" s="4">
        <v>638.47</v>
      </c>
      <c r="C19" s="4">
        <v>646.84500000000003</v>
      </c>
      <c r="D19" s="8">
        <f t="shared" si="0"/>
        <v>8.375</v>
      </c>
    </row>
    <row r="20" spans="1:4" x14ac:dyDescent="0.35">
      <c r="A20" s="2">
        <v>2010</v>
      </c>
      <c r="B20" s="4">
        <v>651.63800000000003</v>
      </c>
      <c r="C20" s="4">
        <v>654.75699999999995</v>
      </c>
      <c r="D20" s="8">
        <f t="shared" si="0"/>
        <v>3.1189999999999145</v>
      </c>
    </row>
    <row r="21" spans="1:4" x14ac:dyDescent="0.35">
      <c r="A21" s="2">
        <v>2011</v>
      </c>
      <c r="B21" s="4">
        <v>669.80200000000002</v>
      </c>
      <c r="C21" s="4">
        <v>677.83399999999995</v>
      </c>
      <c r="D21" s="8">
        <f t="shared" si="0"/>
        <v>8.0319999999999254</v>
      </c>
    </row>
    <row r="22" spans="1:4" x14ac:dyDescent="0.35">
      <c r="A22" s="2">
        <v>2012</v>
      </c>
      <c r="B22" s="4">
        <v>685.53200000000004</v>
      </c>
      <c r="C22" s="4">
        <v>689.99099999999999</v>
      </c>
      <c r="D22" s="8">
        <f t="shared" si="0"/>
        <v>4.4589999999999463</v>
      </c>
    </row>
    <row r="23" spans="1:4" x14ac:dyDescent="0.35">
      <c r="A23" s="2">
        <v>2013</v>
      </c>
      <c r="B23" s="4">
        <v>696.06700000000001</v>
      </c>
      <c r="C23" s="4">
        <v>699.60500000000002</v>
      </c>
      <c r="D23" s="8">
        <f t="shared" si="0"/>
        <v>3.5380000000000109</v>
      </c>
    </row>
    <row r="24" spans="1:4" x14ac:dyDescent="0.35">
      <c r="A24" s="2">
        <v>2014</v>
      </c>
      <c r="B24" s="4">
        <v>708.10199999999998</v>
      </c>
      <c r="C24" s="4">
        <v>710.21</v>
      </c>
      <c r="D24" s="8">
        <f t="shared" si="0"/>
        <v>2.1080000000000609</v>
      </c>
    </row>
    <row r="25" spans="1:4" x14ac:dyDescent="0.35">
      <c r="A25" s="2">
        <v>2015</v>
      </c>
      <c r="B25" s="4">
        <v>707.745</v>
      </c>
      <c r="C25" s="4">
        <v>712.25099999999998</v>
      </c>
      <c r="D25" s="8">
        <f t="shared" si="0"/>
        <v>4.5059999999999718</v>
      </c>
    </row>
    <row r="26" spans="1:4" x14ac:dyDescent="0.35">
      <c r="A26" s="2">
        <v>2016</v>
      </c>
      <c r="B26" s="4">
        <v>715.27200000000005</v>
      </c>
      <c r="C26" s="4">
        <v>722.63800000000003</v>
      </c>
      <c r="D26" s="8">
        <f t="shared" si="0"/>
        <v>7.3659999999999854</v>
      </c>
    </row>
    <row r="27" spans="1:4" x14ac:dyDescent="0.35">
      <c r="A27" s="2">
        <v>2017</v>
      </c>
      <c r="B27" s="4">
        <v>731.14300000000003</v>
      </c>
      <c r="C27" s="4">
        <v>737.39599999999996</v>
      </c>
      <c r="D27" s="8">
        <f t="shared" si="0"/>
        <v>6.2529999999999291</v>
      </c>
    </row>
    <row r="28" spans="1:4" x14ac:dyDescent="0.35">
      <c r="A28" s="2">
        <v>2018</v>
      </c>
      <c r="B28" s="4">
        <v>749.15599999999995</v>
      </c>
      <c r="C28" s="4">
        <v>755.25300000000004</v>
      </c>
      <c r="D28" s="8">
        <f t="shared" si="0"/>
        <v>6.0970000000000937</v>
      </c>
    </row>
    <row r="29" spans="1:4" x14ac:dyDescent="0.35">
      <c r="A29" s="2">
        <v>2019</v>
      </c>
      <c r="B29" s="4">
        <v>762.10599999999999</v>
      </c>
      <c r="C29" s="4">
        <v>769.56600000000003</v>
      </c>
      <c r="D29" s="8">
        <f t="shared" si="0"/>
        <v>7.4600000000000364</v>
      </c>
    </row>
    <row r="30" spans="1:4" x14ac:dyDescent="0.35">
      <c r="A30" s="2">
        <v>2020</v>
      </c>
      <c r="B30" s="4">
        <v>771.529</v>
      </c>
      <c r="C30" s="4">
        <v>779.04</v>
      </c>
      <c r="D30" s="8">
        <f t="shared" si="0"/>
        <v>7.5109999999999673</v>
      </c>
    </row>
    <row r="31" spans="1:4" x14ac:dyDescent="0.35">
      <c r="A31" s="2">
        <v>2021</v>
      </c>
      <c r="B31" s="4">
        <v>797.52499999999998</v>
      </c>
      <c r="C31" s="4">
        <v>825.88400000000001</v>
      </c>
      <c r="D31" s="8">
        <f t="shared" si="0"/>
        <v>28.359000000000037</v>
      </c>
    </row>
    <row r="32" spans="1:4" x14ac:dyDescent="0.35">
      <c r="A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BLS Data Series</vt:lpstr>
      <vt:lpstr>Sheet1</vt:lpstr>
      <vt:lpstr>Sheet2</vt:lpstr>
      <vt:lpstr>Sheet3</vt:lpstr>
      <vt:lpstr>Sheet4</vt:lpstr>
      <vt:lpstr>Sheet5</vt:lpstr>
      <vt:lpstr>CPI Monthly</vt:lpstr>
      <vt:lpstr>CPI 30 half 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Ayers, Alexandria N. (IVV-1850)</cp:lastModifiedBy>
  <dcterms:created xsi:type="dcterms:W3CDTF">2022-02-15T21:11:12Z</dcterms:created>
  <dcterms:modified xsi:type="dcterms:W3CDTF">2023-03-19T21:02:28Z</dcterms:modified>
</cp:coreProperties>
</file>