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BuscarV\"/>
    </mc:Choice>
  </mc:AlternateContent>
  <bookViews>
    <workbookView xWindow="120" yWindow="45" windowWidth="9270" windowHeight="4215" activeTab="1"/>
  </bookViews>
  <sheets>
    <sheet name="Consultas" sheetId="1" r:id="rId1"/>
    <sheet name="Productos" sheetId="2" r:id="rId2"/>
    <sheet name="Grafico" sheetId="3" r:id="rId3"/>
  </sheets>
  <definedNames>
    <definedName name="_xlnm._FilterDatabase" localSheetId="1" hidden="1">Productos!$A$3:$F$18</definedName>
  </definedNames>
  <calcPr calcId="162913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</calcChain>
</file>

<file path=xl/sharedStrings.xml><?xml version="1.0" encoding="utf-8"?>
<sst xmlns="http://schemas.openxmlformats.org/spreadsheetml/2006/main" count="45" uniqueCount="33">
  <si>
    <t>Electrodomésticos</t>
  </si>
  <si>
    <t>Introducir código del producto:</t>
  </si>
  <si>
    <t>EL ELECTRÓN S.A.</t>
  </si>
  <si>
    <t>CÓDIGO</t>
  </si>
  <si>
    <t>DESCRIPCIÓN</t>
  </si>
  <si>
    <t>MARCA</t>
  </si>
  <si>
    <t>PRECIO</t>
  </si>
  <si>
    <t>EN STOCK</t>
  </si>
  <si>
    <t>DESCRIPCION</t>
  </si>
  <si>
    <t>Televisor 14" color</t>
  </si>
  <si>
    <t>Televisor 20" color</t>
  </si>
  <si>
    <t>Televisor 28" color</t>
  </si>
  <si>
    <t>Microondas chico</t>
  </si>
  <si>
    <t>Microondas grande</t>
  </si>
  <si>
    <t>Nevera 15 pies</t>
  </si>
  <si>
    <t>Nevera 23 pies</t>
  </si>
  <si>
    <t>Nevera 25 pies</t>
  </si>
  <si>
    <t>PHILIPS</t>
  </si>
  <si>
    <t>PANAVOX</t>
  </si>
  <si>
    <t>G. ELECTRIC</t>
  </si>
  <si>
    <t>FRIGIDAIRE</t>
  </si>
  <si>
    <t>Cocina de gas 2 hornillos</t>
  </si>
  <si>
    <t>Cocina de gas 4 hornillos</t>
  </si>
  <si>
    <t>Cocina de gas 6 hornillos</t>
  </si>
  <si>
    <t>Vitrocerámica</t>
  </si>
  <si>
    <t>Horno de empotrar</t>
  </si>
  <si>
    <t>Cafetera</t>
  </si>
  <si>
    <t>Cafetera express</t>
  </si>
  <si>
    <t>TEKA</t>
  </si>
  <si>
    <t>SIEMENS</t>
  </si>
  <si>
    <t>UFESA</t>
  </si>
  <si>
    <t>TABLA PRODUCTOS</t>
  </si>
  <si>
    <t>AVISO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</si>
</sst>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C0A]_-;\-* #,##0.00\ [$€-C0A]_-;_-* &quot;-&quot;??\ [$€-C0A]_-;_-@_-"/>
    <numFmt numFmtId="166" formatCode="#,##0.00\ &quot;€&quot;"/>
  </numFmts>
  <fonts count="8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8"/>
      <color indexed="8"/>
      <name val="Calibri"/>
      <family val="2"/>
    </font>
    <font>
      <b/>
      <u/>
      <sz val="18"/>
      <color indexed="8"/>
      <name val="Calibri"/>
      <family val="2"/>
    </font>
    <font>
      <u/>
      <sz val="18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5" fillId="0" borderId="0" xfId="0" applyFont="1" applyFill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 applyProtection="1">
      <alignment horizontal="center"/>
    </xf>
    <xf numFmtId="0" fontId="7" fillId="4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166" fontId="1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Productos!$E$3</c:f>
              <c:strCache>
                <c:ptCount val="1"/>
                <c:pt idx="0">
                  <c:v>EN STOCK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A9-4787-8206-BAF9303911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A9-4787-8206-BAF9303911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A9-4787-8206-BAF9303911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A9-4787-8206-BAF9303911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A9-4787-8206-BAF9303911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A9-4787-8206-BAF9303911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A9-4787-8206-BAF9303911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A9-4787-8206-BAF9303911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A9-4787-8206-BAF9303911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DA9-4787-8206-BAF9303911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DA9-4787-8206-BAF9303911F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DA9-4787-8206-BAF9303911F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DA9-4787-8206-BAF9303911F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DA9-4787-8206-BAF9303911F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DA9-4787-8206-BAF9303911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Productos!$B$4:$B$18</c:f>
              <c:strCache>
                <c:ptCount val="15"/>
                <c:pt idx="0">
                  <c:v>Televisor 14" color</c:v>
                </c:pt>
                <c:pt idx="1">
                  <c:v>Televisor 20" color</c:v>
                </c:pt>
                <c:pt idx="2">
                  <c:v>Televisor 28" color</c:v>
                </c:pt>
                <c:pt idx="3">
                  <c:v>Microondas chico</c:v>
                </c:pt>
                <c:pt idx="4">
                  <c:v>Microondas grande</c:v>
                </c:pt>
                <c:pt idx="5">
                  <c:v>Nevera 15 pies</c:v>
                </c:pt>
                <c:pt idx="6">
                  <c:v>Nevera 23 pies</c:v>
                </c:pt>
                <c:pt idx="7">
                  <c:v>Nevera 25 pies</c:v>
                </c:pt>
                <c:pt idx="8">
                  <c:v>Cocina de gas 2 hornillos</c:v>
                </c:pt>
                <c:pt idx="9">
                  <c:v>Cocina de gas 4 hornillos</c:v>
                </c:pt>
                <c:pt idx="10">
                  <c:v>Cocina de gas 6 hornillos</c:v>
                </c:pt>
                <c:pt idx="11">
                  <c:v>Vitrocerámica</c:v>
                </c:pt>
                <c:pt idx="12">
                  <c:v>Horno de empotrar</c:v>
                </c:pt>
                <c:pt idx="13">
                  <c:v>Cafetera</c:v>
                </c:pt>
                <c:pt idx="14">
                  <c:v>Cafetera express</c:v>
                </c:pt>
              </c:strCache>
            </c:strRef>
          </c:cat>
          <c:val>
            <c:numRef>
              <c:f>Productos!$E$4:$E$18</c:f>
              <c:numCache>
                <c:formatCode>General</c:formatCode>
                <c:ptCount val="15"/>
                <c:pt idx="0">
                  <c:v>34</c:v>
                </c:pt>
                <c:pt idx="1">
                  <c:v>25</c:v>
                </c:pt>
                <c:pt idx="2">
                  <c:v>11</c:v>
                </c:pt>
                <c:pt idx="3">
                  <c:v>86</c:v>
                </c:pt>
                <c:pt idx="4">
                  <c:v>54</c:v>
                </c:pt>
                <c:pt idx="5">
                  <c:v>48</c:v>
                </c:pt>
                <c:pt idx="6">
                  <c:v>12</c:v>
                </c:pt>
                <c:pt idx="7">
                  <c:v>3</c:v>
                </c:pt>
                <c:pt idx="8">
                  <c:v>8</c:v>
                </c:pt>
                <c:pt idx="9">
                  <c:v>35</c:v>
                </c:pt>
                <c:pt idx="10">
                  <c:v>10</c:v>
                </c:pt>
                <c:pt idx="11">
                  <c:v>8</c:v>
                </c:pt>
                <c:pt idx="12">
                  <c:v>4</c:v>
                </c:pt>
                <c:pt idx="13">
                  <c:v>20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DA9-4787-8206-BAF93039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36</xdr:row>
      <xdr:rowOff>47625</xdr:rowOff>
    </xdr:from>
    <xdr:to>
      <xdr:col>5</xdr:col>
      <xdr:colOff>771525</xdr:colOff>
      <xdr:row>46</xdr:row>
      <xdr:rowOff>171450</xdr:rowOff>
    </xdr:to>
    <xdr:sp macro="" textlink="">
      <xdr:nvSpPr>
        <xdr:cNvPr id="2" name="1 CuadroTexto"/>
        <xdr:cNvSpPr txBox="1"/>
      </xdr:nvSpPr>
      <xdr:spPr>
        <a:xfrm>
          <a:off x="123825" y="6953250"/>
          <a:ext cx="5467350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200" b="1" u="sng"/>
            <a:t>EJERCICIO BUSCARV.</a:t>
          </a:r>
        </a:p>
        <a:p>
          <a:endParaRPr lang="es-ES" sz="1100"/>
        </a:p>
        <a:p>
          <a:pPr lvl="0"/>
          <a:r>
            <a:rPr lang="es-ES" sz="1100" b="1" i="1"/>
            <a:t>Introducir los datos  sombreados.</a:t>
          </a:r>
        </a:p>
        <a:p>
          <a:pPr lvl="0"/>
          <a:r>
            <a:rPr lang="es-ES" sz="1100" b="1" i="1"/>
            <a:t>Seleccionar los datos de la tabla Productos y copiarlos en la Hoja2.</a:t>
          </a:r>
        </a:p>
        <a:p>
          <a:pPr lvl="0"/>
          <a:r>
            <a:rPr lang="es-ES" sz="1100" b="1" i="1"/>
            <a:t>Cambiar</a:t>
          </a:r>
          <a:r>
            <a:rPr lang="es-ES" sz="1100" b="1" i="1" baseline="0"/>
            <a:t> el nombre de la Hoja2 por el de Productos. Dar a la pestaña un color verde.</a:t>
          </a:r>
        </a:p>
        <a:p>
          <a:r>
            <a:rPr lang="es-ES" sz="1100" u="sng" baseline="0"/>
            <a:t>Se pide:</a:t>
          </a:r>
        </a:p>
        <a:p>
          <a:endParaRPr lang="es-ES" sz="1100" u="sng" baseline="0"/>
        </a:p>
        <a:p>
          <a:r>
            <a:rPr lang="es-ES" sz="1100" baseline="0"/>
            <a:t>Introducido el Codigo de Producto mediante formulación se calcularan el resto de campos.</a:t>
          </a:r>
        </a:p>
        <a:p>
          <a:r>
            <a:rPr lang="es-ES" sz="1100" baseline="0"/>
            <a:t> En la hoja Productos  debe de aparecer en la columna Aviso  el mensaje "Pedir a  fabrica" ó "-" en función de si el stock es inferior a 10 o no.</a:t>
          </a:r>
        </a:p>
        <a:p>
          <a:endParaRPr lang="es-ES" sz="1100" baseline="0"/>
        </a:p>
        <a:p>
          <a:endParaRPr lang="es-ES" sz="1100"/>
        </a:p>
      </xdr:txBody>
    </xdr:sp>
    <xdr:clientData/>
  </xdr:twoCellAnchor>
  <xdr:twoCellAnchor editAs="oneCell">
    <xdr:from>
      <xdr:col>0</xdr:col>
      <xdr:colOff>561975</xdr:colOff>
      <xdr:row>0</xdr:row>
      <xdr:rowOff>104775</xdr:rowOff>
    </xdr:from>
    <xdr:to>
      <xdr:col>1</xdr:col>
      <xdr:colOff>552450</xdr:colOff>
      <xdr:row>3</xdr:row>
      <xdr:rowOff>247650</xdr:rowOff>
    </xdr:to>
    <xdr:pic>
      <xdr:nvPicPr>
        <xdr:cNvPr id="1033" name="Picture 9" descr="electr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04775"/>
          <a:ext cx="114300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19</xdr:row>
      <xdr:rowOff>171451</xdr:rowOff>
    </xdr:from>
    <xdr:to>
      <xdr:col>6</xdr:col>
      <xdr:colOff>38100</xdr:colOff>
      <xdr:row>24</xdr:row>
      <xdr:rowOff>1</xdr:rowOff>
    </xdr:to>
    <xdr:sp macro="" textlink="">
      <xdr:nvSpPr>
        <xdr:cNvPr id="2" name="1 CuadroTexto"/>
        <xdr:cNvSpPr txBox="1"/>
      </xdr:nvSpPr>
      <xdr:spPr>
        <a:xfrm>
          <a:off x="333375" y="3990976"/>
          <a:ext cx="63817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 el caso de que el Stock sea inferior a 10,</a:t>
          </a:r>
          <a:r>
            <a:rPr lang="es-ES" sz="1100" baseline="0"/>
            <a:t> deberá aparecer un aviso como este: "</a:t>
          </a:r>
          <a:r>
            <a:rPr lang="es-ES" sz="1100" b="1" baseline="0">
              <a:solidFill>
                <a:srgbClr val="FF0000"/>
              </a:solidFill>
            </a:rPr>
            <a:t>Pedir a fábrica</a:t>
          </a:r>
          <a:r>
            <a:rPr lang="es-ES" sz="1100" baseline="0"/>
            <a:t>", en caso contrario aparecerá un guión ("-")</a:t>
          </a:r>
        </a:p>
        <a:p>
          <a:r>
            <a:rPr lang="es-ES" sz="1100"/>
            <a:t>Crea un grafico circular</a:t>
          </a:r>
          <a:r>
            <a:rPr lang="es-ES" sz="1100" baseline="0"/>
            <a:t> con la descripción y el Stock y muévelo a la hoja Gráfico</a:t>
          </a:r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57151</xdr:colOff>
      <xdr:row>26</xdr:row>
      <xdr:rowOff>76201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2:L26"/>
  <sheetViews>
    <sheetView workbookViewId="0">
      <selection activeCell="D7" sqref="D7:E7"/>
    </sheetView>
  </sheetViews>
  <sheetFormatPr baseColWidth="10" defaultRowHeight="15" x14ac:dyDescent="0.25"/>
  <cols>
    <col min="1" max="1" width="17.28515625" customWidth="1"/>
    <col min="2" max="2" width="22.85546875" bestFit="1" customWidth="1"/>
    <col min="3" max="3" width="11.140625" bestFit="1" customWidth="1"/>
    <col min="4" max="4" width="12.140625" bestFit="1" customWidth="1"/>
    <col min="5" max="5" width="11.140625" customWidth="1"/>
    <col min="6" max="6" width="14.42578125" bestFit="1" customWidth="1"/>
    <col min="12" max="12" width="11.42578125" style="9"/>
  </cols>
  <sheetData>
    <row r="2" spans="1:12" ht="23.25" x14ac:dyDescent="0.35">
      <c r="A2" s="13" t="s">
        <v>2</v>
      </c>
      <c r="B2" s="13"/>
      <c r="C2" s="13"/>
      <c r="D2" s="13"/>
      <c r="E2" s="13"/>
      <c r="F2" s="13"/>
    </row>
    <row r="3" spans="1:12" s="8" customFormat="1" ht="23.25" x14ac:dyDescent="0.35">
      <c r="A3" s="7"/>
      <c r="B3" s="7"/>
      <c r="C3" s="7"/>
      <c r="D3" s="7"/>
      <c r="E3" s="7"/>
      <c r="F3" s="7"/>
      <c r="L3" s="10"/>
    </row>
    <row r="4" spans="1:12" s="8" customFormat="1" ht="23.25" x14ac:dyDescent="0.35">
      <c r="A4" s="14" t="s">
        <v>0</v>
      </c>
      <c r="B4" s="14"/>
      <c r="C4" s="14"/>
      <c r="D4" s="14"/>
      <c r="E4" s="14"/>
      <c r="F4" s="14"/>
      <c r="L4" s="10"/>
    </row>
    <row r="5" spans="1:12" s="8" customFormat="1" x14ac:dyDescent="0.25">
      <c r="L5" s="10"/>
    </row>
    <row r="6" spans="1:12" ht="16.5" thickBot="1" x14ac:dyDescent="0.3">
      <c r="A6" s="1"/>
      <c r="B6" s="1"/>
      <c r="C6" s="1"/>
      <c r="D6" s="1"/>
      <c r="E6" s="1"/>
      <c r="F6" s="1"/>
      <c r="L6" s="11"/>
    </row>
    <row r="7" spans="1:12" ht="19.5" thickBot="1" x14ac:dyDescent="0.35">
      <c r="A7" s="1" t="s">
        <v>1</v>
      </c>
      <c r="B7" s="1"/>
      <c r="C7" s="1"/>
      <c r="D7" s="17">
        <v>1004</v>
      </c>
      <c r="E7" s="18"/>
      <c r="F7" s="1"/>
      <c r="L7" s="11"/>
    </row>
    <row r="8" spans="1:12" ht="15.75" x14ac:dyDescent="0.25">
      <c r="A8" s="1"/>
      <c r="B8" s="1"/>
      <c r="C8" s="1"/>
      <c r="D8" s="1"/>
      <c r="E8" s="1"/>
      <c r="F8" s="1"/>
      <c r="L8" s="12"/>
    </row>
    <row r="9" spans="1:12" ht="18.75" x14ac:dyDescent="0.3">
      <c r="A9" s="2" t="s">
        <v>3</v>
      </c>
      <c r="B9" s="1"/>
      <c r="C9" s="1"/>
      <c r="D9" s="15">
        <f>IFERROR(VLOOKUP(D$7,Productos!A$4:F$18,1,0),"")</f>
        <v>1004</v>
      </c>
      <c r="E9" s="16"/>
      <c r="F9" s="1"/>
      <c r="L9" s="12"/>
    </row>
    <row r="10" spans="1:12" ht="18.75" x14ac:dyDescent="0.3">
      <c r="A10" s="2" t="s">
        <v>4</v>
      </c>
      <c r="B10" s="1"/>
      <c r="C10" s="1"/>
      <c r="D10" s="15" t="str">
        <f>IFERROR(VLOOKUP(D$7,Productos!A$4:F$18,2,0),"")</f>
        <v>Microondas chico</v>
      </c>
      <c r="E10" s="16"/>
      <c r="F10" s="1"/>
      <c r="L10" s="12"/>
    </row>
    <row r="11" spans="1:12" ht="18.75" x14ac:dyDescent="0.3">
      <c r="A11" s="2" t="s">
        <v>5</v>
      </c>
      <c r="B11" s="1"/>
      <c r="C11" s="1"/>
      <c r="D11" s="15" t="str">
        <f>IFERROR(VLOOKUP(D$7,Productos!A$4:F$18,3,0),"")</f>
        <v>PANAVOX</v>
      </c>
      <c r="E11" s="16"/>
      <c r="F11" s="1"/>
      <c r="L11" s="12"/>
    </row>
    <row r="12" spans="1:12" ht="18.75" x14ac:dyDescent="0.3">
      <c r="A12" s="2" t="s">
        <v>6</v>
      </c>
      <c r="B12" s="1"/>
      <c r="C12" s="1"/>
      <c r="D12" s="20">
        <f>IFERROR(VLOOKUP(D$7,Productos!A$4:F$18,4,0),"")</f>
        <v>73.92</v>
      </c>
      <c r="E12" s="21"/>
      <c r="F12" s="1"/>
      <c r="L12" s="12"/>
    </row>
    <row r="13" spans="1:12" ht="18.75" x14ac:dyDescent="0.3">
      <c r="A13" s="2" t="s">
        <v>7</v>
      </c>
      <c r="B13" s="1"/>
      <c r="C13" s="1"/>
      <c r="D13" s="15">
        <f>IFERROR(VLOOKUP(D$7,Productos!A$4:F$18,5,0),"")</f>
        <v>86</v>
      </c>
      <c r="E13" s="16"/>
      <c r="F13" s="1"/>
      <c r="L13" s="12"/>
    </row>
    <row r="14" spans="1:12" ht="15.75" x14ac:dyDescent="0.25">
      <c r="L14" s="12"/>
    </row>
    <row r="15" spans="1:12" ht="15.75" x14ac:dyDescent="0.25">
      <c r="L15" s="12"/>
    </row>
    <row r="16" spans="1:12" ht="15.75" x14ac:dyDescent="0.25">
      <c r="L16" s="12"/>
    </row>
    <row r="17" spans="12:12" ht="15.75" x14ac:dyDescent="0.25">
      <c r="L17" s="12"/>
    </row>
    <row r="18" spans="12:12" ht="15.75" x14ac:dyDescent="0.25">
      <c r="L18" s="12"/>
    </row>
    <row r="19" spans="12:12" ht="15.75" x14ac:dyDescent="0.25">
      <c r="L19" s="12"/>
    </row>
    <row r="20" spans="12:12" ht="15.75" x14ac:dyDescent="0.25">
      <c r="L20" s="12"/>
    </row>
    <row r="21" spans="12:12" ht="15.75" x14ac:dyDescent="0.25">
      <c r="L21" s="12"/>
    </row>
    <row r="22" spans="12:12" ht="15.75" x14ac:dyDescent="0.25">
      <c r="L22" s="12"/>
    </row>
    <row r="23" spans="12:12" ht="15.75" x14ac:dyDescent="0.25">
      <c r="L23" s="12"/>
    </row>
    <row r="24" spans="12:12" ht="15.75" x14ac:dyDescent="0.25">
      <c r="L24" s="12"/>
    </row>
    <row r="25" spans="12:12" ht="15.75" x14ac:dyDescent="0.25">
      <c r="L25" s="12"/>
    </row>
    <row r="26" spans="12:12" ht="15.75" x14ac:dyDescent="0.25">
      <c r="L26" s="12"/>
    </row>
  </sheetData>
  <mergeCells count="8">
    <mergeCell ref="A2:F2"/>
    <mergeCell ref="A4:F4"/>
    <mergeCell ref="D13:E13"/>
    <mergeCell ref="D9:E9"/>
    <mergeCell ref="D10:E10"/>
    <mergeCell ref="D11:E11"/>
    <mergeCell ref="D12:E12"/>
    <mergeCell ref="D7:E7"/>
  </mergeCells>
  <phoneticPr fontId="2" type="noConversion"/>
  <printOptions headings="1" gridLines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Header>&amp;L&amp;F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Productos!$A$4:$A$18</xm:f>
          </x14:formula1>
          <xm:sqref>D7:E7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F18"/>
  <sheetViews>
    <sheetView tabSelected="1" workbookViewId="0">
      <selection activeCell="E5" sqref="E5"/>
    </sheetView>
  </sheetViews>
  <sheetFormatPr baseColWidth="10" defaultRowHeight="15" x14ac:dyDescent="0.25"/>
  <cols>
    <col min="1" max="1" width="15" customWidth="1"/>
    <col min="2" max="2" width="24.85546875" customWidth="1"/>
    <col min="3" max="3" width="21" customWidth="1"/>
    <col min="4" max="4" width="12.140625" bestFit="1" customWidth="1"/>
    <col min="6" max="6" width="15.7109375" customWidth="1"/>
  </cols>
  <sheetData>
    <row r="1" spans="1:6" ht="18.75" x14ac:dyDescent="0.3">
      <c r="A1" s="19" t="s">
        <v>31</v>
      </c>
      <c r="B1" s="19"/>
      <c r="C1" s="19"/>
      <c r="D1" s="19"/>
      <c r="E1" s="19"/>
      <c r="F1" s="19"/>
    </row>
    <row r="3" spans="1:6" ht="15.75" x14ac:dyDescent="0.25">
      <c r="A3" s="3" t="s">
        <v>3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32</v>
      </c>
    </row>
    <row r="4" spans="1:6" ht="15.75" x14ac:dyDescent="0.25">
      <c r="A4" s="4">
        <v>1001</v>
      </c>
      <c r="B4" s="5" t="s">
        <v>9</v>
      </c>
      <c r="C4" s="5" t="s">
        <v>17</v>
      </c>
      <c r="D4" s="6">
        <v>150.25</v>
      </c>
      <c r="E4" s="4">
        <v>34</v>
      </c>
      <c r="F4" s="4" t="str">
        <f>IF(E4&lt;10,"Pedir a fábrica","-")</f>
        <v>-</v>
      </c>
    </row>
    <row r="5" spans="1:6" ht="15.75" x14ac:dyDescent="0.25">
      <c r="A5" s="4">
        <v>1002</v>
      </c>
      <c r="B5" s="5" t="s">
        <v>10</v>
      </c>
      <c r="C5" s="5" t="s">
        <v>17</v>
      </c>
      <c r="D5" s="6">
        <v>210.35</v>
      </c>
      <c r="E5" s="4">
        <v>25</v>
      </c>
      <c r="F5" s="4" t="str">
        <f t="shared" ref="F5:F18" si="0">IF(E5&lt;10,"Pedir a fábrica","-")</f>
        <v>-</v>
      </c>
    </row>
    <row r="6" spans="1:6" ht="15.75" x14ac:dyDescent="0.25">
      <c r="A6" s="4">
        <v>1003</v>
      </c>
      <c r="B6" s="5" t="s">
        <v>11</v>
      </c>
      <c r="C6" s="5" t="s">
        <v>17</v>
      </c>
      <c r="D6" s="6">
        <v>270.45999999999998</v>
      </c>
      <c r="E6" s="4">
        <v>11</v>
      </c>
      <c r="F6" s="4" t="str">
        <f t="shared" si="0"/>
        <v>-</v>
      </c>
    </row>
    <row r="7" spans="1:6" ht="15.75" x14ac:dyDescent="0.25">
      <c r="A7" s="4">
        <v>1004</v>
      </c>
      <c r="B7" s="5" t="s">
        <v>12</v>
      </c>
      <c r="C7" s="5" t="s">
        <v>18</v>
      </c>
      <c r="D7" s="6">
        <v>73.92</v>
      </c>
      <c r="E7" s="4">
        <v>86</v>
      </c>
      <c r="F7" s="4" t="str">
        <f t="shared" si="0"/>
        <v>-</v>
      </c>
    </row>
    <row r="8" spans="1:6" ht="15.75" x14ac:dyDescent="0.25">
      <c r="A8" s="4">
        <v>1005</v>
      </c>
      <c r="B8" s="5" t="s">
        <v>13</v>
      </c>
      <c r="C8" s="5" t="s">
        <v>18</v>
      </c>
      <c r="D8" s="6">
        <v>91.35</v>
      </c>
      <c r="E8" s="4">
        <v>54</v>
      </c>
      <c r="F8" s="4" t="str">
        <f t="shared" si="0"/>
        <v>-</v>
      </c>
    </row>
    <row r="9" spans="1:6" ht="15.75" x14ac:dyDescent="0.25">
      <c r="A9" s="4">
        <v>1006</v>
      </c>
      <c r="B9" s="5" t="s">
        <v>14</v>
      </c>
      <c r="C9" s="5" t="s">
        <v>19</v>
      </c>
      <c r="D9" s="6">
        <v>871.47</v>
      </c>
      <c r="E9" s="4">
        <v>48</v>
      </c>
      <c r="F9" s="4" t="str">
        <f t="shared" si="0"/>
        <v>-</v>
      </c>
    </row>
    <row r="10" spans="1:6" ht="15.75" x14ac:dyDescent="0.25">
      <c r="A10" s="4">
        <v>1007</v>
      </c>
      <c r="B10" s="5" t="s">
        <v>15</v>
      </c>
      <c r="C10" s="5" t="s">
        <v>20</v>
      </c>
      <c r="D10" s="6">
        <v>991.67</v>
      </c>
      <c r="E10" s="4">
        <v>12</v>
      </c>
      <c r="F10" s="4" t="str">
        <f t="shared" si="0"/>
        <v>-</v>
      </c>
    </row>
    <row r="11" spans="1:6" ht="15.75" x14ac:dyDescent="0.25">
      <c r="A11" s="4">
        <v>1008</v>
      </c>
      <c r="B11" s="5" t="s">
        <v>16</v>
      </c>
      <c r="C11" s="5" t="s">
        <v>20</v>
      </c>
      <c r="D11" s="6">
        <v>1051.77</v>
      </c>
      <c r="E11" s="4">
        <v>3</v>
      </c>
      <c r="F11" s="4" t="str">
        <f t="shared" si="0"/>
        <v>Pedir a fábrica</v>
      </c>
    </row>
    <row r="12" spans="1:6" ht="15.75" x14ac:dyDescent="0.25">
      <c r="A12" s="4">
        <v>1009</v>
      </c>
      <c r="B12" s="5" t="s">
        <v>21</v>
      </c>
      <c r="C12" s="5" t="s">
        <v>28</v>
      </c>
      <c r="D12" s="6">
        <v>330.56</v>
      </c>
      <c r="E12" s="4">
        <v>8</v>
      </c>
      <c r="F12" s="4" t="str">
        <f t="shared" si="0"/>
        <v>Pedir a fábrica</v>
      </c>
    </row>
    <row r="13" spans="1:6" ht="15.75" x14ac:dyDescent="0.25">
      <c r="A13" s="4">
        <v>1010</v>
      </c>
      <c r="B13" s="5" t="s">
        <v>22</v>
      </c>
      <c r="C13" s="5" t="s">
        <v>28</v>
      </c>
      <c r="D13" s="6">
        <v>338.37</v>
      </c>
      <c r="E13" s="4">
        <v>35</v>
      </c>
      <c r="F13" s="4" t="str">
        <f t="shared" si="0"/>
        <v>-</v>
      </c>
    </row>
    <row r="14" spans="1:6" ht="15.75" x14ac:dyDescent="0.25">
      <c r="A14" s="4">
        <v>1011</v>
      </c>
      <c r="B14" s="5" t="s">
        <v>23</v>
      </c>
      <c r="C14" s="5" t="s">
        <v>28</v>
      </c>
      <c r="D14" s="6">
        <v>352.79</v>
      </c>
      <c r="E14" s="4">
        <v>10</v>
      </c>
      <c r="F14" s="4" t="str">
        <f t="shared" si="0"/>
        <v>-</v>
      </c>
    </row>
    <row r="15" spans="1:6" ht="15.75" x14ac:dyDescent="0.25">
      <c r="A15" s="4">
        <v>1012</v>
      </c>
      <c r="B15" s="5" t="s">
        <v>24</v>
      </c>
      <c r="C15" s="5" t="s">
        <v>29</v>
      </c>
      <c r="D15" s="6">
        <v>181.84</v>
      </c>
      <c r="E15" s="4">
        <v>8</v>
      </c>
      <c r="F15" s="4" t="str">
        <f t="shared" si="0"/>
        <v>Pedir a fábrica</v>
      </c>
    </row>
    <row r="16" spans="1:6" ht="15.75" x14ac:dyDescent="0.25">
      <c r="A16" s="4">
        <v>1013</v>
      </c>
      <c r="B16" s="5" t="s">
        <v>25</v>
      </c>
      <c r="C16" s="5" t="s">
        <v>29</v>
      </c>
      <c r="D16" s="6">
        <v>270.45999999999998</v>
      </c>
      <c r="E16" s="4">
        <v>4</v>
      </c>
      <c r="F16" s="4" t="str">
        <f t="shared" si="0"/>
        <v>Pedir a fábrica</v>
      </c>
    </row>
    <row r="17" spans="1:6" ht="15.75" x14ac:dyDescent="0.25">
      <c r="A17" s="4">
        <v>1014</v>
      </c>
      <c r="B17" s="5" t="s">
        <v>26</v>
      </c>
      <c r="C17" s="5" t="s">
        <v>30</v>
      </c>
      <c r="D17" s="6">
        <v>33.659999999999997</v>
      </c>
      <c r="E17" s="4">
        <v>20</v>
      </c>
      <c r="F17" s="4" t="str">
        <f t="shared" si="0"/>
        <v>-</v>
      </c>
    </row>
    <row r="18" spans="1:6" ht="15.75" x14ac:dyDescent="0.25">
      <c r="A18" s="4">
        <v>1015</v>
      </c>
      <c r="B18" s="5" t="s">
        <v>27</v>
      </c>
      <c r="C18" s="5" t="s">
        <v>30</v>
      </c>
      <c r="D18" s="6">
        <v>20.73</v>
      </c>
      <c r="E18" s="4">
        <v>14</v>
      </c>
      <c r="F18" s="4" t="str">
        <f t="shared" si="0"/>
        <v>-</v>
      </c>
    </row>
  </sheetData>
  <mergeCells count="1">
    <mergeCell ref="A1:F1"/>
  </mergeCells>
  <phoneticPr fontId="2" type="noConversion"/>
  <conditionalFormatting sqref="F4:F18">
    <cfRule type="cellIs" dxfId="0" priority="1" operator="equal">
      <formula>"Pedir a fábrica"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5" sqref="P25"/>
    </sheetView>
  </sheetViews>
  <sheetFormatPr baseColWidth="10" defaultRowHeight="15" x14ac:dyDescent="0.2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Consultas</vt:lpstr>
      <vt:lpstr>Productos</vt:lpstr>
      <vt:lpstr>Grafico</vt:lpstr>
    </vt:vector>
  </TitlesOfParts>
  <Company>IFES-UGT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noche</dc:creator>
  <cp:lastModifiedBy>AndresRamos</cp:lastModifiedBy>
  <cp:lastPrinted>2009-12-09T20:43:50Z</cp:lastPrinted>
  <dcterms:created xsi:type="dcterms:W3CDTF">2009-10-14T19:01:34Z</dcterms:created>
  <dcterms:modified xsi:type="dcterms:W3CDTF">2019-10-28T12:15:02Z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52f15d3e-79b2-481e-92c2-244d299caa87</vt:lpwstr>
  </property>
</Properties>
</file>