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dresRamos\Documents\poo\m1\u1\ejercicios\20191028\Funciones lógicas\"/>
    </mc:Choice>
  </mc:AlternateContent>
  <bookViews>
    <workbookView xWindow="0" yWindow="0" windowWidth="28800" windowHeight="12330"/>
  </bookViews>
  <sheets>
    <sheet name="145" sheetId="1" r:id="rId1"/>
  </sheets>
  <externalReferences>
    <externalReference r:id="rId2"/>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K37" i="1" l="1"/>
  <c r="K36" i="1" l="1"/>
  <c r="K18" i="1"/>
  <c r="K19" i="1"/>
  <c r="K20" i="1"/>
  <c r="K21" i="1"/>
  <c r="K22" i="1"/>
  <c r="K23" i="1"/>
  <c r="K24" i="1"/>
  <c r="K25" i="1"/>
  <c r="K26" i="1"/>
  <c r="K27" i="1"/>
  <c r="K28" i="1"/>
  <c r="K29" i="1"/>
  <c r="K17" i="1"/>
  <c r="J18" i="1"/>
  <c r="J19" i="1"/>
  <c r="J20" i="1"/>
  <c r="J21" i="1"/>
  <c r="J22" i="1"/>
  <c r="J23" i="1"/>
  <c r="J24" i="1"/>
  <c r="J25" i="1"/>
  <c r="J26" i="1"/>
  <c r="J27" i="1"/>
  <c r="J28" i="1"/>
  <c r="J17" i="1"/>
  <c r="H18" i="1"/>
  <c r="H19" i="1"/>
  <c r="H20" i="1"/>
  <c r="H21" i="1"/>
  <c r="H22" i="1"/>
  <c r="H23" i="1"/>
  <c r="H24" i="1"/>
  <c r="H25" i="1"/>
  <c r="H26" i="1"/>
  <c r="H27" i="1"/>
  <c r="H28" i="1"/>
  <c r="H17" i="1"/>
</calcChain>
</file>

<file path=xl/sharedStrings.xml><?xml version="1.0" encoding="utf-8"?>
<sst xmlns="http://schemas.openxmlformats.org/spreadsheetml/2006/main" count="34" uniqueCount="29">
  <si>
    <t>FUNCIONES DE BÚSQUEDA Y MATEMÁTICAS</t>
  </si>
  <si>
    <t>Titulares</t>
  </si>
  <si>
    <t>Dorsal</t>
  </si>
  <si>
    <t>Nombre</t>
  </si>
  <si>
    <t>Minutos</t>
  </si>
  <si>
    <t>Lanzamientos</t>
  </si>
  <si>
    <t>Lanzamientos que
son canasta</t>
  </si>
  <si>
    <t>% Acierto</t>
  </si>
  <si>
    <t>Puntos</t>
  </si>
  <si>
    <t>% Aportación</t>
  </si>
  <si>
    <t>X</t>
  </si>
  <si>
    <t>MARCEL</t>
  </si>
  <si>
    <t>ORIOL</t>
  </si>
  <si>
    <t>JORDI</t>
  </si>
  <si>
    <t>ABRAHAM</t>
  </si>
  <si>
    <t>VICTOR</t>
  </si>
  <si>
    <t>ISAAC</t>
  </si>
  <si>
    <t>JAUME</t>
  </si>
  <si>
    <t>RAUL</t>
  </si>
  <si>
    <t>SERGI</t>
  </si>
  <si>
    <t>PACO</t>
  </si>
  <si>
    <t>ALBERTO</t>
  </si>
  <si>
    <t>Total</t>
  </si>
  <si>
    <t>Puntuación del jugador que juega menos minutos</t>
  </si>
  <si>
    <t>Promedio de puntos anotados por cada jugador</t>
  </si>
  <si>
    <t>Promedio de puntos anotados por los Titulares</t>
  </si>
  <si>
    <t>Cuantos jugadores no entrenan el lunes</t>
  </si>
  <si>
    <t>Calcula el %Rentabilidad (Minutos/Puntos)</t>
  </si>
  <si>
    <t>Entrena 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</si>
</sst>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4" x14ac:knownFonts="1">
    <font>
      <sz val="10"/>
      <name val="Arial"/>
    </font>
    <font>
      <sz val="10"/>
      <name val="Arial"/>
    </font>
    <font>
      <b/>
      <sz val="10"/>
      <name val="Arial"/>
      <family val="2"/>
    </font>
    <font>
      <b/>
      <u/>
      <sz val="10"/>
      <name val="Arial"/>
      <family val="2"/>
    </font>
    <font>
      <u/>
      <sz val="10"/>
      <color indexed="12"/>
      <name val="Arial"/>
    </font>
    <font>
      <sz val="9"/>
      <color indexed="47"/>
      <name val="Arial"/>
      <family val="2"/>
    </font>
    <font>
      <sz val="10"/>
      <color indexed="47"/>
      <name val="Arial"/>
      <family val="2"/>
    </font>
    <font>
      <sz val="10"/>
      <name val="Arial"/>
      <family val="2"/>
    </font>
    <font>
      <sz val="10"/>
      <color indexed="47"/>
      <name val="Century Gothic"/>
      <family val="2"/>
    </font>
    <font>
      <sz val="10"/>
      <color indexed="47"/>
      <name val="Arial"/>
    </font>
    <font>
      <sz val="10"/>
      <color indexed="9"/>
      <name val="Arial"/>
    </font>
    <font>
      <sz val="8"/>
      <color indexed="60"/>
      <name val="Arial"/>
      <family val="2"/>
    </font>
    <font>
      <sz val="8"/>
      <name val="Helv"/>
    </font>
    <font>
      <sz val="10"/>
      <name val="MS Sans Serif"/>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12" fillId="0" borderId="0" applyFont="0" applyFill="0" applyBorder="0" applyAlignment="0" applyProtection="0"/>
    <xf numFmtId="164" fontId="1" fillId="0" borderId="0" applyFont="0" applyFill="0" applyBorder="0" applyAlignment="0" applyProtection="0"/>
    <xf numFmtId="165" fontId="13" fillId="0" borderId="0" applyFont="0" applyFill="0" applyBorder="0" applyAlignment="0" applyProtection="0"/>
    <xf numFmtId="166" fontId="1" fillId="0" borderId="0" applyFont="0" applyFill="0" applyBorder="0" applyAlignment="0" applyProtection="0"/>
  </cellStyleXfs>
  <cellXfs count="24">
    <xf numFmtId="0" fontId="0" fillId="0" borderId="0" xfId="0"/>
    <xf numFmtId="0" fontId="2" fillId="0" borderId="0" xfId="0" applyFont="1"/>
    <xf numFmtId="0" fontId="0" fillId="0" borderId="0" xfId="0" applyFill="1"/>
    <xf numFmtId="0" fontId="3" fillId="0" borderId="0" xfId="0" applyFont="1"/>
    <xf numFmtId="0" fontId="4" fillId="0" borderId="0" xfId="2" applyAlignment="1" applyProtection="1"/>
    <xf numFmtId="0" fontId="5" fillId="2" borderId="0" xfId="0" applyFont="1" applyFill="1" applyAlignment="1">
      <alignment horizontal="center" textRotation="75"/>
    </xf>
    <xf numFmtId="0" fontId="5" fillId="2" borderId="0" xfId="0" applyFont="1" applyFill="1" applyAlignment="1">
      <alignment horizontal="center" textRotation="75" wrapText="1"/>
    </xf>
    <xf numFmtId="0" fontId="6" fillId="2" borderId="0" xfId="0" applyFont="1" applyFill="1" applyAlignment="1">
      <alignment horizontal="center" textRotation="75"/>
    </xf>
    <xf numFmtId="0" fontId="0" fillId="0" borderId="1" xfId="0" applyFill="1" applyBorder="1" applyAlignment="1">
      <alignment horizontal="center"/>
    </xf>
    <xf numFmtId="9" fontId="0" fillId="0" borderId="1" xfId="1" applyFont="1" applyFill="1" applyBorder="1" applyAlignment="1">
      <alignment horizontal="center"/>
    </xf>
    <xf numFmtId="0" fontId="7" fillId="0" borderId="1" xfId="0" applyFont="1" applyFill="1" applyBorder="1" applyAlignment="1">
      <alignment horizontal="center"/>
    </xf>
    <xf numFmtId="0" fontId="0" fillId="0" borderId="0" xfId="0" applyFill="1" applyAlignment="1">
      <alignment horizontal="right"/>
    </xf>
    <xf numFmtId="0" fontId="0" fillId="0" borderId="1" xfId="0" applyFill="1" applyBorder="1"/>
    <xf numFmtId="9" fontId="0" fillId="0" borderId="0" xfId="0" applyNumberFormat="1" applyFill="1"/>
    <xf numFmtId="0" fontId="8" fillId="2" borderId="0" xfId="0" applyFont="1" applyFill="1"/>
    <xf numFmtId="0" fontId="9" fillId="2" borderId="0" xfId="0" applyFont="1" applyFill="1"/>
    <xf numFmtId="0" fontId="10" fillId="2" borderId="0" xfId="0" applyFont="1" applyFill="1"/>
    <xf numFmtId="0" fontId="6" fillId="2" borderId="0" xfId="0" applyFont="1" applyFill="1"/>
    <xf numFmtId="0" fontId="11" fillId="3" borderId="0" xfId="0" applyFont="1" applyFill="1" applyAlignment="1">
      <alignment horizontal="center"/>
    </xf>
    <xf numFmtId="0" fontId="0" fillId="4" borderId="1" xfId="0" applyFill="1" applyBorder="1"/>
    <xf numFmtId="0" fontId="0" fillId="4" borderId="1" xfId="0" applyFill="1" applyBorder="1" applyAlignment="1">
      <alignment horizontal="center"/>
    </xf>
    <xf numFmtId="9" fontId="7" fillId="0" borderId="1" xfId="1" applyNumberFormat="1" applyFont="1" applyFill="1" applyBorder="1" applyAlignment="1">
      <alignment horizontal="center"/>
    </xf>
    <xf numFmtId="0" fontId="2" fillId="0" borderId="0" xfId="0" applyFont="1" applyAlignment="1">
      <alignment horizontal="left"/>
    </xf>
    <xf numFmtId="2" fontId="0" fillId="4" borderId="1" xfId="0" applyNumberFormat="1" applyFill="1" applyBorder="1"/>
  </cellXfs>
  <cellStyles count="8">
    <cellStyle name="Comma [0]" xfId="3"/>
    <cellStyle name="Comma_SOLVER1" xfId="4"/>
    <cellStyle name="Currency [0]" xfId="5"/>
    <cellStyle name="Currency_Solver Example" xfId="6"/>
    <cellStyle name="Euro" xfId="7"/>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142875</xdr:rowOff>
    </xdr:from>
    <xdr:to>
      <xdr:col>11</xdr:col>
      <xdr:colOff>133350</xdr:colOff>
      <xdr:row>12</xdr:row>
      <xdr:rowOff>133350</xdr:rowOff>
    </xdr:to>
    <xdr:sp macro="" textlink="">
      <xdr:nvSpPr>
        <xdr:cNvPr id="2" name="Text Box 1"/>
        <xdr:cNvSpPr txBox="1">
          <a:spLocks noChangeArrowheads="1"/>
        </xdr:cNvSpPr>
      </xdr:nvSpPr>
      <xdr:spPr bwMode="auto">
        <a:xfrm>
          <a:off x="133350" y="304800"/>
          <a:ext cx="6724650" cy="1771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s-ES" sz="900" b="0" i="0" u="none" strike="noStrike" baseline="0">
              <a:solidFill>
                <a:srgbClr val="000000"/>
              </a:solidFill>
              <a:latin typeface="Arial"/>
              <a:cs typeface="Arial"/>
            </a:rPr>
            <a:t>Aquí tienes una tabla con los datos de un equipo de baloncesto junior correspondientes a su último partido. A partir de estos datos calcula:</a:t>
          </a:r>
        </a:p>
        <a:p>
          <a:pPr algn="just" rtl="0">
            <a:defRPr sz="1000"/>
          </a:pPr>
          <a:r>
            <a:rPr lang="es-ES" sz="900" b="0" i="0" u="none" strike="noStrike" baseline="0">
              <a:solidFill>
                <a:srgbClr val="000000"/>
              </a:solidFill>
              <a:latin typeface="Arial"/>
              <a:cs typeface="Arial"/>
            </a:rPr>
            <a:t>1. La columna </a:t>
          </a:r>
          <a:r>
            <a:rPr lang="es-ES" sz="900" b="1" i="0" u="none" strike="noStrike" baseline="0">
              <a:solidFill>
                <a:srgbClr val="000000"/>
              </a:solidFill>
              <a:latin typeface="Arial"/>
              <a:cs typeface="Arial"/>
            </a:rPr>
            <a:t>%Acierto</a:t>
          </a:r>
          <a:r>
            <a:rPr lang="es-ES" sz="900" b="0" i="0" u="none" strike="noStrike" baseline="0">
              <a:solidFill>
                <a:srgbClr val="000000"/>
              </a:solidFill>
              <a:latin typeface="Arial"/>
              <a:cs typeface="Arial"/>
            </a:rPr>
            <a:t>: porcentaje de</a:t>
          </a:r>
          <a:r>
            <a:rPr lang="es-ES" sz="900" b="1" i="0" u="none" strike="noStrike" baseline="0">
              <a:solidFill>
                <a:srgbClr val="000000"/>
              </a:solidFill>
              <a:latin typeface="Arial"/>
              <a:cs typeface="Arial"/>
            </a:rPr>
            <a:t> Lanzamientos Encertados</a:t>
          </a:r>
          <a:r>
            <a:rPr lang="es-ES" sz="900" b="0" i="0" u="none" strike="noStrike" baseline="0">
              <a:solidFill>
                <a:srgbClr val="000000"/>
              </a:solidFill>
              <a:latin typeface="Arial"/>
              <a:cs typeface="Arial"/>
            </a:rPr>
            <a:t> respecto a los </a:t>
          </a:r>
          <a:r>
            <a:rPr lang="es-ES" sz="900" b="1" i="0" u="none" strike="noStrike" baseline="0">
              <a:solidFill>
                <a:srgbClr val="000000"/>
              </a:solidFill>
              <a:latin typeface="Arial"/>
              <a:cs typeface="Arial"/>
            </a:rPr>
            <a:t>Lanzamientos</a:t>
          </a:r>
          <a:r>
            <a:rPr lang="es-ES" sz="900" b="0" i="0" u="none" strike="noStrike" baseline="0">
              <a:solidFill>
                <a:srgbClr val="000000"/>
              </a:solidFill>
              <a:latin typeface="Arial"/>
              <a:cs typeface="Arial"/>
            </a:rPr>
            <a:t> efectuados.</a:t>
          </a:r>
        </a:p>
        <a:p>
          <a:pPr algn="just" rtl="0">
            <a:defRPr sz="1000"/>
          </a:pPr>
          <a:r>
            <a:rPr lang="es-ES" sz="900" b="0" i="0" u="none" strike="noStrike" baseline="0">
              <a:solidFill>
                <a:srgbClr val="000000"/>
              </a:solidFill>
              <a:latin typeface="Arial"/>
              <a:cs typeface="Arial"/>
            </a:rPr>
            <a:t>2. La columna </a:t>
          </a:r>
          <a:r>
            <a:rPr lang="es-ES" sz="900" b="1" i="0" u="none" strike="noStrike" baseline="0">
              <a:solidFill>
                <a:srgbClr val="000000"/>
              </a:solidFill>
              <a:latin typeface="Arial"/>
              <a:cs typeface="Arial"/>
            </a:rPr>
            <a:t>%Aportación</a:t>
          </a:r>
          <a:r>
            <a:rPr lang="es-ES" sz="900" b="0" i="0" u="none" strike="noStrike" baseline="0">
              <a:solidFill>
                <a:srgbClr val="000000"/>
              </a:solidFill>
              <a:latin typeface="Arial"/>
              <a:cs typeface="Arial"/>
            </a:rPr>
            <a:t>: porcentaje de </a:t>
          </a:r>
          <a:r>
            <a:rPr lang="es-ES" sz="900" b="1" i="0" u="none" strike="noStrike" baseline="0">
              <a:solidFill>
                <a:srgbClr val="000000"/>
              </a:solidFill>
              <a:latin typeface="Arial"/>
              <a:cs typeface="Arial"/>
            </a:rPr>
            <a:t>Puntos</a:t>
          </a:r>
          <a:r>
            <a:rPr lang="es-ES" sz="900" b="0" i="0" u="none" strike="noStrike" baseline="0">
              <a:solidFill>
                <a:srgbClr val="000000"/>
              </a:solidFill>
              <a:latin typeface="Arial"/>
              <a:cs typeface="Arial"/>
            </a:rPr>
            <a:t> que aporta cada jugador a la puntuación final.</a:t>
          </a:r>
        </a:p>
        <a:p>
          <a:pPr algn="just" rtl="0">
            <a:defRPr sz="1000"/>
          </a:pPr>
          <a:r>
            <a:rPr lang="es-ES" sz="900" b="0" i="0" u="none" strike="noStrike" baseline="0">
              <a:solidFill>
                <a:srgbClr val="000000"/>
              </a:solidFill>
              <a:latin typeface="Arial"/>
              <a:cs typeface="Arial"/>
            </a:rPr>
            <a:t>3. La columna Entrena lunes: debe aparecer la palabra </a:t>
          </a:r>
          <a:r>
            <a:rPr lang="es-ES" sz="900" b="1" i="0" u="none" strike="noStrike" baseline="0">
              <a:solidFill>
                <a:srgbClr val="000000"/>
              </a:solidFill>
              <a:latin typeface="Arial"/>
              <a:cs typeface="Arial"/>
            </a:rPr>
            <a:t>"Sí"</a:t>
          </a:r>
          <a:r>
            <a:rPr lang="es-ES" sz="900" b="0" i="0" u="none" strike="noStrike" baseline="0">
              <a:solidFill>
                <a:srgbClr val="000000"/>
              </a:solidFill>
              <a:latin typeface="Arial"/>
              <a:cs typeface="Arial"/>
            </a:rPr>
            <a:t> cuando el jugador titular obtenga un %Aportación &lt; %Acierto o cuando el jugador no titular obtenga un %Aportación &lt;= %Acierto. En caso contrario, la celda debe quedar </a:t>
          </a:r>
          <a:r>
            <a:rPr lang="es-ES" sz="900" b="1" i="0" u="none" strike="noStrike" baseline="0">
              <a:solidFill>
                <a:srgbClr val="000000"/>
              </a:solidFill>
              <a:latin typeface="Arial"/>
              <a:cs typeface="Arial"/>
            </a:rPr>
            <a:t>en blanco</a:t>
          </a:r>
          <a:r>
            <a:rPr lang="es-ES" sz="900" b="0" i="0" u="none" strike="noStrike" baseline="0">
              <a:solidFill>
                <a:srgbClr val="000000"/>
              </a:solidFill>
              <a:latin typeface="Arial"/>
              <a:cs typeface="Arial"/>
            </a:rPr>
            <a:t>.</a:t>
          </a:r>
        </a:p>
        <a:p>
          <a:pPr algn="just" rtl="0">
            <a:defRPr sz="1000"/>
          </a:pPr>
          <a:r>
            <a:rPr lang="es-ES" sz="900" b="0" i="0" u="none" strike="noStrike" baseline="0">
              <a:solidFill>
                <a:srgbClr val="000000"/>
              </a:solidFill>
              <a:latin typeface="Arial"/>
              <a:cs typeface="Arial"/>
            </a:rPr>
            <a:t>4. La fila final de la tabla con los diferentes</a:t>
          </a:r>
          <a:r>
            <a:rPr lang="es-ES" sz="900" b="1" i="0" u="none" strike="noStrike" baseline="0">
              <a:solidFill>
                <a:srgbClr val="000000"/>
              </a:solidFill>
              <a:latin typeface="Arial"/>
              <a:cs typeface="Arial"/>
            </a:rPr>
            <a:t> TOTALES</a:t>
          </a:r>
          <a:r>
            <a:rPr lang="es-ES" sz="900" b="0" i="0" u="none" strike="noStrike" baseline="0">
              <a:solidFill>
                <a:srgbClr val="000000"/>
              </a:solidFill>
              <a:latin typeface="Arial"/>
              <a:cs typeface="Arial"/>
            </a:rPr>
            <a:t>.</a:t>
          </a:r>
        </a:p>
        <a:p>
          <a:pPr algn="just" rtl="0">
            <a:defRPr sz="1000"/>
          </a:pPr>
          <a:endParaRPr lang="es-ES" sz="900" b="0" i="0" u="none" strike="noStrike" baseline="0">
            <a:solidFill>
              <a:srgbClr val="000000"/>
            </a:solidFill>
            <a:latin typeface="Arial"/>
            <a:cs typeface="Arial"/>
          </a:endParaRPr>
        </a:p>
      </xdr:txBody>
    </xdr:sp>
    <xdr:clientData/>
  </xdr:twoCellAnchor>
  <xdr:twoCellAnchor>
    <xdr:from>
      <xdr:col>1</xdr:col>
      <xdr:colOff>47625</xdr:colOff>
      <xdr:row>30</xdr:row>
      <xdr:rowOff>114300</xdr:rowOff>
    </xdr:from>
    <xdr:to>
      <xdr:col>13</xdr:col>
      <xdr:colOff>428625</xdr:colOff>
      <xdr:row>34</xdr:row>
      <xdr:rowOff>47625</xdr:rowOff>
    </xdr:to>
    <xdr:sp macro="" textlink="">
      <xdr:nvSpPr>
        <xdr:cNvPr id="3" name="Text Box 2"/>
        <xdr:cNvSpPr txBox="1">
          <a:spLocks noChangeArrowheads="1"/>
        </xdr:cNvSpPr>
      </xdr:nvSpPr>
      <xdr:spPr bwMode="auto">
        <a:xfrm>
          <a:off x="809625" y="5762625"/>
          <a:ext cx="786765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Ahora responde a las siguientes preguntas sin utilizar ninguna otra celda que las seleccionadas con fondo gris. En la celda con fondo amarillo crea una lista desplegable con el nombre de todos los jugadores.</a:t>
          </a:r>
        </a:p>
      </xdr:txBody>
    </xdr:sp>
    <xdr:clientData/>
  </xdr:twoCellAnchor>
  <xdr:twoCellAnchor>
    <xdr:from>
      <xdr:col>1</xdr:col>
      <xdr:colOff>47625</xdr:colOff>
      <xdr:row>41</xdr:row>
      <xdr:rowOff>133350</xdr:rowOff>
    </xdr:from>
    <xdr:to>
      <xdr:col>13</xdr:col>
      <xdr:colOff>352425</xdr:colOff>
      <xdr:row>44</xdr:row>
      <xdr:rowOff>85725</xdr:rowOff>
    </xdr:to>
    <xdr:sp macro="" textlink="">
      <xdr:nvSpPr>
        <xdr:cNvPr id="4" name="Text Box 3"/>
        <xdr:cNvSpPr txBox="1">
          <a:spLocks noChangeArrowheads="1"/>
        </xdr:cNvSpPr>
      </xdr:nvSpPr>
      <xdr:spPr bwMode="auto">
        <a:xfrm>
          <a:off x="809625" y="7610475"/>
          <a:ext cx="77914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 continuación, crea una nueva hoja de cálculo llamada Gráfico que contenga un gráfico circular con el %Aportación de cada jugador y donde se pueda leer el nombre de cada uno de ellos.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abSelected="1" topLeftCell="A16" workbookViewId="0">
      <selection activeCell="K39" sqref="K39"/>
    </sheetView>
  </sheetViews>
  <sheetFormatPr baseColWidth="10" defaultRowHeight="12.75" x14ac:dyDescent="0.2"/>
  <cols>
    <col min="1" max="1" width="11.42578125" style="2"/>
    <col min="2" max="2" width="5.5703125" style="2" customWidth="1"/>
    <col min="3" max="3" width="4.28515625" style="2" customWidth="1"/>
    <col min="4" max="4" width="11.42578125" style="2"/>
    <col min="5" max="5" width="4.5703125" style="2" customWidth="1"/>
    <col min="6" max="6" width="6.85546875" style="2" customWidth="1"/>
    <col min="7" max="7" width="12.85546875" style="2" customWidth="1"/>
    <col min="8" max="8" width="4.5703125" style="2" customWidth="1"/>
    <col min="9" max="9" width="5.7109375" style="2" customWidth="1"/>
    <col min="10" max="10" width="18.140625" style="2" bestFit="1" customWidth="1"/>
    <col min="11" max="11" width="15.42578125" style="2" customWidth="1"/>
    <col min="12" max="16384" width="11.42578125" style="2"/>
  </cols>
  <sheetData>
    <row r="1" spans="1:13" customFormat="1" x14ac:dyDescent="0.2">
      <c r="A1" s="1"/>
      <c r="B1" s="2"/>
      <c r="C1" s="22" t="s">
        <v>0</v>
      </c>
      <c r="D1" s="22"/>
      <c r="E1" s="22"/>
      <c r="F1" s="22"/>
      <c r="G1" s="22"/>
      <c r="H1" s="22"/>
      <c r="I1" s="22"/>
      <c r="J1" s="3"/>
      <c r="L1" s="2"/>
      <c r="M1" s="4"/>
    </row>
    <row r="16" spans="1:13" ht="65.25" x14ac:dyDescent="0.2">
      <c r="B16" s="5" t="s">
        <v>1</v>
      </c>
      <c r="C16" s="5" t="s">
        <v>2</v>
      </c>
      <c r="D16" s="5" t="s">
        <v>3</v>
      </c>
      <c r="E16" s="5" t="s">
        <v>4</v>
      </c>
      <c r="F16" s="5" t="s">
        <v>5</v>
      </c>
      <c r="G16" s="6" t="s">
        <v>6</v>
      </c>
      <c r="H16" s="7" t="s">
        <v>7</v>
      </c>
      <c r="I16" s="7" t="s">
        <v>8</v>
      </c>
      <c r="J16" s="7" t="s">
        <v>9</v>
      </c>
      <c r="K16" s="7" t="s">
        <v>28</v>
      </c>
    </row>
    <row r="17" spans="2:14" x14ac:dyDescent="0.2">
      <c r="B17" s="8" t="s">
        <v>10</v>
      </c>
      <c r="C17" s="8">
        <v>4</v>
      </c>
      <c r="D17" s="8" t="s">
        <v>11</v>
      </c>
      <c r="E17" s="8">
        <v>15</v>
      </c>
      <c r="F17" s="8">
        <v>8</v>
      </c>
      <c r="G17" s="8">
        <v>1</v>
      </c>
      <c r="H17" s="9">
        <f>G17/F17</f>
        <v>0.125</v>
      </c>
      <c r="I17" s="8">
        <v>1</v>
      </c>
      <c r="J17" s="21">
        <f>I17/SUM(I$17:I$28)</f>
        <v>9.3457943925233638E-3</v>
      </c>
      <c r="K17" s="10" t="str">
        <f>IF(J17&lt;H17,"SI",IF(OR(J17&lt;=H17,AND(B17="")),""))</f>
        <v>SI</v>
      </c>
      <c r="M17" s="13"/>
      <c r="N17" s="13"/>
    </row>
    <row r="18" spans="2:14" x14ac:dyDescent="0.2">
      <c r="B18" s="8" t="s">
        <v>10</v>
      </c>
      <c r="C18" s="8">
        <v>5</v>
      </c>
      <c r="D18" s="8" t="s">
        <v>12</v>
      </c>
      <c r="E18" s="8">
        <v>24</v>
      </c>
      <c r="F18" s="8">
        <v>18</v>
      </c>
      <c r="G18" s="8">
        <v>9</v>
      </c>
      <c r="H18" s="9">
        <f t="shared" ref="H18:H28" si="0">G18/F18</f>
        <v>0.5</v>
      </c>
      <c r="I18" s="8">
        <v>17</v>
      </c>
      <c r="J18" s="21">
        <f t="shared" ref="J18:J28" si="1">I18/SUM(I$17:I$28)</f>
        <v>0.15887850467289719</v>
      </c>
      <c r="K18" s="10" t="str">
        <f t="shared" ref="K18:K29" si="2">IF(J18&lt;H18,"SI",IF(OR(J18&lt;=H18,AND(B18="")),""))</f>
        <v>SI</v>
      </c>
    </row>
    <row r="19" spans="2:14" x14ac:dyDescent="0.2">
      <c r="B19" s="8" t="s">
        <v>10</v>
      </c>
      <c r="C19" s="8">
        <v>6</v>
      </c>
      <c r="D19" s="8" t="s">
        <v>13</v>
      </c>
      <c r="E19" s="8">
        <v>14</v>
      </c>
      <c r="F19" s="8">
        <v>13</v>
      </c>
      <c r="G19" s="8">
        <v>3</v>
      </c>
      <c r="H19" s="9">
        <f t="shared" si="0"/>
        <v>0.23076923076923078</v>
      </c>
      <c r="I19" s="8">
        <v>6</v>
      </c>
      <c r="J19" s="21">
        <f t="shared" si="1"/>
        <v>5.6074766355140186E-2</v>
      </c>
      <c r="K19" s="10" t="str">
        <f t="shared" si="2"/>
        <v>SI</v>
      </c>
    </row>
    <row r="20" spans="2:14" x14ac:dyDescent="0.2">
      <c r="B20" s="8"/>
      <c r="C20" s="8">
        <v>7</v>
      </c>
      <c r="D20" s="8" t="s">
        <v>14</v>
      </c>
      <c r="E20" s="8">
        <v>10</v>
      </c>
      <c r="F20" s="8">
        <v>24</v>
      </c>
      <c r="G20" s="8">
        <v>5</v>
      </c>
      <c r="H20" s="9">
        <f t="shared" si="0"/>
        <v>0.20833333333333334</v>
      </c>
      <c r="I20" s="8">
        <v>11</v>
      </c>
      <c r="J20" s="21">
        <f t="shared" si="1"/>
        <v>0.10280373831775701</v>
      </c>
      <c r="K20" s="10" t="str">
        <f t="shared" si="2"/>
        <v>SI</v>
      </c>
    </row>
    <row r="21" spans="2:14" x14ac:dyDescent="0.2">
      <c r="B21" s="8"/>
      <c r="C21" s="8">
        <v>8</v>
      </c>
      <c r="D21" s="8" t="s">
        <v>13</v>
      </c>
      <c r="E21" s="8">
        <v>30</v>
      </c>
      <c r="F21" s="8">
        <v>21</v>
      </c>
      <c r="G21" s="8">
        <v>12</v>
      </c>
      <c r="H21" s="9">
        <f t="shared" si="0"/>
        <v>0.5714285714285714</v>
      </c>
      <c r="I21" s="8">
        <v>24</v>
      </c>
      <c r="J21" s="21">
        <f t="shared" si="1"/>
        <v>0.22429906542056074</v>
      </c>
      <c r="K21" s="10" t="str">
        <f t="shared" si="2"/>
        <v>SI</v>
      </c>
    </row>
    <row r="22" spans="2:14" x14ac:dyDescent="0.2">
      <c r="B22" s="8"/>
      <c r="C22" s="8">
        <v>9</v>
      </c>
      <c r="D22" s="8" t="s">
        <v>15</v>
      </c>
      <c r="E22" s="8">
        <v>40</v>
      </c>
      <c r="F22" s="8">
        <v>29</v>
      </c>
      <c r="G22" s="8">
        <v>14</v>
      </c>
      <c r="H22" s="9">
        <f t="shared" si="0"/>
        <v>0.48275862068965519</v>
      </c>
      <c r="I22" s="8">
        <v>26</v>
      </c>
      <c r="J22" s="21">
        <f t="shared" si="1"/>
        <v>0.24299065420560748</v>
      </c>
      <c r="K22" s="10" t="str">
        <f t="shared" si="2"/>
        <v>SI</v>
      </c>
    </row>
    <row r="23" spans="2:14" x14ac:dyDescent="0.2">
      <c r="B23" s="8" t="s">
        <v>10</v>
      </c>
      <c r="C23" s="8">
        <v>10</v>
      </c>
      <c r="D23" s="8" t="s">
        <v>16</v>
      </c>
      <c r="E23" s="8">
        <v>19</v>
      </c>
      <c r="F23" s="8">
        <v>10</v>
      </c>
      <c r="G23" s="8">
        <v>4</v>
      </c>
      <c r="H23" s="9">
        <f t="shared" si="0"/>
        <v>0.4</v>
      </c>
      <c r="I23" s="8">
        <v>7</v>
      </c>
      <c r="J23" s="21">
        <f t="shared" si="1"/>
        <v>6.5420560747663545E-2</v>
      </c>
      <c r="K23" s="10" t="str">
        <f t="shared" si="2"/>
        <v>SI</v>
      </c>
    </row>
    <row r="24" spans="2:14" x14ac:dyDescent="0.2">
      <c r="B24" s="8"/>
      <c r="C24" s="8">
        <v>11</v>
      </c>
      <c r="D24" s="8" t="s">
        <v>17</v>
      </c>
      <c r="E24" s="8">
        <v>15</v>
      </c>
      <c r="F24" s="8">
        <v>10</v>
      </c>
      <c r="G24" s="8">
        <v>3</v>
      </c>
      <c r="H24" s="9">
        <f t="shared" si="0"/>
        <v>0.3</v>
      </c>
      <c r="I24" s="8">
        <v>3</v>
      </c>
      <c r="J24" s="21">
        <f t="shared" si="1"/>
        <v>2.8037383177570093E-2</v>
      </c>
      <c r="K24" s="10" t="str">
        <f t="shared" si="2"/>
        <v>SI</v>
      </c>
    </row>
    <row r="25" spans="2:14" x14ac:dyDescent="0.2">
      <c r="B25" s="8"/>
      <c r="C25" s="8">
        <v>12</v>
      </c>
      <c r="D25" s="8" t="s">
        <v>18</v>
      </c>
      <c r="E25" s="8">
        <v>15</v>
      </c>
      <c r="F25" s="8">
        <v>12</v>
      </c>
      <c r="G25" s="8">
        <v>3</v>
      </c>
      <c r="H25" s="9">
        <f t="shared" si="0"/>
        <v>0.25</v>
      </c>
      <c r="I25" s="8">
        <v>3</v>
      </c>
      <c r="J25" s="21">
        <f t="shared" si="1"/>
        <v>2.8037383177570093E-2</v>
      </c>
      <c r="K25" s="10" t="str">
        <f t="shared" si="2"/>
        <v>SI</v>
      </c>
    </row>
    <row r="26" spans="2:14" x14ac:dyDescent="0.2">
      <c r="B26" s="8" t="s">
        <v>10</v>
      </c>
      <c r="C26" s="8">
        <v>13</v>
      </c>
      <c r="D26" s="8" t="s">
        <v>19</v>
      </c>
      <c r="E26" s="8">
        <v>29</v>
      </c>
      <c r="F26" s="8">
        <v>15</v>
      </c>
      <c r="G26" s="8">
        <v>3</v>
      </c>
      <c r="H26" s="9">
        <f t="shared" si="0"/>
        <v>0.2</v>
      </c>
      <c r="I26" s="8">
        <v>5</v>
      </c>
      <c r="J26" s="21">
        <f t="shared" si="1"/>
        <v>4.6728971962616821E-2</v>
      </c>
      <c r="K26" s="10" t="str">
        <f t="shared" si="2"/>
        <v>SI</v>
      </c>
    </row>
    <row r="27" spans="2:14" x14ac:dyDescent="0.2">
      <c r="B27" s="8"/>
      <c r="C27" s="8">
        <v>14</v>
      </c>
      <c r="D27" s="8" t="s">
        <v>20</v>
      </c>
      <c r="E27" s="8">
        <v>17</v>
      </c>
      <c r="F27" s="8">
        <v>6</v>
      </c>
      <c r="G27" s="8">
        <v>2</v>
      </c>
      <c r="H27" s="9">
        <f t="shared" si="0"/>
        <v>0.33333333333333331</v>
      </c>
      <c r="I27" s="8">
        <v>4</v>
      </c>
      <c r="J27" s="21">
        <f t="shared" si="1"/>
        <v>3.7383177570093455E-2</v>
      </c>
      <c r="K27" s="10" t="str">
        <f t="shared" si="2"/>
        <v>SI</v>
      </c>
    </row>
    <row r="28" spans="2:14" x14ac:dyDescent="0.2">
      <c r="B28" s="8"/>
      <c r="C28" s="8">
        <v>15</v>
      </c>
      <c r="D28" s="8" t="s">
        <v>21</v>
      </c>
      <c r="E28" s="8">
        <v>12</v>
      </c>
      <c r="F28" s="8">
        <v>2</v>
      </c>
      <c r="G28" s="8">
        <v>0</v>
      </c>
      <c r="H28" s="9">
        <f t="shared" si="0"/>
        <v>0</v>
      </c>
      <c r="I28" s="8">
        <v>0</v>
      </c>
      <c r="J28" s="21">
        <f t="shared" si="1"/>
        <v>0</v>
      </c>
      <c r="K28" s="10" t="str">
        <f t="shared" si="2"/>
        <v/>
      </c>
    </row>
    <row r="29" spans="2:14" x14ac:dyDescent="0.2">
      <c r="D29" s="11" t="s">
        <v>22</v>
      </c>
      <c r="E29" s="12"/>
      <c r="F29" s="12"/>
      <c r="G29" s="12"/>
      <c r="H29" s="9"/>
      <c r="J29" s="13">
        <v>1</v>
      </c>
      <c r="K29" s="10" t="str">
        <f t="shared" si="2"/>
        <v/>
      </c>
    </row>
    <row r="36" spans="2:11" ht="13.5" x14ac:dyDescent="0.25">
      <c r="B36" s="14" t="s">
        <v>23</v>
      </c>
      <c r="C36" s="15"/>
      <c r="D36" s="15"/>
      <c r="E36" s="15"/>
      <c r="F36" s="15"/>
      <c r="G36" s="15"/>
      <c r="H36" s="15"/>
      <c r="I36" s="15"/>
      <c r="J36" s="16"/>
      <c r="K36" s="19">
        <f>VLOOKUP(MIN(E17:E28),E17:I28,5,0)</f>
        <v>11</v>
      </c>
    </row>
    <row r="37" spans="2:11" ht="13.5" x14ac:dyDescent="0.25">
      <c r="B37" s="14" t="s">
        <v>24</v>
      </c>
      <c r="C37" s="15"/>
      <c r="D37" s="15"/>
      <c r="E37" s="15"/>
      <c r="F37" s="15"/>
      <c r="G37" s="15"/>
      <c r="H37" s="15"/>
      <c r="I37" s="15"/>
      <c r="J37" s="16"/>
      <c r="K37" s="23">
        <f>AVERAGE(I17:I28)</f>
        <v>8.9166666666666661</v>
      </c>
    </row>
    <row r="38" spans="2:11" ht="13.5" x14ac:dyDescent="0.25">
      <c r="B38" s="14" t="s">
        <v>25</v>
      </c>
      <c r="C38" s="15"/>
      <c r="D38" s="15"/>
      <c r="E38" s="15"/>
      <c r="F38" s="15"/>
      <c r="G38" s="15"/>
      <c r="H38" s="15"/>
      <c r="I38" s="15"/>
      <c r="J38" s="16"/>
      <c r="K38" s="19"/>
    </row>
    <row r="39" spans="2:11" ht="13.5" x14ac:dyDescent="0.25">
      <c r="B39" s="14" t="s">
        <v>26</v>
      </c>
      <c r="C39" s="15"/>
      <c r="D39" s="15"/>
      <c r="E39" s="15"/>
      <c r="F39" s="15"/>
      <c r="G39" s="15"/>
      <c r="H39" s="15"/>
      <c r="I39" s="15"/>
      <c r="J39" s="16"/>
      <c r="K39" s="19"/>
    </row>
    <row r="40" spans="2:11" ht="13.5" x14ac:dyDescent="0.25">
      <c r="B40" s="14" t="s">
        <v>27</v>
      </c>
      <c r="C40" s="17"/>
      <c r="D40" s="17"/>
      <c r="E40" s="17"/>
      <c r="F40" s="17"/>
      <c r="G40" s="17"/>
      <c r="H40" s="17"/>
      <c r="I40" s="17"/>
      <c r="J40" s="18"/>
      <c r="K40" s="20"/>
    </row>
  </sheetData>
  <mergeCells count="1">
    <mergeCell ref="C1:I1"/>
  </mergeCells>
  <pageMargins left="0.23622047244094491" right="0.75" top="0.23622047244094491" bottom="1" header="0" footer="0"/>
  <pageSetup paperSize="9"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AndresRamos</cp:lastModifiedBy>
  <dcterms:created xsi:type="dcterms:W3CDTF">2014-06-12T11:55:28Z</dcterms:created>
  <dcterms:modified xsi:type="dcterms:W3CDTF">2019-10-30T11:49:17Z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6ba40548-bc17-4e9b-bad6-7fcde3ef003b</vt:lpwstr>
  </property>
</Properties>
</file>