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6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definedNames>
    <definedName name="semana">Hoja2!$B$3:$C$9</definedName>
  </definedNames>
  <calcPr calcId="162913"/>
</workbook>
</file>

<file path=xl/calcChain.xml><?xml version="1.0" encoding="utf-8"?>
<calcChain xmlns="http://schemas.openxmlformats.org/spreadsheetml/2006/main">
  <c r="G24" i="1" l="1"/>
  <c r="E12" i="1"/>
  <c r="F17" i="1"/>
  <c r="D12" i="1" s="1"/>
  <c r="E7" i="1"/>
  <c r="F7" i="1"/>
  <c r="H7" i="1"/>
  <c r="G7" i="1"/>
  <c r="G3" i="1" l="1"/>
  <c r="F3" i="1"/>
</calcChain>
</file>

<file path=xl/sharedStrings.xml><?xml version="1.0" encoding="utf-8"?>
<sst xmlns="http://schemas.openxmlformats.org/spreadsheetml/2006/main" count="36" uniqueCount="32">
  <si>
    <t>Marca</t>
  </si>
  <si>
    <t>€/día</t>
  </si>
  <si>
    <t>€/km</t>
  </si>
  <si>
    <t>Datos Cliente</t>
  </si>
  <si>
    <t>Nombre</t>
  </si>
  <si>
    <t>Años de Carnet</t>
  </si>
  <si>
    <t>Edad</t>
  </si>
  <si>
    <t>Sexo</t>
  </si>
  <si>
    <t>Fecha alquiler</t>
  </si>
  <si>
    <t>PRECIO FINAL</t>
  </si>
  <si>
    <t>Fiat</t>
  </si>
  <si>
    <t>Ford</t>
  </si>
  <si>
    <t>Renault</t>
  </si>
  <si>
    <t>Seat</t>
  </si>
  <si>
    <t>Lunes</t>
  </si>
  <si>
    <t>Martes</t>
  </si>
  <si>
    <t>Miércoles</t>
  </si>
  <si>
    <t>Jueves</t>
  </si>
  <si>
    <t>Viernes</t>
  </si>
  <si>
    <t>Sábado</t>
  </si>
  <si>
    <t>Domingo</t>
  </si>
  <si>
    <t>Descuento Ant.</t>
  </si>
  <si>
    <t>Descuento Edad</t>
  </si>
  <si>
    <t>Descuento Sexo</t>
  </si>
  <si>
    <t>Precio / día</t>
  </si>
  <si>
    <t>Precio / Km</t>
  </si>
  <si>
    <t>Dto Día Semana</t>
  </si>
  <si>
    <t>Días</t>
  </si>
  <si>
    <t>Kms</t>
  </si>
  <si>
    <t>Precio final a la entrega</t>
  </si>
  <si>
    <t>carlos</t>
  </si>
  <si>
    <t>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</si>
</sst>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2" borderId="9" xfId="0" applyFill="1" applyBorder="1"/>
    <xf numFmtId="0" fontId="0" fillId="2" borderId="8" xfId="0" applyFill="1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0" fontId="0" fillId="2" borderId="7" xfId="0" applyFill="1" applyBorder="1"/>
    <xf numFmtId="0" fontId="0" fillId="2" borderId="13" xfId="0" applyFill="1" applyBorder="1"/>
    <xf numFmtId="0" fontId="0" fillId="2" borderId="15" xfId="0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0" borderId="10" xfId="0" applyNumberFormat="1" applyBorder="1"/>
    <xf numFmtId="1" fontId="0" fillId="0" borderId="10" xfId="0" applyNumberFormat="1" applyBorder="1"/>
    <xf numFmtId="9" fontId="0" fillId="0" borderId="5" xfId="0" applyNumberFormat="1" applyBorder="1"/>
    <xf numFmtId="9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Euro" xfId="2"/>
    <cellStyle name="Millares [0] 2" xfId="4"/>
    <cellStyle name="Millares 2" xfId="3"/>
    <cellStyle name="Normal" xfId="0" builtinId="0"/>
    <cellStyle name="Normal 2" xfId="1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180975</xdr:rowOff>
    </xdr:from>
    <xdr:to>
      <xdr:col>18</xdr:col>
      <xdr:colOff>457200</xdr:colOff>
      <xdr:row>13</xdr:row>
      <xdr:rowOff>9525</xdr:rowOff>
    </xdr:to>
    <xdr:sp macro="" textlink="">
      <xdr:nvSpPr>
        <xdr:cNvPr id="2" name="1 CuadroTexto"/>
        <xdr:cNvSpPr txBox="1"/>
      </xdr:nvSpPr>
      <xdr:spPr>
        <a:xfrm>
          <a:off x="8401050" y="581025"/>
          <a:ext cx="7839075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Rellena las celdas con las</a:t>
          </a:r>
          <a:r>
            <a:rPr lang="es-ES" sz="1100" baseline="0"/>
            <a:t> fórmulas necesarias para que una vez introducidos los datos de un cliente, obtengamos un precio/día y un precio/km acorde a las características de los mismos, teniendo en cuenta las siguientes condiciones:</a:t>
          </a:r>
        </a:p>
        <a:p>
          <a:r>
            <a:rPr lang="es-ES" sz="1100" baseline="0"/>
            <a:t>Para el precio día:</a:t>
          </a:r>
        </a:p>
        <a:p>
          <a:r>
            <a:rPr lang="es-ES" sz="1100" baseline="0"/>
            <a:t>1.- Si el carné de conducir tiene una antigüedad superior a 4 años se le aplicará un 5% de descuento</a:t>
          </a:r>
        </a:p>
        <a:p>
          <a:r>
            <a:rPr lang="es-ES" sz="1100" baseline="0"/>
            <a:t>2.- Si su edad es 30 años o más, un 10%</a:t>
          </a:r>
        </a:p>
        <a:p>
          <a:r>
            <a:rPr lang="es-ES" sz="1100" baseline="0"/>
            <a:t>3.- Si es una mujer, un 15%</a:t>
          </a:r>
        </a:p>
        <a:p>
          <a:r>
            <a:rPr lang="es-ES" sz="1100" baseline="0"/>
            <a:t>4.- Si no es sábado o domingo, un 2%</a:t>
          </a:r>
        </a:p>
        <a:p>
          <a:r>
            <a:rPr lang="es-ES" sz="1100" baseline="0"/>
            <a:t>Para el precio/km:</a:t>
          </a:r>
        </a:p>
        <a:p>
          <a:r>
            <a:rPr lang="es-ES" sz="1100" baseline="0"/>
            <a:t>1.- Los menores de 30 años sufrirán un incremento del 10%</a:t>
          </a:r>
        </a:p>
        <a:p>
          <a:r>
            <a:rPr lang="es-ES" sz="1100" baseline="0"/>
            <a:t>2.- Si la antiguedad del carné de conducir es inferior a 5 años, un 10%</a:t>
          </a:r>
        </a:p>
        <a:p>
          <a:r>
            <a:rPr lang="es-ES" sz="1100" baseline="0"/>
            <a:t>3.- Si se cumplen las dos condiciones anteriores, el incremento será del 30%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D12" sqref="D12:D13"/>
    </sheetView>
  </sheetViews>
  <sheetFormatPr baseColWidth="10" defaultRowHeight="15" x14ac:dyDescent="0.25"/>
  <cols>
    <col min="2" max="2" width="14.42578125" bestFit="1" customWidth="1"/>
    <col min="3" max="3" width="22.28515625" customWidth="1"/>
    <col min="4" max="4" width="13.7109375" customWidth="1"/>
    <col min="5" max="5" width="15.7109375" bestFit="1" customWidth="1"/>
    <col min="6" max="6" width="14.5703125" bestFit="1" customWidth="1"/>
    <col min="7" max="8" width="15.140625" bestFit="1" customWidth="1"/>
  </cols>
  <sheetData>
    <row r="1" spans="2:8" ht="15.75" thickBot="1" x14ac:dyDescent="0.3"/>
    <row r="2" spans="2:8" ht="15.75" thickBot="1" x14ac:dyDescent="0.3">
      <c r="B2" s="24" t="s">
        <v>3</v>
      </c>
      <c r="C2" s="25"/>
      <c r="E2" s="4" t="s">
        <v>0</v>
      </c>
      <c r="F2" s="5" t="s">
        <v>1</v>
      </c>
      <c r="G2" s="5" t="s">
        <v>2</v>
      </c>
    </row>
    <row r="3" spans="2:8" ht="15.75" thickBot="1" x14ac:dyDescent="0.3">
      <c r="B3" s="2" t="s">
        <v>4</v>
      </c>
      <c r="C3" s="6" t="s">
        <v>30</v>
      </c>
      <c r="E3" s="3" t="s">
        <v>12</v>
      </c>
      <c r="F3" s="1">
        <f>IF(E3="","",VLOOKUP(E3,B17:D20,2))</f>
        <v>40</v>
      </c>
      <c r="G3" s="1">
        <f>IF(E3="","",VLOOKUP(E3,B17:D20,3))</f>
        <v>0.3</v>
      </c>
    </row>
    <row r="4" spans="2:8" x14ac:dyDescent="0.25">
      <c r="B4" s="7" t="s">
        <v>6</v>
      </c>
      <c r="C4" s="8">
        <v>29</v>
      </c>
    </row>
    <row r="5" spans="2:8" ht="15.75" thickBot="1" x14ac:dyDescent="0.3">
      <c r="B5" s="7" t="s">
        <v>7</v>
      </c>
      <c r="C5" s="8" t="s">
        <v>31</v>
      </c>
    </row>
    <row r="6" spans="2:8" x14ac:dyDescent="0.25">
      <c r="B6" s="7" t="s">
        <v>5</v>
      </c>
      <c r="C6" s="8">
        <v>3</v>
      </c>
      <c r="E6" s="4" t="s">
        <v>26</v>
      </c>
      <c r="F6" s="5" t="s">
        <v>21</v>
      </c>
      <c r="G6" s="5" t="s">
        <v>22</v>
      </c>
      <c r="H6" s="5" t="s">
        <v>23</v>
      </c>
    </row>
    <row r="7" spans="2:8" ht="15.75" thickBot="1" x14ac:dyDescent="0.3">
      <c r="B7" s="9" t="s">
        <v>8</v>
      </c>
      <c r="C7" s="11">
        <v>43784</v>
      </c>
      <c r="E7" s="20">
        <f>IF(WEEKDAY(C7,2)&lt;6,2%,0)</f>
        <v>0.02</v>
      </c>
      <c r="F7" s="22">
        <f>IF(C6&gt;4,5%,0)</f>
        <v>0</v>
      </c>
      <c r="G7" s="22">
        <f>IF(C4&gt;=30,10%,0)</f>
        <v>0</v>
      </c>
      <c r="H7" s="22">
        <f>IF(C5="Mujer",15%,0)</f>
        <v>0</v>
      </c>
    </row>
    <row r="8" spans="2:8" x14ac:dyDescent="0.25">
      <c r="E8" s="23"/>
    </row>
    <row r="10" spans="2:8" ht="15.75" thickBot="1" x14ac:dyDescent="0.3"/>
    <row r="11" spans="2:8" ht="15.75" thickBot="1" x14ac:dyDescent="0.3">
      <c r="D11" s="18" t="s">
        <v>24</v>
      </c>
      <c r="E11" s="19" t="s">
        <v>25</v>
      </c>
      <c r="F11" s="38" t="s">
        <v>29</v>
      </c>
      <c r="G11" s="39"/>
    </row>
    <row r="12" spans="2:8" x14ac:dyDescent="0.25">
      <c r="B12" s="26" t="s">
        <v>9</v>
      </c>
      <c r="C12" s="27"/>
      <c r="D12" s="30">
        <f ca="1">ABS(IF(SUM(E7:H7)&lt;&gt;0,(F3*F17)*SUM(E7:H7)-F3*F17,F3*F17))</f>
        <v>313.60000000000002</v>
      </c>
      <c r="E12" s="32">
        <f>G3*G17*IF(AND(C4&lt;30,C6&lt;5),30%,IF(OR(C4&lt;30,C6&lt;5),10%,0))</f>
        <v>36</v>
      </c>
      <c r="F12" s="34"/>
      <c r="G12" s="35"/>
    </row>
    <row r="13" spans="2:8" ht="15.75" thickBot="1" x14ac:dyDescent="0.3">
      <c r="B13" s="28"/>
      <c r="C13" s="29"/>
      <c r="D13" s="31"/>
      <c r="E13" s="33"/>
      <c r="F13" s="36"/>
      <c r="G13" s="37"/>
    </row>
    <row r="15" spans="2:8" ht="15.75" thickBot="1" x14ac:dyDescent="0.3"/>
    <row r="16" spans="2:8" ht="15.75" thickBot="1" x14ac:dyDescent="0.3">
      <c r="B16" s="15" t="s">
        <v>0</v>
      </c>
      <c r="C16" s="17" t="s">
        <v>1</v>
      </c>
      <c r="D16" s="16" t="s">
        <v>2</v>
      </c>
      <c r="F16" s="4" t="s">
        <v>27</v>
      </c>
      <c r="G16" s="5" t="s">
        <v>28</v>
      </c>
    </row>
    <row r="17" spans="2:7" ht="15.75" thickBot="1" x14ac:dyDescent="0.3">
      <c r="B17" s="12" t="s">
        <v>10</v>
      </c>
      <c r="C17" s="6">
        <v>33</v>
      </c>
      <c r="D17" s="6">
        <v>0.25</v>
      </c>
      <c r="F17" s="21">
        <f ca="1">C7-TODAY()</f>
        <v>8</v>
      </c>
      <c r="G17" s="1">
        <v>400</v>
      </c>
    </row>
    <row r="18" spans="2:7" x14ac:dyDescent="0.25">
      <c r="B18" s="13" t="s">
        <v>11</v>
      </c>
      <c r="C18" s="8">
        <v>35</v>
      </c>
      <c r="D18" s="8">
        <v>0.28000000000000003</v>
      </c>
    </row>
    <row r="19" spans="2:7" x14ac:dyDescent="0.25">
      <c r="B19" s="13" t="s">
        <v>12</v>
      </c>
      <c r="C19" s="8">
        <v>40</v>
      </c>
      <c r="D19" s="8">
        <v>0.3</v>
      </c>
    </row>
    <row r="20" spans="2:7" ht="15.75" thickBot="1" x14ac:dyDescent="0.3">
      <c r="B20" s="14" t="s">
        <v>13</v>
      </c>
      <c r="C20" s="10">
        <v>30</v>
      </c>
      <c r="D20" s="10">
        <v>0.22</v>
      </c>
      <c r="G20" s="23"/>
    </row>
    <row r="24" spans="2:7" x14ac:dyDescent="0.25">
      <c r="G24">
        <f>G17*G3</f>
        <v>120</v>
      </c>
    </row>
  </sheetData>
  <mergeCells count="6">
    <mergeCell ref="B2:C2"/>
    <mergeCell ref="B12:C13"/>
    <mergeCell ref="D12:D13"/>
    <mergeCell ref="E12:E13"/>
    <mergeCell ref="F12:G13"/>
    <mergeCell ref="F11:G11"/>
  </mergeCells>
  <dataValidations count="4">
    <dataValidation type="whole" allowBlank="1" showInputMessage="1" showErrorMessage="1" error="La edad debe estar comprendida entre 18 y 90 años" promptTitle="Atención" prompt="La edad debe estar comprendida entre 18 y 90 años" sqref="C4">
      <formula1>18</formula1>
      <formula2>90</formula2>
    </dataValidation>
    <dataValidation type="list" showInputMessage="1" showErrorMessage="1" sqref="C5">
      <formula1>"Hombre,Mujer"</formula1>
    </dataValidation>
    <dataValidation type="date" operator="greaterThanOrEqual" allowBlank="1" showInputMessage="1" showErrorMessage="1" promptTitle="Fecha" prompt="Introduzca la fecha en formato DD/MM/AAAA" sqref="C7">
      <formula1>NOW()</formula1>
    </dataValidation>
    <dataValidation type="list" allowBlank="1" showInputMessage="1" showErrorMessage="1" sqref="E3">
      <formula1>"Seat,Ford,Fiat,Renault"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B3" sqref="B3:C9"/>
    </sheetView>
  </sheetViews>
  <sheetFormatPr baseColWidth="10" defaultRowHeight="15" x14ac:dyDescent="0.25"/>
  <sheetData>
    <row r="3" spans="2:3" x14ac:dyDescent="0.25">
      <c r="B3">
        <v>2</v>
      </c>
      <c r="C3" t="s">
        <v>14</v>
      </c>
    </row>
    <row r="4" spans="2:3" x14ac:dyDescent="0.25">
      <c r="B4">
        <v>3</v>
      </c>
      <c r="C4" t="s">
        <v>15</v>
      </c>
    </row>
    <row r="5" spans="2:3" x14ac:dyDescent="0.25">
      <c r="B5">
        <v>4</v>
      </c>
      <c r="C5" t="s">
        <v>16</v>
      </c>
    </row>
    <row r="6" spans="2:3" x14ac:dyDescent="0.25">
      <c r="B6">
        <v>5</v>
      </c>
      <c r="C6" t="s">
        <v>17</v>
      </c>
    </row>
    <row r="7" spans="2:3" x14ac:dyDescent="0.25">
      <c r="B7">
        <v>6</v>
      </c>
      <c r="C7" t="s">
        <v>18</v>
      </c>
    </row>
    <row r="8" spans="2:3" x14ac:dyDescent="0.25">
      <c r="B8">
        <v>7</v>
      </c>
      <c r="C8" t="s">
        <v>19</v>
      </c>
    </row>
    <row r="9" spans="2:3" x14ac:dyDescent="0.25">
      <c r="B9">
        <v>1</v>
      </c>
      <c r="C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semana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AndresRamos</cp:lastModifiedBy>
  <cp:lastPrinted>2014-05-26T16:23:27Z</cp:lastPrinted>
  <dcterms:created xsi:type="dcterms:W3CDTF">2014-05-23T11:27:34Z</dcterms:created>
  <dcterms:modified xsi:type="dcterms:W3CDTF">2019-11-07T09:27:47Z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3a8deff2-444c-43bb-a27f-ff1b8b7a816a</vt:lpwstr>
  </property>
</Properties>
</file>