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BA41BC7-0FF3-4AD0-9D94-BC54686D77C8}" xr6:coauthVersionLast="41" xr6:coauthVersionMax="41" xr10:uidLastSave="{00000000-0000-0000-0000-000000000000}"/>
  <bookViews>
    <workbookView xWindow="1092" yWindow="504" windowWidth="21216" windowHeight="11808" activeTab="2" xr2:uid="{00000000-000D-0000-FFFF-FFFF00000000}"/>
  </bookViews>
  <sheets>
    <sheet name="Introduction" sheetId="1" r:id="rId1"/>
    <sheet name="Sheet2" sheetId="3" r:id="rId2"/>
    <sheet name="bullish call" sheetId="5" r:id="rId3"/>
  </sheets>
  <definedNames>
    <definedName name="eSize" localSheetId="2">'bullish call'!$D$24</definedName>
    <definedName name="eSize">Sheet2!$D$24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64" i="5" l="1"/>
  <c r="N64" i="5"/>
  <c r="M64" i="5"/>
  <c r="L64" i="5"/>
  <c r="K64" i="5"/>
  <c r="J64" i="5"/>
  <c r="I64" i="5"/>
  <c r="H64" i="5"/>
  <c r="G64" i="5"/>
  <c r="F64" i="5"/>
  <c r="O63" i="5"/>
  <c r="N63" i="5"/>
  <c r="M63" i="5"/>
  <c r="L63" i="5"/>
  <c r="K63" i="5"/>
  <c r="J63" i="5"/>
  <c r="I63" i="5"/>
  <c r="H63" i="5"/>
  <c r="G63" i="5"/>
  <c r="F63" i="5"/>
  <c r="O62" i="5"/>
  <c r="N62" i="5"/>
  <c r="M62" i="5"/>
  <c r="L62" i="5"/>
  <c r="K62" i="5"/>
  <c r="J62" i="5"/>
  <c r="I62" i="5"/>
  <c r="H62" i="5"/>
  <c r="G62" i="5"/>
  <c r="F62" i="5"/>
  <c r="O61" i="5"/>
  <c r="N61" i="5"/>
  <c r="M61" i="5"/>
  <c r="L61" i="5"/>
  <c r="K61" i="5"/>
  <c r="J61" i="5"/>
  <c r="I61" i="5"/>
  <c r="H61" i="5"/>
  <c r="G61" i="5"/>
  <c r="F61" i="5"/>
  <c r="O60" i="5"/>
  <c r="N60" i="5"/>
  <c r="M60" i="5"/>
  <c r="L60" i="5"/>
  <c r="K60" i="5"/>
  <c r="J60" i="5"/>
  <c r="I60" i="5"/>
  <c r="H60" i="5"/>
  <c r="G60" i="5"/>
  <c r="F60" i="5"/>
  <c r="O59" i="5"/>
  <c r="N59" i="5"/>
  <c r="M59" i="5"/>
  <c r="L59" i="5"/>
  <c r="K59" i="5"/>
  <c r="J59" i="5"/>
  <c r="I59" i="5"/>
  <c r="H59" i="5"/>
  <c r="G59" i="5"/>
  <c r="F59" i="5"/>
  <c r="O58" i="5"/>
  <c r="N58" i="5"/>
  <c r="M58" i="5"/>
  <c r="L58" i="5"/>
  <c r="K58" i="5"/>
  <c r="J58" i="5"/>
  <c r="I58" i="5"/>
  <c r="H58" i="5"/>
  <c r="G58" i="5"/>
  <c r="F58" i="5"/>
  <c r="O57" i="5"/>
  <c r="N57" i="5"/>
  <c r="M57" i="5"/>
  <c r="L57" i="5"/>
  <c r="K57" i="5"/>
  <c r="J57" i="5"/>
  <c r="I57" i="5"/>
  <c r="H57" i="5"/>
  <c r="G57" i="5"/>
  <c r="F57" i="5"/>
  <c r="O56" i="5"/>
  <c r="N56" i="5"/>
  <c r="M56" i="5"/>
  <c r="L56" i="5"/>
  <c r="K56" i="5"/>
  <c r="J56" i="5"/>
  <c r="I56" i="5"/>
  <c r="H56" i="5"/>
  <c r="G56" i="5"/>
  <c r="F56" i="5"/>
  <c r="O55" i="5"/>
  <c r="N55" i="5"/>
  <c r="M55" i="5"/>
  <c r="L55" i="5"/>
  <c r="K55" i="5"/>
  <c r="J55" i="5"/>
  <c r="I55" i="5"/>
  <c r="H55" i="5"/>
  <c r="G55" i="5"/>
  <c r="F55" i="5"/>
  <c r="O54" i="5"/>
  <c r="N54" i="5"/>
  <c r="M54" i="5"/>
  <c r="L54" i="5"/>
  <c r="K54" i="5"/>
  <c r="J54" i="5"/>
  <c r="I54" i="5"/>
  <c r="H54" i="5"/>
  <c r="G54" i="5"/>
  <c r="F54" i="5"/>
  <c r="O53" i="5"/>
  <c r="N53" i="5"/>
  <c r="M53" i="5"/>
  <c r="L53" i="5"/>
  <c r="K53" i="5"/>
  <c r="J53" i="5"/>
  <c r="I53" i="5"/>
  <c r="H53" i="5"/>
  <c r="G53" i="5"/>
  <c r="F53" i="5"/>
  <c r="O52" i="5"/>
  <c r="N52" i="5"/>
  <c r="M52" i="5"/>
  <c r="L52" i="5"/>
  <c r="K52" i="5"/>
  <c r="J52" i="5"/>
  <c r="I52" i="5"/>
  <c r="H52" i="5"/>
  <c r="G52" i="5"/>
  <c r="F52" i="5"/>
  <c r="O51" i="5"/>
  <c r="N51" i="5"/>
  <c r="M51" i="5"/>
  <c r="L51" i="5"/>
  <c r="K51" i="5"/>
  <c r="J51" i="5"/>
  <c r="I51" i="5"/>
  <c r="H51" i="5"/>
  <c r="G51" i="5"/>
  <c r="F51" i="5"/>
  <c r="O50" i="5"/>
  <c r="N50" i="5"/>
  <c r="M50" i="5"/>
  <c r="L50" i="5"/>
  <c r="K50" i="5"/>
  <c r="J50" i="5"/>
  <c r="I50" i="5"/>
  <c r="H50" i="5"/>
  <c r="G50" i="5"/>
  <c r="F50" i="5"/>
  <c r="O49" i="5"/>
  <c r="N49" i="5"/>
  <c r="M49" i="5"/>
  <c r="L49" i="5"/>
  <c r="K49" i="5"/>
  <c r="J49" i="5"/>
  <c r="I49" i="5"/>
  <c r="H49" i="5"/>
  <c r="G49" i="5"/>
  <c r="F49" i="5"/>
  <c r="O48" i="5"/>
  <c r="N48" i="5"/>
  <c r="M48" i="5"/>
  <c r="L48" i="5"/>
  <c r="K48" i="5"/>
  <c r="J48" i="5"/>
  <c r="I48" i="5"/>
  <c r="H48" i="5"/>
  <c r="G48" i="5"/>
  <c r="F48" i="5"/>
  <c r="O47" i="5"/>
  <c r="N47" i="5"/>
  <c r="M47" i="5"/>
  <c r="L47" i="5"/>
  <c r="K47" i="5"/>
  <c r="J47" i="5"/>
  <c r="I47" i="5"/>
  <c r="H47" i="5"/>
  <c r="G47" i="5"/>
  <c r="F47" i="5"/>
  <c r="O46" i="5"/>
  <c r="N46" i="5"/>
  <c r="M46" i="5"/>
  <c r="L46" i="5"/>
  <c r="K46" i="5"/>
  <c r="J46" i="5"/>
  <c r="I46" i="5"/>
  <c r="H46" i="5"/>
  <c r="G46" i="5"/>
  <c r="F46" i="5"/>
  <c r="O45" i="5"/>
  <c r="N45" i="5"/>
  <c r="M45" i="5"/>
  <c r="L45" i="5"/>
  <c r="K45" i="5"/>
  <c r="J45" i="5"/>
  <c r="I45" i="5"/>
  <c r="H45" i="5"/>
  <c r="G45" i="5"/>
  <c r="F45" i="5"/>
  <c r="O44" i="5"/>
  <c r="N44" i="5"/>
  <c r="M44" i="5"/>
  <c r="L44" i="5"/>
  <c r="K44" i="5"/>
  <c r="J44" i="5"/>
  <c r="I44" i="5"/>
  <c r="H44" i="5"/>
  <c r="G44" i="5"/>
  <c r="F44" i="5"/>
  <c r="O43" i="5"/>
  <c r="N43" i="5"/>
  <c r="M43" i="5"/>
  <c r="L43" i="5"/>
  <c r="K43" i="5"/>
  <c r="J43" i="5"/>
  <c r="I43" i="5"/>
  <c r="H43" i="5"/>
  <c r="G43" i="5"/>
  <c r="F43" i="5"/>
  <c r="O42" i="5"/>
  <c r="N42" i="5"/>
  <c r="M42" i="5"/>
  <c r="L42" i="5"/>
  <c r="K42" i="5"/>
  <c r="J42" i="5"/>
  <c r="I42" i="5"/>
  <c r="H42" i="5"/>
  <c r="G42" i="5"/>
  <c r="F42" i="5"/>
  <c r="O41" i="5"/>
  <c r="N41" i="5"/>
  <c r="M41" i="5"/>
  <c r="L41" i="5"/>
  <c r="K41" i="5"/>
  <c r="J41" i="5"/>
  <c r="I41" i="5"/>
  <c r="H41" i="5"/>
  <c r="G41" i="5"/>
  <c r="F41" i="5"/>
  <c r="O40" i="5"/>
  <c r="N40" i="5"/>
  <c r="M40" i="5"/>
  <c r="L40" i="5"/>
  <c r="K40" i="5"/>
  <c r="J40" i="5"/>
  <c r="I40" i="5"/>
  <c r="H40" i="5"/>
  <c r="G40" i="5"/>
  <c r="F40" i="5"/>
  <c r="O39" i="5"/>
  <c r="N39" i="5"/>
  <c r="M39" i="5"/>
  <c r="L39" i="5"/>
  <c r="K39" i="5"/>
  <c r="J39" i="5"/>
  <c r="I39" i="5"/>
  <c r="H39" i="5"/>
  <c r="G39" i="5"/>
  <c r="F39" i="5"/>
  <c r="O38" i="5"/>
  <c r="N38" i="5"/>
  <c r="M38" i="5"/>
  <c r="L38" i="5"/>
  <c r="K38" i="5"/>
  <c r="J38" i="5"/>
  <c r="I38" i="5"/>
  <c r="H38" i="5"/>
  <c r="G38" i="5"/>
  <c r="F38" i="5"/>
  <c r="O37" i="5"/>
  <c r="N37" i="5"/>
  <c r="M37" i="5"/>
  <c r="L37" i="5"/>
  <c r="K37" i="5"/>
  <c r="J37" i="5"/>
  <c r="I37" i="5"/>
  <c r="H37" i="5"/>
  <c r="G37" i="5"/>
  <c r="F37" i="5"/>
  <c r="O36" i="5"/>
  <c r="N36" i="5"/>
  <c r="M36" i="5"/>
  <c r="L36" i="5"/>
  <c r="K36" i="5"/>
  <c r="J36" i="5"/>
  <c r="I36" i="5"/>
  <c r="H36" i="5"/>
  <c r="G36" i="5"/>
  <c r="F36" i="5"/>
  <c r="O35" i="5"/>
  <c r="N35" i="5"/>
  <c r="M35" i="5"/>
  <c r="L35" i="5"/>
  <c r="K35" i="5"/>
  <c r="J35" i="5"/>
  <c r="I35" i="5"/>
  <c r="H35" i="5"/>
  <c r="G35" i="5"/>
  <c r="F35" i="5"/>
  <c r="O64" i="3"/>
  <c r="N64" i="3"/>
  <c r="M64" i="3"/>
  <c r="L64" i="3"/>
  <c r="K64" i="3"/>
  <c r="J64" i="3"/>
  <c r="I64" i="3"/>
  <c r="H64" i="3"/>
  <c r="G64" i="3"/>
  <c r="F64" i="3"/>
  <c r="O63" i="3"/>
  <c r="N63" i="3"/>
  <c r="M63" i="3"/>
  <c r="L63" i="3"/>
  <c r="K63" i="3"/>
  <c r="J63" i="3"/>
  <c r="I63" i="3"/>
  <c r="H63" i="3"/>
  <c r="G63" i="3"/>
  <c r="F63" i="3"/>
  <c r="O62" i="3"/>
  <c r="N62" i="3"/>
  <c r="M62" i="3"/>
  <c r="L62" i="3"/>
  <c r="K62" i="3"/>
  <c r="J62" i="3"/>
  <c r="I62" i="3"/>
  <c r="H62" i="3"/>
  <c r="G62" i="3"/>
  <c r="F62" i="3"/>
  <c r="O61" i="3"/>
  <c r="N61" i="3"/>
  <c r="M61" i="3"/>
  <c r="L61" i="3"/>
  <c r="K61" i="3"/>
  <c r="J61" i="3"/>
  <c r="I61" i="3"/>
  <c r="H61" i="3"/>
  <c r="G61" i="3"/>
  <c r="F61" i="3"/>
  <c r="O60" i="3"/>
  <c r="N60" i="3"/>
  <c r="M60" i="3"/>
  <c r="L60" i="3"/>
  <c r="K60" i="3"/>
  <c r="J60" i="3"/>
  <c r="I60" i="3"/>
  <c r="H60" i="3"/>
  <c r="G60" i="3"/>
  <c r="F60" i="3"/>
  <c r="O59" i="3"/>
  <c r="N59" i="3"/>
  <c r="M59" i="3"/>
  <c r="L59" i="3"/>
  <c r="K59" i="3"/>
  <c r="J59" i="3"/>
  <c r="I59" i="3"/>
  <c r="H59" i="3"/>
  <c r="G59" i="3"/>
  <c r="F59" i="3"/>
  <c r="O58" i="3"/>
  <c r="N58" i="3"/>
  <c r="M58" i="3"/>
  <c r="L58" i="3"/>
  <c r="K58" i="3"/>
  <c r="J58" i="3"/>
  <c r="I58" i="3"/>
  <c r="H58" i="3"/>
  <c r="G58" i="3"/>
  <c r="F58" i="3"/>
  <c r="O57" i="3"/>
  <c r="N57" i="3"/>
  <c r="M57" i="3"/>
  <c r="L57" i="3"/>
  <c r="K57" i="3"/>
  <c r="J57" i="3"/>
  <c r="I57" i="3"/>
  <c r="H57" i="3"/>
  <c r="G57" i="3"/>
  <c r="F57" i="3"/>
  <c r="O56" i="3"/>
  <c r="N56" i="3"/>
  <c r="M56" i="3"/>
  <c r="L56" i="3"/>
  <c r="K56" i="3"/>
  <c r="J56" i="3"/>
  <c r="I56" i="3"/>
  <c r="H56" i="3"/>
  <c r="G56" i="3"/>
  <c r="F56" i="3"/>
  <c r="O55" i="3"/>
  <c r="N55" i="3"/>
  <c r="M55" i="3"/>
  <c r="L55" i="3"/>
  <c r="K55" i="3"/>
  <c r="J55" i="3"/>
  <c r="I55" i="3"/>
  <c r="H55" i="3"/>
  <c r="G55" i="3"/>
  <c r="F55" i="3"/>
  <c r="O54" i="3"/>
  <c r="N54" i="3"/>
  <c r="M54" i="3"/>
  <c r="L54" i="3"/>
  <c r="K54" i="3"/>
  <c r="J54" i="3"/>
  <c r="I54" i="3"/>
  <c r="H54" i="3"/>
  <c r="G54" i="3"/>
  <c r="F54" i="3"/>
  <c r="O53" i="3"/>
  <c r="N53" i="3"/>
  <c r="M53" i="3"/>
  <c r="L53" i="3"/>
  <c r="K53" i="3"/>
  <c r="J53" i="3"/>
  <c r="I53" i="3"/>
  <c r="H53" i="3"/>
  <c r="G53" i="3"/>
  <c r="F53" i="3"/>
  <c r="O52" i="3"/>
  <c r="N52" i="3"/>
  <c r="M52" i="3"/>
  <c r="L52" i="3"/>
  <c r="K52" i="3"/>
  <c r="J52" i="3"/>
  <c r="I52" i="3"/>
  <c r="H52" i="3"/>
  <c r="G52" i="3"/>
  <c r="F52" i="3"/>
  <c r="O51" i="3"/>
  <c r="N51" i="3"/>
  <c r="M51" i="3"/>
  <c r="L51" i="3"/>
  <c r="K51" i="3"/>
  <c r="J51" i="3"/>
  <c r="I51" i="3"/>
  <c r="H51" i="3"/>
  <c r="G51" i="3"/>
  <c r="F51" i="3"/>
  <c r="O50" i="3"/>
  <c r="N50" i="3"/>
  <c r="M50" i="3"/>
  <c r="L50" i="3"/>
  <c r="K50" i="3"/>
  <c r="J50" i="3"/>
  <c r="I50" i="3"/>
  <c r="H50" i="3"/>
  <c r="G50" i="3"/>
  <c r="F50" i="3"/>
  <c r="O49" i="3"/>
  <c r="N49" i="3"/>
  <c r="M49" i="3"/>
  <c r="L49" i="3"/>
  <c r="K49" i="3"/>
  <c r="J49" i="3"/>
  <c r="I49" i="3"/>
  <c r="H49" i="3"/>
  <c r="G49" i="3"/>
  <c r="F49" i="3"/>
  <c r="O48" i="3"/>
  <c r="N48" i="3"/>
  <c r="M48" i="3"/>
  <c r="L48" i="3"/>
  <c r="K48" i="3"/>
  <c r="J48" i="3"/>
  <c r="I48" i="3"/>
  <c r="H48" i="3"/>
  <c r="G48" i="3"/>
  <c r="F48" i="3"/>
  <c r="O47" i="3"/>
  <c r="N47" i="3"/>
  <c r="M47" i="3"/>
  <c r="L47" i="3"/>
  <c r="K47" i="3"/>
  <c r="J47" i="3"/>
  <c r="I47" i="3"/>
  <c r="H47" i="3"/>
  <c r="G47" i="3"/>
  <c r="F47" i="3"/>
  <c r="O46" i="3"/>
  <c r="N46" i="3"/>
  <c r="M46" i="3"/>
  <c r="L46" i="3"/>
  <c r="K46" i="3"/>
  <c r="J46" i="3"/>
  <c r="I46" i="3"/>
  <c r="H46" i="3"/>
  <c r="G46" i="3"/>
  <c r="F46" i="3"/>
  <c r="O45" i="3"/>
  <c r="N45" i="3"/>
  <c r="M45" i="3"/>
  <c r="L45" i="3"/>
  <c r="K45" i="3"/>
  <c r="J45" i="3"/>
  <c r="I45" i="3"/>
  <c r="H45" i="3"/>
  <c r="G45" i="3"/>
  <c r="F45" i="3"/>
  <c r="O44" i="3"/>
  <c r="N44" i="3"/>
  <c r="M44" i="3"/>
  <c r="L44" i="3"/>
  <c r="K44" i="3"/>
  <c r="J44" i="3"/>
  <c r="I44" i="3"/>
  <c r="H44" i="3"/>
  <c r="G44" i="3"/>
  <c r="F44" i="3"/>
  <c r="O43" i="3"/>
  <c r="N43" i="3"/>
  <c r="M43" i="3"/>
  <c r="L43" i="3"/>
  <c r="K43" i="3"/>
  <c r="J43" i="3"/>
  <c r="I43" i="3"/>
  <c r="H43" i="3"/>
  <c r="G43" i="3"/>
  <c r="F43" i="3"/>
  <c r="O42" i="3"/>
  <c r="N42" i="3"/>
  <c r="M42" i="3"/>
  <c r="L42" i="3"/>
  <c r="K42" i="3"/>
  <c r="J42" i="3"/>
  <c r="I42" i="3"/>
  <c r="H42" i="3"/>
  <c r="G42" i="3"/>
  <c r="F42" i="3"/>
  <c r="O41" i="3"/>
  <c r="N41" i="3"/>
  <c r="M41" i="3"/>
  <c r="L41" i="3"/>
  <c r="K41" i="3"/>
  <c r="J41" i="3"/>
  <c r="I41" i="3"/>
  <c r="H41" i="3"/>
  <c r="G41" i="3"/>
  <c r="F41" i="3"/>
  <c r="O40" i="3"/>
  <c r="N40" i="3"/>
  <c r="M40" i="3"/>
  <c r="L40" i="3"/>
  <c r="K40" i="3"/>
  <c r="J40" i="3"/>
  <c r="I40" i="3"/>
  <c r="H40" i="3"/>
  <c r="G40" i="3"/>
  <c r="F40" i="3"/>
  <c r="O39" i="3"/>
  <c r="N39" i="3"/>
  <c r="M39" i="3"/>
  <c r="L39" i="3"/>
  <c r="K39" i="3"/>
  <c r="J39" i="3"/>
  <c r="I39" i="3"/>
  <c r="H39" i="3"/>
  <c r="G39" i="3"/>
  <c r="F39" i="3"/>
  <c r="O38" i="3"/>
  <c r="N38" i="3"/>
  <c r="M38" i="3"/>
  <c r="L38" i="3"/>
  <c r="K38" i="3"/>
  <c r="J38" i="3"/>
  <c r="I38" i="3"/>
  <c r="H38" i="3"/>
  <c r="G38" i="3"/>
  <c r="F38" i="3"/>
  <c r="O37" i="3"/>
  <c r="N37" i="3"/>
  <c r="M37" i="3"/>
  <c r="L37" i="3"/>
  <c r="K37" i="3"/>
  <c r="J37" i="3"/>
  <c r="I37" i="3"/>
  <c r="H37" i="3"/>
  <c r="G37" i="3"/>
  <c r="F37" i="3"/>
  <c r="O36" i="3"/>
  <c r="N36" i="3"/>
  <c r="M36" i="3"/>
  <c r="L36" i="3"/>
  <c r="K36" i="3"/>
  <c r="J36" i="3"/>
  <c r="I36" i="3"/>
  <c r="H36" i="3"/>
  <c r="G36" i="3"/>
  <c r="F36" i="3"/>
  <c r="O35" i="3"/>
  <c r="N35" i="3"/>
  <c r="M35" i="3"/>
  <c r="L35" i="3"/>
  <c r="K35" i="3"/>
  <c r="J35" i="3"/>
  <c r="I35" i="3"/>
  <c r="H35" i="3"/>
  <c r="G35" i="3"/>
  <c r="F35" i="3"/>
  <c r="B36" i="5" l="1"/>
  <c r="B37" i="5" s="1"/>
  <c r="B38" i="5" s="1"/>
  <c r="B39" i="5" s="1"/>
  <c r="B40" i="5" s="1"/>
  <c r="B41" i="5" s="1"/>
  <c r="B42" i="5" s="1"/>
  <c r="B43" i="5" s="1"/>
  <c r="B44" i="5" s="1"/>
  <c r="B45" i="5" s="1"/>
  <c r="B46" i="5" s="1"/>
  <c r="B47" i="5" s="1"/>
  <c r="B48" i="5" s="1"/>
  <c r="B49" i="5" s="1"/>
  <c r="B50" i="5" s="1"/>
  <c r="B51" i="5" s="1"/>
  <c r="B52" i="5" s="1"/>
  <c r="B53" i="5" s="1"/>
  <c r="B54" i="5" s="1"/>
  <c r="B55" i="5" s="1"/>
  <c r="B56" i="5" s="1"/>
  <c r="B57" i="5" s="1"/>
  <c r="B58" i="5" s="1"/>
  <c r="B59" i="5" s="1"/>
  <c r="B60" i="5" s="1"/>
  <c r="B61" i="5" s="1"/>
  <c r="B62" i="5" s="1"/>
  <c r="B63" i="5" s="1"/>
  <c r="B64" i="5" s="1"/>
  <c r="B35" i="5"/>
  <c r="O33" i="5"/>
  <c r="N33" i="5"/>
  <c r="M33" i="5"/>
  <c r="L33" i="5"/>
  <c r="K33" i="5"/>
  <c r="J33" i="5"/>
  <c r="I33" i="5"/>
  <c r="H33" i="5"/>
  <c r="G33" i="5"/>
  <c r="F33" i="5"/>
  <c r="O32" i="5"/>
  <c r="N32" i="5"/>
  <c r="M32" i="5"/>
  <c r="L32" i="5"/>
  <c r="K32" i="5"/>
  <c r="J32" i="5"/>
  <c r="I32" i="5"/>
  <c r="H32" i="5"/>
  <c r="G32" i="5"/>
  <c r="F32" i="5"/>
  <c r="O31" i="5"/>
  <c r="N31" i="5"/>
  <c r="M31" i="5"/>
  <c r="L31" i="5"/>
  <c r="K31" i="5"/>
  <c r="J31" i="5"/>
  <c r="I31" i="5"/>
  <c r="H31" i="5"/>
  <c r="G31" i="5"/>
  <c r="F31" i="5"/>
  <c r="C64" i="3" a="1"/>
  <c r="C64" i="3" s="1"/>
  <c r="C63" i="3" a="1"/>
  <c r="C63" i="3" s="1"/>
  <c r="C62" i="3" a="1"/>
  <c r="C62" i="3" s="1"/>
  <c r="C61" i="3" a="1"/>
  <c r="C61" i="3" s="1"/>
  <c r="C60" i="3" a="1"/>
  <c r="C60" i="3" s="1"/>
  <c r="C59" i="3" a="1"/>
  <c r="C59" i="3" s="1"/>
  <c r="C58" i="3" a="1"/>
  <c r="C58" i="3" s="1"/>
  <c r="C57" i="3" a="1"/>
  <c r="C57" i="3" s="1"/>
  <c r="C56" i="3" a="1"/>
  <c r="C56" i="3" s="1"/>
  <c r="C55" i="3" a="1"/>
  <c r="C55" i="3" s="1"/>
  <c r="C54" i="3" a="1"/>
  <c r="C54" i="3" s="1"/>
  <c r="C53" i="3" a="1"/>
  <c r="C53" i="3" s="1"/>
  <c r="C52" i="3" a="1"/>
  <c r="C52" i="3" s="1"/>
  <c r="C51" i="3" a="1"/>
  <c r="C51" i="3" s="1"/>
  <c r="C50" i="3" a="1"/>
  <c r="C50" i="3" s="1"/>
  <c r="C49" i="3" a="1"/>
  <c r="C49" i="3" s="1"/>
  <c r="C48" i="3" a="1"/>
  <c r="C48" i="3" s="1"/>
  <c r="C47" i="3" a="1"/>
  <c r="C47" i="3" s="1"/>
  <c r="C46" i="3" a="1"/>
  <c r="C46" i="3" s="1"/>
  <c r="C45" i="3" a="1"/>
  <c r="C45" i="3" s="1"/>
  <c r="C44" i="3" a="1"/>
  <c r="C44" i="3" s="1"/>
  <c r="C43" i="3" a="1"/>
  <c r="C43" i="3" s="1"/>
  <c r="C42" i="3" a="1"/>
  <c r="C42" i="3" s="1"/>
  <c r="C41" i="3" a="1"/>
  <c r="C41" i="3" s="1"/>
  <c r="C40" i="3" a="1"/>
  <c r="C40" i="3" s="1"/>
  <c r="C39" i="3" a="1"/>
  <c r="C39" i="3" s="1"/>
  <c r="C38" i="3" a="1"/>
  <c r="C38" i="3" s="1"/>
  <c r="C37" i="3" a="1"/>
  <c r="C37" i="3" s="1"/>
  <c r="C36" i="3" a="1"/>
  <c r="C36" i="3" s="1"/>
  <c r="C35" i="3" a="1"/>
  <c r="C35" i="3" s="1"/>
  <c r="F33" i="3"/>
  <c r="G33" i="3"/>
  <c r="H33" i="3"/>
  <c r="I33" i="3"/>
  <c r="J33" i="3"/>
  <c r="K33" i="3"/>
  <c r="L33" i="3"/>
  <c r="M33" i="3"/>
  <c r="N33" i="3"/>
  <c r="O33" i="3"/>
  <c r="G31" i="3"/>
  <c r="H31" i="3"/>
  <c r="I31" i="3"/>
  <c r="J31" i="3"/>
  <c r="K31" i="3"/>
  <c r="L31" i="3"/>
  <c r="M31" i="3"/>
  <c r="N31" i="3"/>
  <c r="O31" i="3"/>
  <c r="F31" i="3"/>
  <c r="G32" i="3"/>
  <c r="H32" i="3"/>
  <c r="I32" i="3"/>
  <c r="J32" i="3"/>
  <c r="K32" i="3"/>
  <c r="L32" i="3"/>
  <c r="M32" i="3"/>
  <c r="N32" i="3"/>
  <c r="O32" i="3"/>
  <c r="F32" i="3"/>
  <c r="B37" i="3"/>
  <c r="B38" i="3"/>
  <c r="B39" i="3"/>
  <c r="B40" i="3"/>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 r="B36" i="3"/>
  <c r="B35" i="3"/>
  <c r="C64" i="5" l="1" a="1"/>
  <c r="C64" i="5" s="1"/>
  <c r="C48" i="5" a="1"/>
  <c r="C48" i="5" s="1"/>
  <c r="C58" i="5" a="1"/>
  <c r="C58" i="5" s="1"/>
  <c r="C42" i="5" a="1"/>
  <c r="C42" i="5" s="1"/>
  <c r="C55" i="5" a="1"/>
  <c r="C55" i="5" s="1"/>
  <c r="C63" i="5" a="1"/>
  <c r="C63" i="5" s="1"/>
  <c r="C36" i="5" a="1"/>
  <c r="C36" i="5" s="1"/>
  <c r="C47" i="5" l="1" a="1"/>
  <c r="C47" i="5" s="1"/>
  <c r="C43" i="5" a="1"/>
  <c r="C43" i="5" s="1"/>
  <c r="C53" i="5" a="1"/>
  <c r="C53" i="5" s="1"/>
  <c r="C59" i="5" a="1"/>
  <c r="C59" i="5" s="1"/>
  <c r="C46" i="5" a="1"/>
  <c r="C46" i="5" s="1"/>
  <c r="C62" i="5" a="1"/>
  <c r="C62" i="5" s="1"/>
  <c r="C52" i="5" a="1"/>
  <c r="C52" i="5" s="1"/>
  <c r="C41" i="5" a="1"/>
  <c r="C41" i="5" s="1"/>
  <c r="C57" i="5" a="1"/>
  <c r="C57" i="5" s="1"/>
  <c r="C37" i="5" a="1"/>
  <c r="C37" i="5" s="1"/>
  <c r="C51" i="5" a="1"/>
  <c r="C51" i="5" s="1"/>
  <c r="C38" i="5" a="1"/>
  <c r="C38" i="5" s="1"/>
  <c r="C50" i="5" a="1"/>
  <c r="C50" i="5" s="1"/>
  <c r="C40" i="5" a="1"/>
  <c r="C40" i="5" s="1"/>
  <c r="C56" i="5" a="1"/>
  <c r="C56" i="5" s="1"/>
  <c r="C45" i="5" a="1"/>
  <c r="C45" i="5" s="1"/>
  <c r="C61" i="5" a="1"/>
  <c r="C61" i="5" s="1"/>
  <c r="C35" i="5" a="1"/>
  <c r="C35" i="5" s="1"/>
  <c r="C39" i="5" a="1"/>
  <c r="C39" i="5" s="1"/>
  <c r="C54" i="5" a="1"/>
  <c r="C54" i="5" s="1"/>
  <c r="C44" i="5" a="1"/>
  <c r="C44" i="5" s="1"/>
  <c r="C60" i="5" a="1"/>
  <c r="C60" i="5" s="1"/>
  <c r="C49" i="5" a="1"/>
  <c r="C49" i="5" s="1"/>
</calcChain>
</file>

<file path=xl/sharedStrings.xml><?xml version="1.0" encoding="utf-8"?>
<sst xmlns="http://schemas.openxmlformats.org/spreadsheetml/2006/main" count="78" uniqueCount="31">
  <si>
    <t>The Problem</t>
  </si>
  <si>
    <t>Develop a model to calculate the projected profits of a portfolio of up to 10 positioins in stocks, calls, and puts at this time of expiration of the options for a range of terminal stock prices (that is, stock prices when the options expire). All the positions are on the same stock and all the options expire at the same time. For each position, the user should be able to enter the positon type (stock, put, or call), exercise price or stock purchase price, position size, and premium paid (if option). Create a chart to show the projected portfolio profits (values( for a range of terminal stock prices.</t>
  </si>
  <si>
    <t>Profit of a Portfolio of Stocks and Options at Option Expiration</t>
  </si>
  <si>
    <t>Data input instructions</t>
  </si>
  <si>
    <t>Positon Type</t>
  </si>
  <si>
    <t>Exercise Price</t>
  </si>
  <si>
    <t>Position Size</t>
  </si>
  <si>
    <t>Premium</t>
  </si>
  <si>
    <t>Enter C, P, or S</t>
  </si>
  <si>
    <t>For stock enter purchase price</t>
  </si>
  <si>
    <t>Enter number of contracts or lots</t>
  </si>
  <si>
    <t>For stock positions leave blank</t>
  </si>
  <si>
    <t>Position</t>
  </si>
  <si>
    <t>Exercise</t>
  </si>
  <si>
    <t>Premium/</t>
  </si>
  <si>
    <t>Type</t>
  </si>
  <si>
    <t>Price</t>
  </si>
  <si>
    <t>Size</t>
  </si>
  <si>
    <t>Share</t>
  </si>
  <si>
    <t>C</t>
  </si>
  <si>
    <t>P</t>
  </si>
  <si>
    <t>S</t>
  </si>
  <si>
    <t>Shares/lot or contract</t>
  </si>
  <si>
    <t>Lowest terminal price</t>
  </si>
  <si>
    <t>Terminal price step size</t>
  </si>
  <si>
    <t>Terminal</t>
  </si>
  <si>
    <t>Portfolio</t>
  </si>
  <si>
    <t>Profit</t>
  </si>
  <si>
    <t>Position Type &gt;</t>
  </si>
  <si>
    <t>Exercise Price &gt;</t>
  </si>
  <si>
    <t>Position Size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</si>
</sst>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quot;$&quot;#,##0.00"/>
    <numFmt numFmtId="165" formatCode="&quot;$&quot;#,##0"/>
  </numFmts>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2" fillId="0" borderId="0" xfId="0" applyFont="1"/>
    <xf numFmtId="164" fontId="0" fillId="0" borderId="0" xfId="0" applyNumberFormat="1"/>
    <xf numFmtId="0" fontId="0" fillId="2" borderId="1" xfId="0" applyFill="1" applyBorder="1"/>
    <xf numFmtId="164" fontId="0" fillId="2" borderId="1" xfId="0" applyNumberFormat="1" applyFill="1" applyBorder="1"/>
    <xf numFmtId="8" fontId="0" fillId="2" borderId="1" xfId="0" applyNumberFormat="1" applyFill="1" applyBorder="1"/>
    <xf numFmtId="165"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ltLang="zh-CN" b="1"/>
              <a:t>Profit</a:t>
            </a:r>
            <a:r>
              <a:rPr lang="en-US" altLang="zh-CN" b="1" baseline="0"/>
              <a:t> of Portfolio of Stocks and Options</a:t>
            </a:r>
            <a:endParaRPr lang="en-US" b="1"/>
          </a:p>
        </c:rich>
      </c:tx>
      <c:layout>
        <c:manualLayout>
          <c:xMode val="edge"/>
          <c:yMode val="edge"/>
          <c:x val="0.10790845478311234"/>
          <c:y val="1.816530426884650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Sheet2!$B$35:$B$64</c:f>
              <c:numCache>
                <c:formatCode>"$"#,##0</c:formatCode>
                <c:ptCount val="30"/>
                <c:pt idx="0">
                  <c:v>30</c:v>
                </c:pt>
                <c:pt idx="1">
                  <c:v>31</c:v>
                </c:pt>
                <c:pt idx="2">
                  <c:v>32</c:v>
                </c:pt>
                <c:pt idx="3">
                  <c:v>33</c:v>
                </c:pt>
                <c:pt idx="4">
                  <c:v>34</c:v>
                </c:pt>
                <c:pt idx="5">
                  <c:v>35</c:v>
                </c:pt>
                <c:pt idx="6">
                  <c:v>36</c:v>
                </c:pt>
                <c:pt idx="7">
                  <c:v>37</c:v>
                </c:pt>
                <c:pt idx="8">
                  <c:v>38</c:v>
                </c:pt>
                <c:pt idx="9">
                  <c:v>39</c:v>
                </c:pt>
                <c:pt idx="10">
                  <c:v>40</c:v>
                </c:pt>
                <c:pt idx="11">
                  <c:v>41</c:v>
                </c:pt>
                <c:pt idx="12">
                  <c:v>42</c:v>
                </c:pt>
                <c:pt idx="13">
                  <c:v>43</c:v>
                </c:pt>
                <c:pt idx="14">
                  <c:v>44</c:v>
                </c:pt>
                <c:pt idx="15">
                  <c:v>45</c:v>
                </c:pt>
                <c:pt idx="16">
                  <c:v>46</c:v>
                </c:pt>
                <c:pt idx="17">
                  <c:v>47</c:v>
                </c:pt>
                <c:pt idx="18">
                  <c:v>48</c:v>
                </c:pt>
                <c:pt idx="19">
                  <c:v>49</c:v>
                </c:pt>
                <c:pt idx="20">
                  <c:v>50</c:v>
                </c:pt>
                <c:pt idx="21">
                  <c:v>51</c:v>
                </c:pt>
                <c:pt idx="22">
                  <c:v>52</c:v>
                </c:pt>
                <c:pt idx="23">
                  <c:v>53</c:v>
                </c:pt>
                <c:pt idx="24">
                  <c:v>54</c:v>
                </c:pt>
                <c:pt idx="25">
                  <c:v>55</c:v>
                </c:pt>
                <c:pt idx="26">
                  <c:v>56</c:v>
                </c:pt>
                <c:pt idx="27">
                  <c:v>57</c:v>
                </c:pt>
                <c:pt idx="28">
                  <c:v>58</c:v>
                </c:pt>
                <c:pt idx="29">
                  <c:v>59</c:v>
                </c:pt>
              </c:numCache>
            </c:numRef>
          </c:xVal>
          <c:yVal>
            <c:numRef>
              <c:f>Sheet2!$C$35:$C$64</c:f>
              <c:numCache>
                <c:formatCode>"$"#,##0</c:formatCode>
                <c:ptCount val="30"/>
                <c:pt idx="0">
                  <c:v>-929.99999999999977</c:v>
                </c:pt>
                <c:pt idx="1">
                  <c:v>-929.99999999999977</c:v>
                </c:pt>
                <c:pt idx="2">
                  <c:v>-929.99999999999977</c:v>
                </c:pt>
                <c:pt idx="3">
                  <c:v>-929.99999999999977</c:v>
                </c:pt>
                <c:pt idx="4">
                  <c:v>-929.99999999999977</c:v>
                </c:pt>
                <c:pt idx="5">
                  <c:v>-929.99999999999977</c:v>
                </c:pt>
                <c:pt idx="6">
                  <c:v>-929.99999999999977</c:v>
                </c:pt>
                <c:pt idx="7">
                  <c:v>-929.99999999999977</c:v>
                </c:pt>
                <c:pt idx="8">
                  <c:v>-929.99999999999977</c:v>
                </c:pt>
                <c:pt idx="9">
                  <c:v>-929.99999999999977</c:v>
                </c:pt>
                <c:pt idx="10">
                  <c:v>-929.99999999999977</c:v>
                </c:pt>
                <c:pt idx="11">
                  <c:v>-629.99999999999977</c:v>
                </c:pt>
                <c:pt idx="12">
                  <c:v>-329.99999999999977</c:v>
                </c:pt>
                <c:pt idx="13">
                  <c:v>-29.999999999999773</c:v>
                </c:pt>
                <c:pt idx="14">
                  <c:v>270.00000000000023</c:v>
                </c:pt>
                <c:pt idx="15">
                  <c:v>570.00000000000023</c:v>
                </c:pt>
                <c:pt idx="16">
                  <c:v>870.00000000000023</c:v>
                </c:pt>
                <c:pt idx="17">
                  <c:v>1170.0000000000002</c:v>
                </c:pt>
                <c:pt idx="18">
                  <c:v>1470.0000000000002</c:v>
                </c:pt>
                <c:pt idx="19">
                  <c:v>1770.0000000000002</c:v>
                </c:pt>
                <c:pt idx="20">
                  <c:v>2070</c:v>
                </c:pt>
                <c:pt idx="21">
                  <c:v>2070</c:v>
                </c:pt>
                <c:pt idx="22">
                  <c:v>2070</c:v>
                </c:pt>
                <c:pt idx="23">
                  <c:v>2070</c:v>
                </c:pt>
                <c:pt idx="24">
                  <c:v>2070</c:v>
                </c:pt>
                <c:pt idx="25">
                  <c:v>2070</c:v>
                </c:pt>
                <c:pt idx="26">
                  <c:v>2070</c:v>
                </c:pt>
                <c:pt idx="27">
                  <c:v>2070</c:v>
                </c:pt>
                <c:pt idx="28">
                  <c:v>2070</c:v>
                </c:pt>
                <c:pt idx="29">
                  <c:v>2070</c:v>
                </c:pt>
              </c:numCache>
            </c:numRef>
          </c:yVal>
          <c:smooth val="0"/>
          <c:extLst>
            <c:ext xmlns:c16="http://schemas.microsoft.com/office/drawing/2014/chart" uri="{C3380CC4-5D6E-409C-BE32-E72D297353CC}">
              <c16:uniqueId val="{00000000-FBE2-47FD-B877-100A8EC53F18}"/>
            </c:ext>
          </c:extLst>
        </c:ser>
        <c:dLbls>
          <c:showLegendKey val="0"/>
          <c:showVal val="0"/>
          <c:showCatName val="0"/>
          <c:showSerName val="0"/>
          <c:showPercent val="0"/>
          <c:showBubbleSize val="0"/>
        </c:dLbls>
        <c:axId val="1492245727"/>
        <c:axId val="1573013215"/>
      </c:scatterChart>
      <c:valAx>
        <c:axId val="14922457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Terminal stock price</a:t>
                </a:r>
              </a:p>
            </c:rich>
          </c:tx>
          <c:layout>
            <c:manualLayout>
              <c:xMode val="edge"/>
              <c:yMode val="edge"/>
              <c:x val="0.44697171302891314"/>
              <c:y val="0.93277311725680068"/>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013215"/>
        <c:crosses val="autoZero"/>
        <c:crossBetween val="midCat"/>
      </c:valAx>
      <c:valAx>
        <c:axId val="1573013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Portfolio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457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ltLang="zh-CN" b="1"/>
              <a:t>Profit</a:t>
            </a:r>
            <a:r>
              <a:rPr lang="en-US" altLang="zh-CN" b="1" baseline="0"/>
              <a:t> of Portfolio of Stocks and Options</a:t>
            </a:r>
            <a:endParaRPr lang="en-US" b="1"/>
          </a:p>
        </c:rich>
      </c:tx>
      <c:layout>
        <c:manualLayout>
          <c:xMode val="edge"/>
          <c:yMode val="edge"/>
          <c:x val="0.10790845478311234"/>
          <c:y val="1.816530426884650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'bullish call'!$B$35:$B$64</c:f>
              <c:numCache>
                <c:formatCode>"$"#,##0</c:formatCode>
                <c:ptCount val="30"/>
                <c:pt idx="0">
                  <c:v>30</c:v>
                </c:pt>
                <c:pt idx="1">
                  <c:v>31</c:v>
                </c:pt>
                <c:pt idx="2">
                  <c:v>32</c:v>
                </c:pt>
                <c:pt idx="3">
                  <c:v>33</c:v>
                </c:pt>
                <c:pt idx="4">
                  <c:v>34</c:v>
                </c:pt>
                <c:pt idx="5">
                  <c:v>35</c:v>
                </c:pt>
                <c:pt idx="6">
                  <c:v>36</c:v>
                </c:pt>
                <c:pt idx="7">
                  <c:v>37</c:v>
                </c:pt>
                <c:pt idx="8">
                  <c:v>38</c:v>
                </c:pt>
                <c:pt idx="9">
                  <c:v>39</c:v>
                </c:pt>
                <c:pt idx="10">
                  <c:v>40</c:v>
                </c:pt>
                <c:pt idx="11">
                  <c:v>41</c:v>
                </c:pt>
                <c:pt idx="12">
                  <c:v>42</c:v>
                </c:pt>
                <c:pt idx="13">
                  <c:v>43</c:v>
                </c:pt>
                <c:pt idx="14">
                  <c:v>44</c:v>
                </c:pt>
                <c:pt idx="15">
                  <c:v>45</c:v>
                </c:pt>
                <c:pt idx="16">
                  <c:v>46</c:v>
                </c:pt>
                <c:pt idx="17">
                  <c:v>47</c:v>
                </c:pt>
                <c:pt idx="18">
                  <c:v>48</c:v>
                </c:pt>
                <c:pt idx="19">
                  <c:v>49</c:v>
                </c:pt>
                <c:pt idx="20">
                  <c:v>50</c:v>
                </c:pt>
                <c:pt idx="21">
                  <c:v>51</c:v>
                </c:pt>
                <c:pt idx="22">
                  <c:v>52</c:v>
                </c:pt>
                <c:pt idx="23">
                  <c:v>53</c:v>
                </c:pt>
                <c:pt idx="24">
                  <c:v>54</c:v>
                </c:pt>
                <c:pt idx="25">
                  <c:v>55</c:v>
                </c:pt>
                <c:pt idx="26">
                  <c:v>56</c:v>
                </c:pt>
                <c:pt idx="27">
                  <c:v>57</c:v>
                </c:pt>
                <c:pt idx="28">
                  <c:v>58</c:v>
                </c:pt>
                <c:pt idx="29">
                  <c:v>59</c:v>
                </c:pt>
              </c:numCache>
            </c:numRef>
          </c:xVal>
          <c:yVal>
            <c:numRef>
              <c:f>'bullish call'!$C$35:$C$64</c:f>
              <c:numCache>
                <c:formatCode>"$"#,##0</c:formatCode>
                <c:ptCount val="30"/>
                <c:pt idx="0">
                  <c:v>-929.99999999999977</c:v>
                </c:pt>
                <c:pt idx="1">
                  <c:v>-929.99999999999977</c:v>
                </c:pt>
                <c:pt idx="2">
                  <c:v>-929.99999999999977</c:v>
                </c:pt>
                <c:pt idx="3">
                  <c:v>-929.99999999999977</c:v>
                </c:pt>
                <c:pt idx="4">
                  <c:v>-929.99999999999977</c:v>
                </c:pt>
                <c:pt idx="5">
                  <c:v>-929.99999999999977</c:v>
                </c:pt>
                <c:pt idx="6">
                  <c:v>-929.99999999999977</c:v>
                </c:pt>
                <c:pt idx="7">
                  <c:v>-929.99999999999977</c:v>
                </c:pt>
                <c:pt idx="8">
                  <c:v>-929.99999999999977</c:v>
                </c:pt>
                <c:pt idx="9">
                  <c:v>-929.99999999999977</c:v>
                </c:pt>
                <c:pt idx="10">
                  <c:v>-929.99999999999977</c:v>
                </c:pt>
                <c:pt idx="11">
                  <c:v>-629.99999999999977</c:v>
                </c:pt>
                <c:pt idx="12">
                  <c:v>-329.99999999999977</c:v>
                </c:pt>
                <c:pt idx="13">
                  <c:v>-29.999999999999773</c:v>
                </c:pt>
                <c:pt idx="14">
                  <c:v>270.00000000000023</c:v>
                </c:pt>
                <c:pt idx="15">
                  <c:v>570.00000000000023</c:v>
                </c:pt>
                <c:pt idx="16">
                  <c:v>870.00000000000023</c:v>
                </c:pt>
                <c:pt idx="17">
                  <c:v>1170.0000000000002</c:v>
                </c:pt>
                <c:pt idx="18">
                  <c:v>1470.0000000000002</c:v>
                </c:pt>
                <c:pt idx="19">
                  <c:v>1770.0000000000002</c:v>
                </c:pt>
                <c:pt idx="20">
                  <c:v>2070</c:v>
                </c:pt>
                <c:pt idx="21">
                  <c:v>2070</c:v>
                </c:pt>
                <c:pt idx="22">
                  <c:v>2070</c:v>
                </c:pt>
                <c:pt idx="23">
                  <c:v>2070</c:v>
                </c:pt>
                <c:pt idx="24">
                  <c:v>2070</c:v>
                </c:pt>
                <c:pt idx="25">
                  <c:v>2070</c:v>
                </c:pt>
                <c:pt idx="26">
                  <c:v>2070</c:v>
                </c:pt>
                <c:pt idx="27">
                  <c:v>2070</c:v>
                </c:pt>
                <c:pt idx="28">
                  <c:v>2070</c:v>
                </c:pt>
                <c:pt idx="29">
                  <c:v>2070</c:v>
                </c:pt>
              </c:numCache>
            </c:numRef>
          </c:yVal>
          <c:smooth val="0"/>
          <c:extLst>
            <c:ext xmlns:c16="http://schemas.microsoft.com/office/drawing/2014/chart" uri="{C3380CC4-5D6E-409C-BE32-E72D297353CC}">
              <c16:uniqueId val="{00000000-0C37-4515-A701-7E17E7627C6B}"/>
            </c:ext>
          </c:extLst>
        </c:ser>
        <c:dLbls>
          <c:showLegendKey val="0"/>
          <c:showVal val="0"/>
          <c:showCatName val="0"/>
          <c:showSerName val="0"/>
          <c:showPercent val="0"/>
          <c:showBubbleSize val="0"/>
        </c:dLbls>
        <c:axId val="1492245727"/>
        <c:axId val="1573013215"/>
      </c:scatterChart>
      <c:valAx>
        <c:axId val="14922457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Terminal stock price</a:t>
                </a:r>
              </a:p>
            </c:rich>
          </c:tx>
          <c:layout>
            <c:manualLayout>
              <c:xMode val="edge"/>
              <c:yMode val="edge"/>
              <c:x val="0.44697171302891314"/>
              <c:y val="0.93277311725680068"/>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013215"/>
        <c:crosses val="autoZero"/>
        <c:crossBetween val="midCat"/>
      </c:valAx>
      <c:valAx>
        <c:axId val="1573013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Portfolio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457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929640</xdr:colOff>
      <xdr:row>4</xdr:row>
      <xdr:rowOff>148590</xdr:rowOff>
    </xdr:from>
    <xdr:to>
      <xdr:col>17</xdr:col>
      <xdr:colOff>342900</xdr:colOff>
      <xdr:row>27</xdr:row>
      <xdr:rowOff>137160</xdr:rowOff>
    </xdr:to>
    <xdr:graphicFrame macro="">
      <xdr:nvGraphicFramePr>
        <xdr:cNvPr id="2" name="Chart 1">
          <a:extLst>
            <a:ext uri="{FF2B5EF4-FFF2-40B4-BE49-F238E27FC236}">
              <a16:creationId xmlns:a16="http://schemas.microsoft.com/office/drawing/2014/main" id="{6DED2D94-D1DF-482A-9137-7B01E4F9E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929640</xdr:colOff>
      <xdr:row>4</xdr:row>
      <xdr:rowOff>148590</xdr:rowOff>
    </xdr:from>
    <xdr:to>
      <xdr:col>17</xdr:col>
      <xdr:colOff>342900</xdr:colOff>
      <xdr:row>27</xdr:row>
      <xdr:rowOff>137160</xdr:rowOff>
    </xdr:to>
    <xdr:graphicFrame macro="">
      <xdr:nvGraphicFramePr>
        <xdr:cNvPr id="2" name="Chart 1">
          <a:extLst>
            <a:ext uri="{FF2B5EF4-FFF2-40B4-BE49-F238E27FC236}">
              <a16:creationId xmlns:a16="http://schemas.microsoft.com/office/drawing/2014/main" id="{F6CC133F-C88B-4AF9-A361-2E36B38325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3" sqref="A3"/>
    </sheetView>
  </sheetViews>
  <sheetFormatPr defaultRowHeight="14.4" x14ac:dyDescent="0.3"/>
  <cols>
    <col min="1" max="1" width="71.109375" customWidth="1"/>
  </cols>
  <sheetData>
    <row r="1" spans="1:1" x14ac:dyDescent="0.3">
      <c r="A1" s="1" t="s">
        <v>0</v>
      </c>
    </row>
    <row r="2" spans="1:1" ht="115.2" x14ac:dyDescent="0.3">
      <c r="A2" s="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E3232-3000-43E0-B06E-33020368121C}">
  <dimension ref="A1:O64"/>
  <sheetViews>
    <sheetView topLeftCell="A31" workbookViewId="0">
      <selection activeCell="F35" sqref="F35"/>
    </sheetView>
  </sheetViews>
  <sheetFormatPr defaultRowHeight="14.4" x14ac:dyDescent="0.3"/>
  <cols>
    <col min="1" max="1" width="13.109375" customWidth="1"/>
    <col min="5" max="5" width="13.6640625" bestFit="1" customWidth="1"/>
  </cols>
  <sheetData>
    <row r="1" spans="1:4" ht="15.6" x14ac:dyDescent="0.3">
      <c r="A1" s="3" t="s">
        <v>2</v>
      </c>
    </row>
    <row r="3" spans="1:4" x14ac:dyDescent="0.3">
      <c r="A3" t="s">
        <v>3</v>
      </c>
    </row>
    <row r="4" spans="1:4" x14ac:dyDescent="0.3">
      <c r="A4" t="s">
        <v>4</v>
      </c>
      <c r="C4" t="s">
        <v>8</v>
      </c>
    </row>
    <row r="5" spans="1:4" x14ac:dyDescent="0.3">
      <c r="A5" t="s">
        <v>5</v>
      </c>
      <c r="C5" t="s">
        <v>9</v>
      </c>
    </row>
    <row r="6" spans="1:4" x14ac:dyDescent="0.3">
      <c r="A6" t="s">
        <v>6</v>
      </c>
      <c r="C6" t="s">
        <v>10</v>
      </c>
    </row>
    <row r="7" spans="1:4" x14ac:dyDescent="0.3">
      <c r="A7" t="s">
        <v>7</v>
      </c>
      <c r="C7" t="s">
        <v>11</v>
      </c>
    </row>
    <row r="10" spans="1:4" x14ac:dyDescent="0.3">
      <c r="A10" t="s">
        <v>12</v>
      </c>
      <c r="B10" t="s">
        <v>13</v>
      </c>
      <c r="C10" t="s">
        <v>12</v>
      </c>
      <c r="D10" t="s">
        <v>14</v>
      </c>
    </row>
    <row r="11" spans="1:4" x14ac:dyDescent="0.3">
      <c r="A11" t="s">
        <v>15</v>
      </c>
      <c r="B11" t="s">
        <v>16</v>
      </c>
      <c r="C11" t="s">
        <v>17</v>
      </c>
      <c r="D11" t="s">
        <v>18</v>
      </c>
    </row>
    <row r="13" spans="1:4" x14ac:dyDescent="0.3">
      <c r="A13" s="5" t="s">
        <v>19</v>
      </c>
      <c r="B13" s="6">
        <v>40</v>
      </c>
      <c r="C13" s="5">
        <v>3</v>
      </c>
      <c r="D13" s="7">
        <v>4.8</v>
      </c>
    </row>
    <row r="14" spans="1:4" x14ac:dyDescent="0.3">
      <c r="A14" s="5" t="s">
        <v>19</v>
      </c>
      <c r="B14" s="6">
        <v>50</v>
      </c>
      <c r="C14" s="5">
        <v>-3</v>
      </c>
      <c r="D14" s="7">
        <v>1.7</v>
      </c>
    </row>
    <row r="15" spans="1:4" x14ac:dyDescent="0.3">
      <c r="A15" s="5" t="s">
        <v>19</v>
      </c>
      <c r="B15" s="6">
        <v>45</v>
      </c>
      <c r="C15" s="5">
        <v>0</v>
      </c>
      <c r="D15" s="7">
        <v>1</v>
      </c>
    </row>
    <row r="16" spans="1:4" x14ac:dyDescent="0.3">
      <c r="A16" s="5" t="s">
        <v>19</v>
      </c>
      <c r="B16" s="6">
        <v>40</v>
      </c>
      <c r="C16" s="5">
        <v>0</v>
      </c>
      <c r="D16" s="7"/>
    </row>
    <row r="17" spans="1:15" x14ac:dyDescent="0.3">
      <c r="A17" s="5" t="s">
        <v>20</v>
      </c>
      <c r="B17" s="6">
        <v>30</v>
      </c>
      <c r="C17" s="5">
        <v>0</v>
      </c>
      <c r="D17" s="7">
        <v>0</v>
      </c>
    </row>
    <row r="18" spans="1:15" x14ac:dyDescent="0.3">
      <c r="A18" s="5" t="s">
        <v>20</v>
      </c>
      <c r="B18" s="6">
        <v>45</v>
      </c>
      <c r="C18" s="5">
        <v>0</v>
      </c>
      <c r="D18" s="7"/>
    </row>
    <row r="19" spans="1:15" x14ac:dyDescent="0.3">
      <c r="A19" s="5" t="s">
        <v>20</v>
      </c>
      <c r="B19" s="6">
        <v>35</v>
      </c>
      <c r="C19" s="5">
        <v>0</v>
      </c>
      <c r="D19" s="7"/>
    </row>
    <row r="20" spans="1:15" x14ac:dyDescent="0.3">
      <c r="A20" s="5" t="s">
        <v>20</v>
      </c>
      <c r="B20" s="6">
        <v>40</v>
      </c>
      <c r="C20" s="5">
        <v>0</v>
      </c>
      <c r="D20" s="7"/>
    </row>
    <row r="21" spans="1:15" x14ac:dyDescent="0.3">
      <c r="A21" s="5" t="s">
        <v>21</v>
      </c>
      <c r="B21" s="6">
        <v>35</v>
      </c>
      <c r="C21" s="5">
        <v>0</v>
      </c>
      <c r="D21" s="7"/>
    </row>
    <row r="22" spans="1:15" x14ac:dyDescent="0.3">
      <c r="A22" s="5" t="s">
        <v>21</v>
      </c>
      <c r="B22" s="6">
        <v>40</v>
      </c>
      <c r="C22" s="5">
        <v>0</v>
      </c>
      <c r="D22" s="7"/>
    </row>
    <row r="24" spans="1:15" x14ac:dyDescent="0.3">
      <c r="A24" t="s">
        <v>22</v>
      </c>
      <c r="D24" s="5">
        <v>100</v>
      </c>
    </row>
    <row r="25" spans="1:15" x14ac:dyDescent="0.3">
      <c r="A25" t="s">
        <v>23</v>
      </c>
      <c r="D25" s="5">
        <v>30</v>
      </c>
    </row>
    <row r="26" spans="1:15" x14ac:dyDescent="0.3">
      <c r="A26" t="s">
        <v>24</v>
      </c>
      <c r="D26" s="5">
        <v>1</v>
      </c>
    </row>
    <row r="31" spans="1:15" x14ac:dyDescent="0.3">
      <c r="E31" t="s">
        <v>28</v>
      </c>
      <c r="F31">
        <f>IF(INDEX($A$13:$C$22,COLUMN(F$30)-COLUMN($E$30),ROW($E31)-ROW($E$30))="C",1,IF(INDEX($A$13:$C$22,COLUMN(F$30)-COLUMN($E$30),ROW($E31)-ROW($E$30))="P",-1,0))</f>
        <v>1</v>
      </c>
      <c r="G31">
        <f t="shared" ref="G31:O31" si="0">IF(INDEX($A$13:$C$22,COLUMN(G$30)-COLUMN($E$30),ROW($E31)-ROW($E$30))="C",1,IF(INDEX($A$13:$C$22,COLUMN(G$30)-COLUMN($E$30),ROW($E31)-ROW($E$30))="P",-1,0))</f>
        <v>1</v>
      </c>
      <c r="H31">
        <f t="shared" si="0"/>
        <v>1</v>
      </c>
      <c r="I31">
        <f t="shared" si="0"/>
        <v>1</v>
      </c>
      <c r="J31">
        <f t="shared" si="0"/>
        <v>-1</v>
      </c>
      <c r="K31">
        <f t="shared" si="0"/>
        <v>-1</v>
      </c>
      <c r="L31">
        <f t="shared" si="0"/>
        <v>-1</v>
      </c>
      <c r="M31">
        <f t="shared" si="0"/>
        <v>-1</v>
      </c>
      <c r="N31">
        <f t="shared" si="0"/>
        <v>0</v>
      </c>
      <c r="O31">
        <f t="shared" si="0"/>
        <v>0</v>
      </c>
    </row>
    <row r="32" spans="1:15" x14ac:dyDescent="0.3">
      <c r="B32" t="s">
        <v>25</v>
      </c>
      <c r="C32" t="s">
        <v>26</v>
      </c>
      <c r="E32" t="s">
        <v>29</v>
      </c>
      <c r="F32" s="4">
        <f>INDEX($A$13:$C$22,COLUMN(F$30)-COLUMN($E$30),ROW($E32)-ROW($E$30))</f>
        <v>40</v>
      </c>
      <c r="G32" s="4">
        <f t="shared" ref="G32:O33" si="1">INDEX($A$13:$C$22,COLUMN(G$30)-COLUMN($E$30),ROW($E32)-ROW($E$30))</f>
        <v>50</v>
      </c>
      <c r="H32" s="4">
        <f t="shared" si="1"/>
        <v>45</v>
      </c>
      <c r="I32" s="4">
        <f t="shared" si="1"/>
        <v>40</v>
      </c>
      <c r="J32" s="4">
        <f t="shared" si="1"/>
        <v>30</v>
      </c>
      <c r="K32" s="4">
        <f t="shared" si="1"/>
        <v>45</v>
      </c>
      <c r="L32" s="4">
        <f t="shared" si="1"/>
        <v>35</v>
      </c>
      <c r="M32" s="4">
        <f t="shared" si="1"/>
        <v>40</v>
      </c>
      <c r="N32" s="4">
        <f t="shared" si="1"/>
        <v>35</v>
      </c>
      <c r="O32" s="4">
        <f t="shared" si="1"/>
        <v>40</v>
      </c>
    </row>
    <row r="33" spans="2:15" x14ac:dyDescent="0.3">
      <c r="B33" t="s">
        <v>16</v>
      </c>
      <c r="C33" t="s">
        <v>27</v>
      </c>
      <c r="E33" t="s">
        <v>30</v>
      </c>
      <c r="F33" s="9">
        <f>INDEX($A$13:$C$22,COLUMN(F$30)-COLUMN($E$30),ROW($E33)-ROW($E$30))</f>
        <v>3</v>
      </c>
      <c r="G33" s="9">
        <f t="shared" si="1"/>
        <v>-3</v>
      </c>
      <c r="H33" s="9">
        <f t="shared" si="1"/>
        <v>0</v>
      </c>
      <c r="I33" s="9">
        <f t="shared" si="1"/>
        <v>0</v>
      </c>
      <c r="J33" s="9">
        <f t="shared" si="1"/>
        <v>0</v>
      </c>
      <c r="K33" s="9">
        <f t="shared" si="1"/>
        <v>0</v>
      </c>
      <c r="L33" s="9">
        <f t="shared" si="1"/>
        <v>0</v>
      </c>
      <c r="M33" s="9">
        <f t="shared" si="1"/>
        <v>0</v>
      </c>
      <c r="N33" s="9">
        <f t="shared" si="1"/>
        <v>0</v>
      </c>
      <c r="O33" s="9">
        <f t="shared" si="1"/>
        <v>0</v>
      </c>
    </row>
    <row r="35" spans="2:15" x14ac:dyDescent="0.3">
      <c r="B35" s="8">
        <f>D25</f>
        <v>30</v>
      </c>
      <c r="C35" s="8">
        <f t="array" ref="C35">SUM(F35:O35)-SUM($C$13:C$22*$D$13:$D$22*eSize)</f>
        <v>-929.99999999999977</v>
      </c>
      <c r="F35" s="8">
        <f>IF(F$31*($B35-F$32)&gt;0,($B35-F$32)*F$33*eSize,0)+IF(F$31=0,($B35-F$32)*F$33*eSize,0)</f>
        <v>0</v>
      </c>
      <c r="G35" s="8">
        <f>IF(G$31*($B35-G$32)&gt;0,($B35-G$32)*G$33*eSize,0)+IF(G$31=0,($B35-G$32)*G$33*eSize,0)</f>
        <v>0</v>
      </c>
      <c r="H35" s="8">
        <f>IF(H$31*($B35-H$32)&gt;0,($B35-H$32)*H$33*eSize,0)+IF(H$31=0,($B35-H$32)*H$33*eSize,0)</f>
        <v>0</v>
      </c>
      <c r="I35" s="8">
        <f>IF(I$31*($B35-I$32)&gt;0,($B35-I$32)*I$33*eSize,0)+IF(I$31=0,($B35-I$32)*I$33*eSize,0)</f>
        <v>0</v>
      </c>
      <c r="J35" s="8">
        <f>IF(J$31*($B35-J$32)&gt;0,($B35-J$32)*J$33*eSize,0)+IF(J$31=0,($B35-J$32)*J$33*eSize,0)</f>
        <v>0</v>
      </c>
      <c r="K35" s="8">
        <f>IF(K$31*($B35-K$32)&gt;0,($B35-K$32)*K$33*eSize,0)+IF(K$31=0,($B35-K$32)*K$33*eSize,0)</f>
        <v>0</v>
      </c>
      <c r="L35" s="8">
        <f>IF(L$31*($B35-L$32)&gt;0,($B35-L$32)*L$33*eSize,0)+IF(L$31=0,($B35-L$32)*L$33*eSize,0)</f>
        <v>0</v>
      </c>
      <c r="M35" s="8">
        <f>IF(M$31*($B35-M$32)&gt;0,($B35-M$32)*M$33*eSize,0)+IF(M$31=0,($B35-M$32)*M$33*eSize,0)</f>
        <v>0</v>
      </c>
      <c r="N35" s="8">
        <f>IF(N$31*($B35-N$32)&gt;0,($B35-N$32)*N$33*eSize,0)+IF(N$31=0,($B35-N$32)*N$33*eSize,0)</f>
        <v>0</v>
      </c>
      <c r="O35" s="8">
        <f>IF(O$31*($B35-O$32)&gt;0,($B35-O$32)*O$33*eSize,0)+IF(O$31=0,($B35-O$32)*O$33*eSize,0)</f>
        <v>0</v>
      </c>
    </row>
    <row r="36" spans="2:15" x14ac:dyDescent="0.3">
      <c r="B36" s="8">
        <f>B35+$D$26</f>
        <v>31</v>
      </c>
      <c r="C36" s="8">
        <f t="array" ref="C36">SUM(F36:O36)-SUM($C$13:C$22*$D$13:$D$22*eSize)</f>
        <v>-929.99999999999977</v>
      </c>
      <c r="F36" s="8">
        <f>IF(F$31*($B36-F$32)&gt;0,($B36-F$32)*F$33*eSize,0)+IF(F$31=0,($B36-F$32)*F$33*eSize,0)</f>
        <v>0</v>
      </c>
      <c r="G36" s="8">
        <f>IF(G$31*($B36-G$32)&gt;0,($B36-G$32)*G$33*eSize,0)+IF(G$31=0,($B36-G$32)*G$33*eSize,0)</f>
        <v>0</v>
      </c>
      <c r="H36" s="8">
        <f>IF(H$31*($B36-H$32)&gt;0,($B36-H$32)*H$33*eSize,0)+IF(H$31=0,($B36-H$32)*H$33*eSize,0)</f>
        <v>0</v>
      </c>
      <c r="I36" s="8">
        <f>IF(I$31*($B36-I$32)&gt;0,($B36-I$32)*I$33*eSize,0)+IF(I$31=0,($B36-I$32)*I$33*eSize,0)</f>
        <v>0</v>
      </c>
      <c r="J36" s="8">
        <f>IF(J$31*($B36-J$32)&gt;0,($B36-J$32)*J$33*eSize,0)+IF(J$31=0,($B36-J$32)*J$33*eSize,0)</f>
        <v>0</v>
      </c>
      <c r="K36" s="8">
        <f>IF(K$31*($B36-K$32)&gt;0,($B36-K$32)*K$33*eSize,0)+IF(K$31=0,($B36-K$32)*K$33*eSize,0)</f>
        <v>0</v>
      </c>
      <c r="L36" s="8">
        <f>IF(L$31*($B36-L$32)&gt;0,($B36-L$32)*L$33*eSize,0)+IF(L$31=0,($B36-L$32)*L$33*eSize,0)</f>
        <v>0</v>
      </c>
      <c r="M36" s="8">
        <f>IF(M$31*($B36-M$32)&gt;0,($B36-M$32)*M$33*eSize,0)+IF(M$31=0,($B36-M$32)*M$33*eSize,0)</f>
        <v>0</v>
      </c>
      <c r="N36" s="8">
        <f>IF(N$31*($B36-N$32)&gt;0,($B36-N$32)*N$33*eSize,0)+IF(N$31=0,($B36-N$32)*N$33*eSize,0)</f>
        <v>0</v>
      </c>
      <c r="O36" s="8">
        <f>IF(O$31*($B36-O$32)&gt;0,($B36-O$32)*O$33*eSize,0)+IF(O$31=0,($B36-O$32)*O$33*eSize,0)</f>
        <v>0</v>
      </c>
    </row>
    <row r="37" spans="2:15" x14ac:dyDescent="0.3">
      <c r="B37" s="8">
        <f t="shared" ref="B37:B64" si="2">B36+$D$26</f>
        <v>32</v>
      </c>
      <c r="C37" s="8">
        <f t="array" ref="C37">SUM(F37:O37)-SUM($C$13:C$22*$D$13:$D$22*eSize)</f>
        <v>-929.99999999999977</v>
      </c>
      <c r="F37" s="8">
        <f>IF(F$31*($B37-F$32)&gt;0,($B37-F$32)*F$33*eSize,0)+IF(F$31=0,($B37-F$32)*F$33*eSize,0)</f>
        <v>0</v>
      </c>
      <c r="G37" s="8">
        <f>IF(G$31*($B37-G$32)&gt;0,($B37-G$32)*G$33*eSize,0)+IF(G$31=0,($B37-G$32)*G$33*eSize,0)</f>
        <v>0</v>
      </c>
      <c r="H37" s="8">
        <f>IF(H$31*($B37-H$32)&gt;0,($B37-H$32)*H$33*eSize,0)+IF(H$31=0,($B37-H$32)*H$33*eSize,0)</f>
        <v>0</v>
      </c>
      <c r="I37" s="8">
        <f>IF(I$31*($B37-I$32)&gt;0,($B37-I$32)*I$33*eSize,0)+IF(I$31=0,($B37-I$32)*I$33*eSize,0)</f>
        <v>0</v>
      </c>
      <c r="J37" s="8">
        <f>IF(J$31*($B37-J$32)&gt;0,($B37-J$32)*J$33*eSize,0)+IF(J$31=0,($B37-J$32)*J$33*eSize,0)</f>
        <v>0</v>
      </c>
      <c r="K37" s="8">
        <f>IF(K$31*($B37-K$32)&gt;0,($B37-K$32)*K$33*eSize,0)+IF(K$31=0,($B37-K$32)*K$33*eSize,0)</f>
        <v>0</v>
      </c>
      <c r="L37" s="8">
        <f>IF(L$31*($B37-L$32)&gt;0,($B37-L$32)*L$33*eSize,0)+IF(L$31=0,($B37-L$32)*L$33*eSize,0)</f>
        <v>0</v>
      </c>
      <c r="M37" s="8">
        <f>IF(M$31*($B37-M$32)&gt;0,($B37-M$32)*M$33*eSize,0)+IF(M$31=0,($B37-M$32)*M$33*eSize,0)</f>
        <v>0</v>
      </c>
      <c r="N37" s="8">
        <f>IF(N$31*($B37-N$32)&gt;0,($B37-N$32)*N$33*eSize,0)+IF(N$31=0,($B37-N$32)*N$33*eSize,0)</f>
        <v>0</v>
      </c>
      <c r="O37" s="8">
        <f>IF(O$31*($B37-O$32)&gt;0,($B37-O$32)*O$33*eSize,0)+IF(O$31=0,($B37-O$32)*O$33*eSize,0)</f>
        <v>0</v>
      </c>
    </row>
    <row r="38" spans="2:15" x14ac:dyDescent="0.3">
      <c r="B38" s="8">
        <f t="shared" si="2"/>
        <v>33</v>
      </c>
      <c r="C38" s="8">
        <f t="array" ref="C38">SUM(F38:O38)-SUM($C$13:C$22*$D$13:$D$22*eSize)</f>
        <v>-929.99999999999977</v>
      </c>
      <c r="F38" s="8">
        <f>IF(F$31*($B38-F$32)&gt;0,($B38-F$32)*F$33*eSize,0)+IF(F$31=0,($B38-F$32)*F$33*eSize,0)</f>
        <v>0</v>
      </c>
      <c r="G38" s="8">
        <f>IF(G$31*($B38-G$32)&gt;0,($B38-G$32)*G$33*eSize,0)+IF(G$31=0,($B38-G$32)*G$33*eSize,0)</f>
        <v>0</v>
      </c>
      <c r="H38" s="8">
        <f>IF(H$31*($B38-H$32)&gt;0,($B38-H$32)*H$33*eSize,0)+IF(H$31=0,($B38-H$32)*H$33*eSize,0)</f>
        <v>0</v>
      </c>
      <c r="I38" s="8">
        <f>IF(I$31*($B38-I$32)&gt;0,($B38-I$32)*I$33*eSize,0)+IF(I$31=0,($B38-I$32)*I$33*eSize,0)</f>
        <v>0</v>
      </c>
      <c r="J38" s="8">
        <f>IF(J$31*($B38-J$32)&gt;0,($B38-J$32)*J$33*eSize,0)+IF(J$31=0,($B38-J$32)*J$33*eSize,0)</f>
        <v>0</v>
      </c>
      <c r="K38" s="8">
        <f>IF(K$31*($B38-K$32)&gt;0,($B38-K$32)*K$33*eSize,0)+IF(K$31=0,($B38-K$32)*K$33*eSize,0)</f>
        <v>0</v>
      </c>
      <c r="L38" s="8">
        <f>IF(L$31*($B38-L$32)&gt;0,($B38-L$32)*L$33*eSize,0)+IF(L$31=0,($B38-L$32)*L$33*eSize,0)</f>
        <v>0</v>
      </c>
      <c r="M38" s="8">
        <f>IF(M$31*($B38-M$32)&gt;0,($B38-M$32)*M$33*eSize,0)+IF(M$31=0,($B38-M$32)*M$33*eSize,0)</f>
        <v>0</v>
      </c>
      <c r="N38" s="8">
        <f>IF(N$31*($B38-N$32)&gt;0,($B38-N$32)*N$33*eSize,0)+IF(N$31=0,($B38-N$32)*N$33*eSize,0)</f>
        <v>0</v>
      </c>
      <c r="O38" s="8">
        <f>IF(O$31*($B38-O$32)&gt;0,($B38-O$32)*O$33*eSize,0)+IF(O$31=0,($B38-O$32)*O$33*eSize,0)</f>
        <v>0</v>
      </c>
    </row>
    <row r="39" spans="2:15" x14ac:dyDescent="0.3">
      <c r="B39" s="8">
        <f t="shared" si="2"/>
        <v>34</v>
      </c>
      <c r="C39" s="8">
        <f t="array" ref="C39">SUM(F39:O39)-SUM($C$13:C$22*$D$13:$D$22*eSize)</f>
        <v>-929.99999999999977</v>
      </c>
      <c r="F39" s="8">
        <f>IF(F$31*($B39-F$32)&gt;0,($B39-F$32)*F$33*eSize,0)+IF(F$31=0,($B39-F$32)*F$33*eSize,0)</f>
        <v>0</v>
      </c>
      <c r="G39" s="8">
        <f>IF(G$31*($B39-G$32)&gt;0,($B39-G$32)*G$33*eSize,0)+IF(G$31=0,($B39-G$32)*G$33*eSize,0)</f>
        <v>0</v>
      </c>
      <c r="H39" s="8">
        <f>IF(H$31*($B39-H$32)&gt;0,($B39-H$32)*H$33*eSize,0)+IF(H$31=0,($B39-H$32)*H$33*eSize,0)</f>
        <v>0</v>
      </c>
      <c r="I39" s="8">
        <f>IF(I$31*($B39-I$32)&gt;0,($B39-I$32)*I$33*eSize,0)+IF(I$31=0,($B39-I$32)*I$33*eSize,0)</f>
        <v>0</v>
      </c>
      <c r="J39" s="8">
        <f>IF(J$31*($B39-J$32)&gt;0,($B39-J$32)*J$33*eSize,0)+IF(J$31=0,($B39-J$32)*J$33*eSize,0)</f>
        <v>0</v>
      </c>
      <c r="K39" s="8">
        <f>IF(K$31*($B39-K$32)&gt;0,($B39-K$32)*K$33*eSize,0)+IF(K$31=0,($B39-K$32)*K$33*eSize,0)</f>
        <v>0</v>
      </c>
      <c r="L39" s="8">
        <f>IF(L$31*($B39-L$32)&gt;0,($B39-L$32)*L$33*eSize,0)+IF(L$31=0,($B39-L$32)*L$33*eSize,0)</f>
        <v>0</v>
      </c>
      <c r="M39" s="8">
        <f>IF(M$31*($B39-M$32)&gt;0,($B39-M$32)*M$33*eSize,0)+IF(M$31=0,($B39-M$32)*M$33*eSize,0)</f>
        <v>0</v>
      </c>
      <c r="N39" s="8">
        <f>IF(N$31*($B39-N$32)&gt;0,($B39-N$32)*N$33*eSize,0)+IF(N$31=0,($B39-N$32)*N$33*eSize,0)</f>
        <v>0</v>
      </c>
      <c r="O39" s="8">
        <f>IF(O$31*($B39-O$32)&gt;0,($B39-O$32)*O$33*eSize,0)+IF(O$31=0,($B39-O$32)*O$33*eSize,0)</f>
        <v>0</v>
      </c>
    </row>
    <row r="40" spans="2:15" x14ac:dyDescent="0.3">
      <c r="B40" s="8">
        <f t="shared" si="2"/>
        <v>35</v>
      </c>
      <c r="C40" s="8">
        <f t="array" ref="C40">SUM(F40:O40)-SUM($C$13:C$22*$D$13:$D$22*eSize)</f>
        <v>-929.99999999999977</v>
      </c>
      <c r="F40" s="8">
        <f>IF(F$31*($B40-F$32)&gt;0,($B40-F$32)*F$33*eSize,0)+IF(F$31=0,($B40-F$32)*F$33*eSize,0)</f>
        <v>0</v>
      </c>
      <c r="G40" s="8">
        <f>IF(G$31*($B40-G$32)&gt;0,($B40-G$32)*G$33*eSize,0)+IF(G$31=0,($B40-G$32)*G$33*eSize,0)</f>
        <v>0</v>
      </c>
      <c r="H40" s="8">
        <f>IF(H$31*($B40-H$32)&gt;0,($B40-H$32)*H$33*eSize,0)+IF(H$31=0,($B40-H$32)*H$33*eSize,0)</f>
        <v>0</v>
      </c>
      <c r="I40" s="8">
        <f>IF(I$31*($B40-I$32)&gt;0,($B40-I$32)*I$33*eSize,0)+IF(I$31=0,($B40-I$32)*I$33*eSize,0)</f>
        <v>0</v>
      </c>
      <c r="J40" s="8">
        <f>IF(J$31*($B40-J$32)&gt;0,($B40-J$32)*J$33*eSize,0)+IF(J$31=0,($B40-J$32)*J$33*eSize,0)</f>
        <v>0</v>
      </c>
      <c r="K40" s="8">
        <f>IF(K$31*($B40-K$32)&gt;0,($B40-K$32)*K$33*eSize,0)+IF(K$31=0,($B40-K$32)*K$33*eSize,0)</f>
        <v>0</v>
      </c>
      <c r="L40" s="8">
        <f>IF(L$31*($B40-L$32)&gt;0,($B40-L$32)*L$33*eSize,0)+IF(L$31=0,($B40-L$32)*L$33*eSize,0)</f>
        <v>0</v>
      </c>
      <c r="M40" s="8">
        <f>IF(M$31*($B40-M$32)&gt;0,($B40-M$32)*M$33*eSize,0)+IF(M$31=0,($B40-M$32)*M$33*eSize,0)</f>
        <v>0</v>
      </c>
      <c r="N40" s="8">
        <f>IF(N$31*($B40-N$32)&gt;0,($B40-N$32)*N$33*eSize,0)+IF(N$31=0,($B40-N$32)*N$33*eSize,0)</f>
        <v>0</v>
      </c>
      <c r="O40" s="8">
        <f>IF(O$31*($B40-O$32)&gt;0,($B40-O$32)*O$33*eSize,0)+IF(O$31=0,($B40-O$32)*O$33*eSize,0)</f>
        <v>0</v>
      </c>
    </row>
    <row r="41" spans="2:15" x14ac:dyDescent="0.3">
      <c r="B41" s="8">
        <f t="shared" si="2"/>
        <v>36</v>
      </c>
      <c r="C41" s="8">
        <f t="array" ref="C41">SUM(F41:O41)-SUM($C$13:C$22*$D$13:$D$22*eSize)</f>
        <v>-929.99999999999977</v>
      </c>
      <c r="F41" s="8">
        <f>IF(F$31*($B41-F$32)&gt;0,($B41-F$32)*F$33*eSize,0)+IF(F$31=0,($B41-F$32)*F$33*eSize,0)</f>
        <v>0</v>
      </c>
      <c r="G41" s="8">
        <f>IF(G$31*($B41-G$32)&gt;0,($B41-G$32)*G$33*eSize,0)+IF(G$31=0,($B41-G$32)*G$33*eSize,0)</f>
        <v>0</v>
      </c>
      <c r="H41" s="8">
        <f>IF(H$31*($B41-H$32)&gt;0,($B41-H$32)*H$33*eSize,0)+IF(H$31=0,($B41-H$32)*H$33*eSize,0)</f>
        <v>0</v>
      </c>
      <c r="I41" s="8">
        <f>IF(I$31*($B41-I$32)&gt;0,($B41-I$32)*I$33*eSize,0)+IF(I$31=0,($B41-I$32)*I$33*eSize,0)</f>
        <v>0</v>
      </c>
      <c r="J41" s="8">
        <f>IF(J$31*($B41-J$32)&gt;0,($B41-J$32)*J$33*eSize,0)+IF(J$31=0,($B41-J$32)*J$33*eSize,0)</f>
        <v>0</v>
      </c>
      <c r="K41" s="8">
        <f>IF(K$31*($B41-K$32)&gt;0,($B41-K$32)*K$33*eSize,0)+IF(K$31=0,($B41-K$32)*K$33*eSize,0)</f>
        <v>0</v>
      </c>
      <c r="L41" s="8">
        <f>IF(L$31*($B41-L$32)&gt;0,($B41-L$32)*L$33*eSize,0)+IF(L$31=0,($B41-L$32)*L$33*eSize,0)</f>
        <v>0</v>
      </c>
      <c r="M41" s="8">
        <f>IF(M$31*($B41-M$32)&gt;0,($B41-M$32)*M$33*eSize,0)+IF(M$31=0,($B41-M$32)*M$33*eSize,0)</f>
        <v>0</v>
      </c>
      <c r="N41" s="8">
        <f>IF(N$31*($B41-N$32)&gt;0,($B41-N$32)*N$33*eSize,0)+IF(N$31=0,($B41-N$32)*N$33*eSize,0)</f>
        <v>0</v>
      </c>
      <c r="O41" s="8">
        <f>IF(O$31*($B41-O$32)&gt;0,($B41-O$32)*O$33*eSize,0)+IF(O$31=0,($B41-O$32)*O$33*eSize,0)</f>
        <v>0</v>
      </c>
    </row>
    <row r="42" spans="2:15" x14ac:dyDescent="0.3">
      <c r="B42" s="8">
        <f t="shared" si="2"/>
        <v>37</v>
      </c>
      <c r="C42" s="8">
        <f t="array" ref="C42">SUM(F42:O42)-SUM($C$13:C$22*$D$13:$D$22*eSize)</f>
        <v>-929.99999999999977</v>
      </c>
      <c r="F42" s="8">
        <f>IF(F$31*($B42-F$32)&gt;0,($B42-F$32)*F$33*eSize,0)+IF(F$31=0,($B42-F$32)*F$33*eSize,0)</f>
        <v>0</v>
      </c>
      <c r="G42" s="8">
        <f>IF(G$31*($B42-G$32)&gt;0,($B42-G$32)*G$33*eSize,0)+IF(G$31=0,($B42-G$32)*G$33*eSize,0)</f>
        <v>0</v>
      </c>
      <c r="H42" s="8">
        <f>IF(H$31*($B42-H$32)&gt;0,($B42-H$32)*H$33*eSize,0)+IF(H$31=0,($B42-H$32)*H$33*eSize,0)</f>
        <v>0</v>
      </c>
      <c r="I42" s="8">
        <f>IF(I$31*($B42-I$32)&gt;0,($B42-I$32)*I$33*eSize,0)+IF(I$31=0,($B42-I$32)*I$33*eSize,0)</f>
        <v>0</v>
      </c>
      <c r="J42" s="8">
        <f>IF(J$31*($B42-J$32)&gt;0,($B42-J$32)*J$33*eSize,0)+IF(J$31=0,($B42-J$32)*J$33*eSize,0)</f>
        <v>0</v>
      </c>
      <c r="K42" s="8">
        <f>IF(K$31*($B42-K$32)&gt;0,($B42-K$32)*K$33*eSize,0)+IF(K$31=0,($B42-K$32)*K$33*eSize,0)</f>
        <v>0</v>
      </c>
      <c r="L42" s="8">
        <f>IF(L$31*($B42-L$32)&gt;0,($B42-L$32)*L$33*eSize,0)+IF(L$31=0,($B42-L$32)*L$33*eSize,0)</f>
        <v>0</v>
      </c>
      <c r="M42" s="8">
        <f>IF(M$31*($B42-M$32)&gt;0,($B42-M$32)*M$33*eSize,0)+IF(M$31=0,($B42-M$32)*M$33*eSize,0)</f>
        <v>0</v>
      </c>
      <c r="N42" s="8">
        <f>IF(N$31*($B42-N$32)&gt;0,($B42-N$32)*N$33*eSize,0)+IF(N$31=0,($B42-N$32)*N$33*eSize,0)</f>
        <v>0</v>
      </c>
      <c r="O42" s="8">
        <f>IF(O$31*($B42-O$32)&gt;0,($B42-O$32)*O$33*eSize,0)+IF(O$31=0,($B42-O$32)*O$33*eSize,0)</f>
        <v>0</v>
      </c>
    </row>
    <row r="43" spans="2:15" x14ac:dyDescent="0.3">
      <c r="B43" s="8">
        <f t="shared" si="2"/>
        <v>38</v>
      </c>
      <c r="C43" s="8">
        <f t="array" ref="C43">SUM(F43:O43)-SUM($C$13:C$22*$D$13:$D$22*eSize)</f>
        <v>-929.99999999999977</v>
      </c>
      <c r="F43" s="8">
        <f>IF(F$31*($B43-F$32)&gt;0,($B43-F$32)*F$33*eSize,0)+IF(F$31=0,($B43-F$32)*F$33*eSize,0)</f>
        <v>0</v>
      </c>
      <c r="G43" s="8">
        <f>IF(G$31*($B43-G$32)&gt;0,($B43-G$32)*G$33*eSize,0)+IF(G$31=0,($B43-G$32)*G$33*eSize,0)</f>
        <v>0</v>
      </c>
      <c r="H43" s="8">
        <f>IF(H$31*($B43-H$32)&gt;0,($B43-H$32)*H$33*eSize,0)+IF(H$31=0,($B43-H$32)*H$33*eSize,0)</f>
        <v>0</v>
      </c>
      <c r="I43" s="8">
        <f>IF(I$31*($B43-I$32)&gt;0,($B43-I$32)*I$33*eSize,0)+IF(I$31=0,($B43-I$32)*I$33*eSize,0)</f>
        <v>0</v>
      </c>
      <c r="J43" s="8">
        <f>IF(J$31*($B43-J$32)&gt;0,($B43-J$32)*J$33*eSize,0)+IF(J$31=0,($B43-J$32)*J$33*eSize,0)</f>
        <v>0</v>
      </c>
      <c r="K43" s="8">
        <f>IF(K$31*($B43-K$32)&gt;0,($B43-K$32)*K$33*eSize,0)+IF(K$31=0,($B43-K$32)*K$33*eSize,0)</f>
        <v>0</v>
      </c>
      <c r="L43" s="8">
        <f>IF(L$31*($B43-L$32)&gt;0,($B43-L$32)*L$33*eSize,0)+IF(L$31=0,($B43-L$32)*L$33*eSize,0)</f>
        <v>0</v>
      </c>
      <c r="M43" s="8">
        <f>IF(M$31*($B43-M$32)&gt;0,($B43-M$32)*M$33*eSize,0)+IF(M$31=0,($B43-M$32)*M$33*eSize,0)</f>
        <v>0</v>
      </c>
      <c r="N43" s="8">
        <f>IF(N$31*($B43-N$32)&gt;0,($B43-N$32)*N$33*eSize,0)+IF(N$31=0,($B43-N$32)*N$33*eSize,0)</f>
        <v>0</v>
      </c>
      <c r="O43" s="8">
        <f>IF(O$31*($B43-O$32)&gt;0,($B43-O$32)*O$33*eSize,0)+IF(O$31=0,($B43-O$32)*O$33*eSize,0)</f>
        <v>0</v>
      </c>
    </row>
    <row r="44" spans="2:15" x14ac:dyDescent="0.3">
      <c r="B44" s="8">
        <f t="shared" si="2"/>
        <v>39</v>
      </c>
      <c r="C44" s="8">
        <f t="array" ref="C44">SUM(F44:O44)-SUM($C$13:C$22*$D$13:$D$22*eSize)</f>
        <v>-929.99999999999977</v>
      </c>
      <c r="F44" s="8">
        <f>IF(F$31*($B44-F$32)&gt;0,($B44-F$32)*F$33*eSize,0)+IF(F$31=0,($B44-F$32)*F$33*eSize,0)</f>
        <v>0</v>
      </c>
      <c r="G44" s="8">
        <f>IF(G$31*($B44-G$32)&gt;0,($B44-G$32)*G$33*eSize,0)+IF(G$31=0,($B44-G$32)*G$33*eSize,0)</f>
        <v>0</v>
      </c>
      <c r="H44" s="8">
        <f>IF(H$31*($B44-H$32)&gt;0,($B44-H$32)*H$33*eSize,0)+IF(H$31=0,($B44-H$32)*H$33*eSize,0)</f>
        <v>0</v>
      </c>
      <c r="I44" s="8">
        <f>IF(I$31*($B44-I$32)&gt;0,($B44-I$32)*I$33*eSize,0)+IF(I$31=0,($B44-I$32)*I$33*eSize,0)</f>
        <v>0</v>
      </c>
      <c r="J44" s="8">
        <f>IF(J$31*($B44-J$32)&gt;0,($B44-J$32)*J$33*eSize,0)+IF(J$31=0,($B44-J$32)*J$33*eSize,0)</f>
        <v>0</v>
      </c>
      <c r="K44" s="8">
        <f>IF(K$31*($B44-K$32)&gt;0,($B44-K$32)*K$33*eSize,0)+IF(K$31=0,($B44-K$32)*K$33*eSize,0)</f>
        <v>0</v>
      </c>
      <c r="L44" s="8">
        <f>IF(L$31*($B44-L$32)&gt;0,($B44-L$32)*L$33*eSize,0)+IF(L$31=0,($B44-L$32)*L$33*eSize,0)</f>
        <v>0</v>
      </c>
      <c r="M44" s="8">
        <f>IF(M$31*($B44-M$32)&gt;0,($B44-M$32)*M$33*eSize,0)+IF(M$31=0,($B44-M$32)*M$33*eSize,0)</f>
        <v>0</v>
      </c>
      <c r="N44" s="8">
        <f>IF(N$31*($B44-N$32)&gt;0,($B44-N$32)*N$33*eSize,0)+IF(N$31=0,($B44-N$32)*N$33*eSize,0)</f>
        <v>0</v>
      </c>
      <c r="O44" s="8">
        <f>IF(O$31*($B44-O$32)&gt;0,($B44-O$32)*O$33*eSize,0)+IF(O$31=0,($B44-O$32)*O$33*eSize,0)</f>
        <v>0</v>
      </c>
    </row>
    <row r="45" spans="2:15" x14ac:dyDescent="0.3">
      <c r="B45" s="8">
        <f t="shared" si="2"/>
        <v>40</v>
      </c>
      <c r="C45" s="8">
        <f t="array" ref="C45">SUM(F45:O45)-SUM($C$13:C$22*$D$13:$D$22*eSize)</f>
        <v>-929.99999999999977</v>
      </c>
      <c r="F45" s="8">
        <f>IF(F$31*($B45-F$32)&gt;0,($B45-F$32)*F$33*eSize,0)+IF(F$31=0,($B45-F$32)*F$33*eSize,0)</f>
        <v>0</v>
      </c>
      <c r="G45" s="8">
        <f>IF(G$31*($B45-G$32)&gt;0,($B45-G$32)*G$33*eSize,0)+IF(G$31=0,($B45-G$32)*G$33*eSize,0)</f>
        <v>0</v>
      </c>
      <c r="H45" s="8">
        <f>IF(H$31*($B45-H$32)&gt;0,($B45-H$32)*H$33*eSize,0)+IF(H$31=0,($B45-H$32)*H$33*eSize,0)</f>
        <v>0</v>
      </c>
      <c r="I45" s="8">
        <f>IF(I$31*($B45-I$32)&gt;0,($B45-I$32)*I$33*eSize,0)+IF(I$31=0,($B45-I$32)*I$33*eSize,0)</f>
        <v>0</v>
      </c>
      <c r="J45" s="8">
        <f>IF(J$31*($B45-J$32)&gt;0,($B45-J$32)*J$33*eSize,0)+IF(J$31=0,($B45-J$32)*J$33*eSize,0)</f>
        <v>0</v>
      </c>
      <c r="K45" s="8">
        <f>IF(K$31*($B45-K$32)&gt;0,($B45-K$32)*K$33*eSize,0)+IF(K$31=0,($B45-K$32)*K$33*eSize,0)</f>
        <v>0</v>
      </c>
      <c r="L45" s="8">
        <f>IF(L$31*($B45-L$32)&gt;0,($B45-L$32)*L$33*eSize,0)+IF(L$31=0,($B45-L$32)*L$33*eSize,0)</f>
        <v>0</v>
      </c>
      <c r="M45" s="8">
        <f>IF(M$31*($B45-M$32)&gt;0,($B45-M$32)*M$33*eSize,0)+IF(M$31=0,($B45-M$32)*M$33*eSize,0)</f>
        <v>0</v>
      </c>
      <c r="N45" s="8">
        <f>IF(N$31*($B45-N$32)&gt;0,($B45-N$32)*N$33*eSize,0)+IF(N$31=0,($B45-N$32)*N$33*eSize,0)</f>
        <v>0</v>
      </c>
      <c r="O45" s="8">
        <f>IF(O$31*($B45-O$32)&gt;0,($B45-O$32)*O$33*eSize,0)+IF(O$31=0,($B45-O$32)*O$33*eSize,0)</f>
        <v>0</v>
      </c>
    </row>
    <row r="46" spans="2:15" x14ac:dyDescent="0.3">
      <c r="B46" s="8">
        <f t="shared" si="2"/>
        <v>41</v>
      </c>
      <c r="C46" s="8">
        <f t="array" ref="C46">SUM(F46:O46)-SUM($C$13:C$22*$D$13:$D$22*eSize)</f>
        <v>-629.99999999999977</v>
      </c>
      <c r="F46" s="8">
        <f>IF(F$31*($B46-F$32)&gt;0,($B46-F$32)*F$33*eSize,0)+IF(F$31=0,($B46-F$32)*F$33*eSize,0)</f>
        <v>300</v>
      </c>
      <c r="G46" s="8">
        <f>IF(G$31*($B46-G$32)&gt;0,($B46-G$32)*G$33*eSize,0)+IF(G$31=0,($B46-G$32)*G$33*eSize,0)</f>
        <v>0</v>
      </c>
      <c r="H46" s="8">
        <f>IF(H$31*($B46-H$32)&gt;0,($B46-H$32)*H$33*eSize,0)+IF(H$31=0,($B46-H$32)*H$33*eSize,0)</f>
        <v>0</v>
      </c>
      <c r="I46" s="8">
        <f>IF(I$31*($B46-I$32)&gt;0,($B46-I$32)*I$33*eSize,0)+IF(I$31=0,($B46-I$32)*I$33*eSize,0)</f>
        <v>0</v>
      </c>
      <c r="J46" s="8">
        <f>IF(J$31*($B46-J$32)&gt;0,($B46-J$32)*J$33*eSize,0)+IF(J$31=0,($B46-J$32)*J$33*eSize,0)</f>
        <v>0</v>
      </c>
      <c r="K46" s="8">
        <f>IF(K$31*($B46-K$32)&gt;0,($B46-K$32)*K$33*eSize,0)+IF(K$31=0,($B46-K$32)*K$33*eSize,0)</f>
        <v>0</v>
      </c>
      <c r="L46" s="8">
        <f>IF(L$31*($B46-L$32)&gt;0,($B46-L$32)*L$33*eSize,0)+IF(L$31=0,($B46-L$32)*L$33*eSize,0)</f>
        <v>0</v>
      </c>
      <c r="M46" s="8">
        <f>IF(M$31*($B46-M$32)&gt;0,($B46-M$32)*M$33*eSize,0)+IF(M$31=0,($B46-M$32)*M$33*eSize,0)</f>
        <v>0</v>
      </c>
      <c r="N46" s="8">
        <f>IF(N$31*($B46-N$32)&gt;0,($B46-N$32)*N$33*eSize,0)+IF(N$31=0,($B46-N$32)*N$33*eSize,0)</f>
        <v>0</v>
      </c>
      <c r="O46" s="8">
        <f>IF(O$31*($B46-O$32)&gt;0,($B46-O$32)*O$33*eSize,0)+IF(O$31=0,($B46-O$32)*O$33*eSize,0)</f>
        <v>0</v>
      </c>
    </row>
    <row r="47" spans="2:15" x14ac:dyDescent="0.3">
      <c r="B47" s="8">
        <f t="shared" si="2"/>
        <v>42</v>
      </c>
      <c r="C47" s="8">
        <f t="array" ref="C47">SUM(F47:O47)-SUM($C$13:C$22*$D$13:$D$22*eSize)</f>
        <v>-329.99999999999977</v>
      </c>
      <c r="F47" s="8">
        <f>IF(F$31*($B47-F$32)&gt;0,($B47-F$32)*F$33*eSize,0)+IF(F$31=0,($B47-F$32)*F$33*eSize,0)</f>
        <v>600</v>
      </c>
      <c r="G47" s="8">
        <f>IF(G$31*($B47-G$32)&gt;0,($B47-G$32)*G$33*eSize,0)+IF(G$31=0,($B47-G$32)*G$33*eSize,0)</f>
        <v>0</v>
      </c>
      <c r="H47" s="8">
        <f>IF(H$31*($B47-H$32)&gt;0,($B47-H$32)*H$33*eSize,0)+IF(H$31=0,($B47-H$32)*H$33*eSize,0)</f>
        <v>0</v>
      </c>
      <c r="I47" s="8">
        <f>IF(I$31*($B47-I$32)&gt;0,($B47-I$32)*I$33*eSize,0)+IF(I$31=0,($B47-I$32)*I$33*eSize,0)</f>
        <v>0</v>
      </c>
      <c r="J47" s="8">
        <f>IF(J$31*($B47-J$32)&gt;0,($B47-J$32)*J$33*eSize,0)+IF(J$31=0,($B47-J$32)*J$33*eSize,0)</f>
        <v>0</v>
      </c>
      <c r="K47" s="8">
        <f>IF(K$31*($B47-K$32)&gt;0,($B47-K$32)*K$33*eSize,0)+IF(K$31=0,($B47-K$32)*K$33*eSize,0)</f>
        <v>0</v>
      </c>
      <c r="L47" s="8">
        <f>IF(L$31*($B47-L$32)&gt;0,($B47-L$32)*L$33*eSize,0)+IF(L$31=0,($B47-L$32)*L$33*eSize,0)</f>
        <v>0</v>
      </c>
      <c r="M47" s="8">
        <f>IF(M$31*($B47-M$32)&gt;0,($B47-M$32)*M$33*eSize,0)+IF(M$31=0,($B47-M$32)*M$33*eSize,0)</f>
        <v>0</v>
      </c>
      <c r="N47" s="8">
        <f>IF(N$31*($B47-N$32)&gt;0,($B47-N$32)*N$33*eSize,0)+IF(N$31=0,($B47-N$32)*N$33*eSize,0)</f>
        <v>0</v>
      </c>
      <c r="O47" s="8">
        <f>IF(O$31*($B47-O$32)&gt;0,($B47-O$32)*O$33*eSize,0)+IF(O$31=0,($B47-O$32)*O$33*eSize,0)</f>
        <v>0</v>
      </c>
    </row>
    <row r="48" spans="2:15" x14ac:dyDescent="0.3">
      <c r="B48" s="8">
        <f t="shared" si="2"/>
        <v>43</v>
      </c>
      <c r="C48" s="8">
        <f t="array" ref="C48">SUM(F48:O48)-SUM($C$13:C$22*$D$13:$D$22*eSize)</f>
        <v>-29.999999999999773</v>
      </c>
      <c r="F48" s="8">
        <f>IF(F$31*($B48-F$32)&gt;0,($B48-F$32)*F$33*eSize,0)+IF(F$31=0,($B48-F$32)*F$33*eSize,0)</f>
        <v>900</v>
      </c>
      <c r="G48" s="8">
        <f>IF(G$31*($B48-G$32)&gt;0,($B48-G$32)*G$33*eSize,0)+IF(G$31=0,($B48-G$32)*G$33*eSize,0)</f>
        <v>0</v>
      </c>
      <c r="H48" s="8">
        <f>IF(H$31*($B48-H$32)&gt;0,($B48-H$32)*H$33*eSize,0)+IF(H$31=0,($B48-H$32)*H$33*eSize,0)</f>
        <v>0</v>
      </c>
      <c r="I48" s="8">
        <f>IF(I$31*($B48-I$32)&gt;0,($B48-I$32)*I$33*eSize,0)+IF(I$31=0,($B48-I$32)*I$33*eSize,0)</f>
        <v>0</v>
      </c>
      <c r="J48" s="8">
        <f>IF(J$31*($B48-J$32)&gt;0,($B48-J$32)*J$33*eSize,0)+IF(J$31=0,($B48-J$32)*J$33*eSize,0)</f>
        <v>0</v>
      </c>
      <c r="K48" s="8">
        <f>IF(K$31*($B48-K$32)&gt;0,($B48-K$32)*K$33*eSize,0)+IF(K$31=0,($B48-K$32)*K$33*eSize,0)</f>
        <v>0</v>
      </c>
      <c r="L48" s="8">
        <f>IF(L$31*($B48-L$32)&gt;0,($B48-L$32)*L$33*eSize,0)+IF(L$31=0,($B48-L$32)*L$33*eSize,0)</f>
        <v>0</v>
      </c>
      <c r="M48" s="8">
        <f>IF(M$31*($B48-M$32)&gt;0,($B48-M$32)*M$33*eSize,0)+IF(M$31=0,($B48-M$32)*M$33*eSize,0)</f>
        <v>0</v>
      </c>
      <c r="N48" s="8">
        <f>IF(N$31*($B48-N$32)&gt;0,($B48-N$32)*N$33*eSize,0)+IF(N$31=0,($B48-N$32)*N$33*eSize,0)</f>
        <v>0</v>
      </c>
      <c r="O48" s="8">
        <f>IF(O$31*($B48-O$32)&gt;0,($B48-O$32)*O$33*eSize,0)+IF(O$31=0,($B48-O$32)*O$33*eSize,0)</f>
        <v>0</v>
      </c>
    </row>
    <row r="49" spans="2:15" x14ac:dyDescent="0.3">
      <c r="B49" s="8">
        <f t="shared" si="2"/>
        <v>44</v>
      </c>
      <c r="C49" s="8">
        <f t="array" ref="C49">SUM(F49:O49)-SUM($C$13:C$22*$D$13:$D$22*eSize)</f>
        <v>270.00000000000023</v>
      </c>
      <c r="F49" s="8">
        <f>IF(F$31*($B49-F$32)&gt;0,($B49-F$32)*F$33*eSize,0)+IF(F$31=0,($B49-F$32)*F$33*eSize,0)</f>
        <v>1200</v>
      </c>
      <c r="G49" s="8">
        <f>IF(G$31*($B49-G$32)&gt;0,($B49-G$32)*G$33*eSize,0)+IF(G$31=0,($B49-G$32)*G$33*eSize,0)</f>
        <v>0</v>
      </c>
      <c r="H49" s="8">
        <f>IF(H$31*($B49-H$32)&gt;0,($B49-H$32)*H$33*eSize,0)+IF(H$31=0,($B49-H$32)*H$33*eSize,0)</f>
        <v>0</v>
      </c>
      <c r="I49" s="8">
        <f>IF(I$31*($B49-I$32)&gt;0,($B49-I$32)*I$33*eSize,0)+IF(I$31=0,($B49-I$32)*I$33*eSize,0)</f>
        <v>0</v>
      </c>
      <c r="J49" s="8">
        <f>IF(J$31*($B49-J$32)&gt;0,($B49-J$32)*J$33*eSize,0)+IF(J$31=0,($B49-J$32)*J$33*eSize,0)</f>
        <v>0</v>
      </c>
      <c r="K49" s="8">
        <f>IF(K$31*($B49-K$32)&gt;0,($B49-K$32)*K$33*eSize,0)+IF(K$31=0,($B49-K$32)*K$33*eSize,0)</f>
        <v>0</v>
      </c>
      <c r="L49" s="8">
        <f>IF(L$31*($B49-L$32)&gt;0,($B49-L$32)*L$33*eSize,0)+IF(L$31=0,($B49-L$32)*L$33*eSize,0)</f>
        <v>0</v>
      </c>
      <c r="M49" s="8">
        <f>IF(M$31*($B49-M$32)&gt;0,($B49-M$32)*M$33*eSize,0)+IF(M$31=0,($B49-M$32)*M$33*eSize,0)</f>
        <v>0</v>
      </c>
      <c r="N49" s="8">
        <f>IF(N$31*($B49-N$32)&gt;0,($B49-N$32)*N$33*eSize,0)+IF(N$31=0,($B49-N$32)*N$33*eSize,0)</f>
        <v>0</v>
      </c>
      <c r="O49" s="8">
        <f>IF(O$31*($B49-O$32)&gt;0,($B49-O$32)*O$33*eSize,0)+IF(O$31=0,($B49-O$32)*O$33*eSize,0)</f>
        <v>0</v>
      </c>
    </row>
    <row r="50" spans="2:15" x14ac:dyDescent="0.3">
      <c r="B50" s="8">
        <f t="shared" si="2"/>
        <v>45</v>
      </c>
      <c r="C50" s="8">
        <f t="array" ref="C50">SUM(F50:O50)-SUM($C$13:C$22*$D$13:$D$22*eSize)</f>
        <v>570.00000000000023</v>
      </c>
      <c r="F50" s="8">
        <f>IF(F$31*($B50-F$32)&gt;0,($B50-F$32)*F$33*eSize,0)+IF(F$31=0,($B50-F$32)*F$33*eSize,0)</f>
        <v>1500</v>
      </c>
      <c r="G50" s="8">
        <f>IF(G$31*($B50-G$32)&gt;0,($B50-G$32)*G$33*eSize,0)+IF(G$31=0,($B50-G$32)*G$33*eSize,0)</f>
        <v>0</v>
      </c>
      <c r="H50" s="8">
        <f>IF(H$31*($B50-H$32)&gt;0,($B50-H$32)*H$33*eSize,0)+IF(H$31=0,($B50-H$32)*H$33*eSize,0)</f>
        <v>0</v>
      </c>
      <c r="I50" s="8">
        <f>IF(I$31*($B50-I$32)&gt;0,($B50-I$32)*I$33*eSize,0)+IF(I$31=0,($B50-I$32)*I$33*eSize,0)</f>
        <v>0</v>
      </c>
      <c r="J50" s="8">
        <f>IF(J$31*($B50-J$32)&gt;0,($B50-J$32)*J$33*eSize,0)+IF(J$31=0,($B50-J$32)*J$33*eSize,0)</f>
        <v>0</v>
      </c>
      <c r="K50" s="8">
        <f>IF(K$31*($B50-K$32)&gt;0,($B50-K$32)*K$33*eSize,0)+IF(K$31=0,($B50-K$32)*K$33*eSize,0)</f>
        <v>0</v>
      </c>
      <c r="L50" s="8">
        <f>IF(L$31*($B50-L$32)&gt;0,($B50-L$32)*L$33*eSize,0)+IF(L$31=0,($B50-L$32)*L$33*eSize,0)</f>
        <v>0</v>
      </c>
      <c r="M50" s="8">
        <f>IF(M$31*($B50-M$32)&gt;0,($B50-M$32)*M$33*eSize,0)+IF(M$31=0,($B50-M$32)*M$33*eSize,0)</f>
        <v>0</v>
      </c>
      <c r="N50" s="8">
        <f>IF(N$31*($B50-N$32)&gt;0,($B50-N$32)*N$33*eSize,0)+IF(N$31=0,($B50-N$32)*N$33*eSize,0)</f>
        <v>0</v>
      </c>
      <c r="O50" s="8">
        <f>IF(O$31*($B50-O$32)&gt;0,($B50-O$32)*O$33*eSize,0)+IF(O$31=0,($B50-O$32)*O$33*eSize,0)</f>
        <v>0</v>
      </c>
    </row>
    <row r="51" spans="2:15" x14ac:dyDescent="0.3">
      <c r="B51" s="8">
        <f t="shared" si="2"/>
        <v>46</v>
      </c>
      <c r="C51" s="8">
        <f t="array" ref="C51">SUM(F51:O51)-SUM($C$13:C$22*$D$13:$D$22*eSize)</f>
        <v>870.00000000000023</v>
      </c>
      <c r="F51" s="8">
        <f>IF(F$31*($B51-F$32)&gt;0,($B51-F$32)*F$33*eSize,0)+IF(F$31=0,($B51-F$32)*F$33*eSize,0)</f>
        <v>1800</v>
      </c>
      <c r="G51" s="8">
        <f>IF(G$31*($B51-G$32)&gt;0,($B51-G$32)*G$33*eSize,0)+IF(G$31=0,($B51-G$32)*G$33*eSize,0)</f>
        <v>0</v>
      </c>
      <c r="H51" s="8">
        <f>IF(H$31*($B51-H$32)&gt;0,($B51-H$32)*H$33*eSize,0)+IF(H$31=0,($B51-H$32)*H$33*eSize,0)</f>
        <v>0</v>
      </c>
      <c r="I51" s="8">
        <f>IF(I$31*($B51-I$32)&gt;0,($B51-I$32)*I$33*eSize,0)+IF(I$31=0,($B51-I$32)*I$33*eSize,0)</f>
        <v>0</v>
      </c>
      <c r="J51" s="8">
        <f>IF(J$31*($B51-J$32)&gt;0,($B51-J$32)*J$33*eSize,0)+IF(J$31=0,($B51-J$32)*J$33*eSize,0)</f>
        <v>0</v>
      </c>
      <c r="K51" s="8">
        <f>IF(K$31*($B51-K$32)&gt;0,($B51-K$32)*K$33*eSize,0)+IF(K$31=0,($B51-K$32)*K$33*eSize,0)</f>
        <v>0</v>
      </c>
      <c r="L51" s="8">
        <f>IF(L$31*($B51-L$32)&gt;0,($B51-L$32)*L$33*eSize,0)+IF(L$31=0,($B51-L$32)*L$33*eSize,0)</f>
        <v>0</v>
      </c>
      <c r="M51" s="8">
        <f>IF(M$31*($B51-M$32)&gt;0,($B51-M$32)*M$33*eSize,0)+IF(M$31=0,($B51-M$32)*M$33*eSize,0)</f>
        <v>0</v>
      </c>
      <c r="N51" s="8">
        <f>IF(N$31*($B51-N$32)&gt;0,($B51-N$32)*N$33*eSize,0)+IF(N$31=0,($B51-N$32)*N$33*eSize,0)</f>
        <v>0</v>
      </c>
      <c r="O51" s="8">
        <f>IF(O$31*($B51-O$32)&gt;0,($B51-O$32)*O$33*eSize,0)+IF(O$31=0,($B51-O$32)*O$33*eSize,0)</f>
        <v>0</v>
      </c>
    </row>
    <row r="52" spans="2:15" x14ac:dyDescent="0.3">
      <c r="B52" s="8">
        <f t="shared" si="2"/>
        <v>47</v>
      </c>
      <c r="C52" s="8">
        <f t="array" ref="C52">SUM(F52:O52)-SUM($C$13:C$22*$D$13:$D$22*eSize)</f>
        <v>1170.0000000000002</v>
      </c>
      <c r="F52" s="8">
        <f>IF(F$31*($B52-F$32)&gt;0,($B52-F$32)*F$33*eSize,0)+IF(F$31=0,($B52-F$32)*F$33*eSize,0)</f>
        <v>2100</v>
      </c>
      <c r="G52" s="8">
        <f>IF(G$31*($B52-G$32)&gt;0,($B52-G$32)*G$33*eSize,0)+IF(G$31=0,($B52-G$32)*G$33*eSize,0)</f>
        <v>0</v>
      </c>
      <c r="H52" s="8">
        <f>IF(H$31*($B52-H$32)&gt;0,($B52-H$32)*H$33*eSize,0)+IF(H$31=0,($B52-H$32)*H$33*eSize,0)</f>
        <v>0</v>
      </c>
      <c r="I52" s="8">
        <f>IF(I$31*($B52-I$32)&gt;0,($B52-I$32)*I$33*eSize,0)+IF(I$31=0,($B52-I$32)*I$33*eSize,0)</f>
        <v>0</v>
      </c>
      <c r="J52" s="8">
        <f>IF(J$31*($B52-J$32)&gt;0,($B52-J$32)*J$33*eSize,0)+IF(J$31=0,($B52-J$32)*J$33*eSize,0)</f>
        <v>0</v>
      </c>
      <c r="K52" s="8">
        <f>IF(K$31*($B52-K$32)&gt;0,($B52-K$32)*K$33*eSize,0)+IF(K$31=0,($B52-K$32)*K$33*eSize,0)</f>
        <v>0</v>
      </c>
      <c r="L52" s="8">
        <f>IF(L$31*($B52-L$32)&gt;0,($B52-L$32)*L$33*eSize,0)+IF(L$31=0,($B52-L$32)*L$33*eSize,0)</f>
        <v>0</v>
      </c>
      <c r="M52" s="8">
        <f>IF(M$31*($B52-M$32)&gt;0,($B52-M$32)*M$33*eSize,0)+IF(M$31=0,($B52-M$32)*M$33*eSize,0)</f>
        <v>0</v>
      </c>
      <c r="N52" s="8">
        <f>IF(N$31*($B52-N$32)&gt;0,($B52-N$32)*N$33*eSize,0)+IF(N$31=0,($B52-N$32)*N$33*eSize,0)</f>
        <v>0</v>
      </c>
      <c r="O52" s="8">
        <f>IF(O$31*($B52-O$32)&gt;0,($B52-O$32)*O$33*eSize,0)+IF(O$31=0,($B52-O$32)*O$33*eSize,0)</f>
        <v>0</v>
      </c>
    </row>
    <row r="53" spans="2:15" x14ac:dyDescent="0.3">
      <c r="B53" s="8">
        <f t="shared" si="2"/>
        <v>48</v>
      </c>
      <c r="C53" s="8">
        <f t="array" ref="C53">SUM(F53:O53)-SUM($C$13:C$22*$D$13:$D$22*eSize)</f>
        <v>1470.0000000000002</v>
      </c>
      <c r="F53" s="8">
        <f>IF(F$31*($B53-F$32)&gt;0,($B53-F$32)*F$33*eSize,0)+IF(F$31=0,($B53-F$32)*F$33*eSize,0)</f>
        <v>2400</v>
      </c>
      <c r="G53" s="8">
        <f>IF(G$31*($B53-G$32)&gt;0,($B53-G$32)*G$33*eSize,0)+IF(G$31=0,($B53-G$32)*G$33*eSize,0)</f>
        <v>0</v>
      </c>
      <c r="H53" s="8">
        <f>IF(H$31*($B53-H$32)&gt;0,($B53-H$32)*H$33*eSize,0)+IF(H$31=0,($B53-H$32)*H$33*eSize,0)</f>
        <v>0</v>
      </c>
      <c r="I53" s="8">
        <f>IF(I$31*($B53-I$32)&gt;0,($B53-I$32)*I$33*eSize,0)+IF(I$31=0,($B53-I$32)*I$33*eSize,0)</f>
        <v>0</v>
      </c>
      <c r="J53" s="8">
        <f>IF(J$31*($B53-J$32)&gt;0,($B53-J$32)*J$33*eSize,0)+IF(J$31=0,($B53-J$32)*J$33*eSize,0)</f>
        <v>0</v>
      </c>
      <c r="K53" s="8">
        <f>IF(K$31*($B53-K$32)&gt;0,($B53-K$32)*K$33*eSize,0)+IF(K$31=0,($B53-K$32)*K$33*eSize,0)</f>
        <v>0</v>
      </c>
      <c r="L53" s="8">
        <f>IF(L$31*($B53-L$32)&gt;0,($B53-L$32)*L$33*eSize,0)+IF(L$31=0,($B53-L$32)*L$33*eSize,0)</f>
        <v>0</v>
      </c>
      <c r="M53" s="8">
        <f>IF(M$31*($B53-M$32)&gt;0,($B53-M$32)*M$33*eSize,0)+IF(M$31=0,($B53-M$32)*M$33*eSize,0)</f>
        <v>0</v>
      </c>
      <c r="N53" s="8">
        <f>IF(N$31*($B53-N$32)&gt;0,($B53-N$32)*N$33*eSize,0)+IF(N$31=0,($B53-N$32)*N$33*eSize,0)</f>
        <v>0</v>
      </c>
      <c r="O53" s="8">
        <f>IF(O$31*($B53-O$32)&gt;0,($B53-O$32)*O$33*eSize,0)+IF(O$31=0,($B53-O$32)*O$33*eSize,0)</f>
        <v>0</v>
      </c>
    </row>
    <row r="54" spans="2:15" x14ac:dyDescent="0.3">
      <c r="B54" s="8">
        <f t="shared" si="2"/>
        <v>49</v>
      </c>
      <c r="C54" s="8">
        <f t="array" ref="C54">SUM(F54:O54)-SUM($C$13:C$22*$D$13:$D$22*eSize)</f>
        <v>1770.0000000000002</v>
      </c>
      <c r="F54" s="8">
        <f>IF(F$31*($B54-F$32)&gt;0,($B54-F$32)*F$33*eSize,0)+IF(F$31=0,($B54-F$32)*F$33*eSize,0)</f>
        <v>2700</v>
      </c>
      <c r="G54" s="8">
        <f>IF(G$31*($B54-G$32)&gt;0,($B54-G$32)*G$33*eSize,0)+IF(G$31=0,($B54-G$32)*G$33*eSize,0)</f>
        <v>0</v>
      </c>
      <c r="H54" s="8">
        <f>IF(H$31*($B54-H$32)&gt;0,($B54-H$32)*H$33*eSize,0)+IF(H$31=0,($B54-H$32)*H$33*eSize,0)</f>
        <v>0</v>
      </c>
      <c r="I54" s="8">
        <f>IF(I$31*($B54-I$32)&gt;0,($B54-I$32)*I$33*eSize,0)+IF(I$31=0,($B54-I$32)*I$33*eSize,0)</f>
        <v>0</v>
      </c>
      <c r="J54" s="8">
        <f>IF(J$31*($B54-J$32)&gt;0,($B54-J$32)*J$33*eSize,0)+IF(J$31=0,($B54-J$32)*J$33*eSize,0)</f>
        <v>0</v>
      </c>
      <c r="K54" s="8">
        <f>IF(K$31*($B54-K$32)&gt;0,($B54-K$32)*K$33*eSize,0)+IF(K$31=0,($B54-K$32)*K$33*eSize,0)</f>
        <v>0</v>
      </c>
      <c r="L54" s="8">
        <f>IF(L$31*($B54-L$32)&gt;0,($B54-L$32)*L$33*eSize,0)+IF(L$31=0,($B54-L$32)*L$33*eSize,0)</f>
        <v>0</v>
      </c>
      <c r="M54" s="8">
        <f>IF(M$31*($B54-M$32)&gt;0,($B54-M$32)*M$33*eSize,0)+IF(M$31=0,($B54-M$32)*M$33*eSize,0)</f>
        <v>0</v>
      </c>
      <c r="N54" s="8">
        <f>IF(N$31*($B54-N$32)&gt;0,($B54-N$32)*N$33*eSize,0)+IF(N$31=0,($B54-N$32)*N$33*eSize,0)</f>
        <v>0</v>
      </c>
      <c r="O54" s="8">
        <f>IF(O$31*($B54-O$32)&gt;0,($B54-O$32)*O$33*eSize,0)+IF(O$31=0,($B54-O$32)*O$33*eSize,0)</f>
        <v>0</v>
      </c>
    </row>
    <row r="55" spans="2:15" x14ac:dyDescent="0.3">
      <c r="B55" s="8">
        <f t="shared" si="2"/>
        <v>50</v>
      </c>
      <c r="C55" s="8">
        <f t="array" ref="C55">SUM(F55:O55)-SUM($C$13:C$22*$D$13:$D$22*eSize)</f>
        <v>2070</v>
      </c>
      <c r="F55" s="8">
        <f>IF(F$31*($B55-F$32)&gt;0,($B55-F$32)*F$33*eSize,0)+IF(F$31=0,($B55-F$32)*F$33*eSize,0)</f>
        <v>3000</v>
      </c>
      <c r="G55" s="8">
        <f>IF(G$31*($B55-G$32)&gt;0,($B55-G$32)*G$33*eSize,0)+IF(G$31=0,($B55-G$32)*G$33*eSize,0)</f>
        <v>0</v>
      </c>
      <c r="H55" s="8">
        <f>IF(H$31*($B55-H$32)&gt;0,($B55-H$32)*H$33*eSize,0)+IF(H$31=0,($B55-H$32)*H$33*eSize,0)</f>
        <v>0</v>
      </c>
      <c r="I55" s="8">
        <f>IF(I$31*($B55-I$32)&gt;0,($B55-I$32)*I$33*eSize,0)+IF(I$31=0,($B55-I$32)*I$33*eSize,0)</f>
        <v>0</v>
      </c>
      <c r="J55" s="8">
        <f>IF(J$31*($B55-J$32)&gt;0,($B55-J$32)*J$33*eSize,0)+IF(J$31=0,($B55-J$32)*J$33*eSize,0)</f>
        <v>0</v>
      </c>
      <c r="K55" s="8">
        <f>IF(K$31*($B55-K$32)&gt;0,($B55-K$32)*K$33*eSize,0)+IF(K$31=0,($B55-K$32)*K$33*eSize,0)</f>
        <v>0</v>
      </c>
      <c r="L55" s="8">
        <f>IF(L$31*($B55-L$32)&gt;0,($B55-L$32)*L$33*eSize,0)+IF(L$31=0,($B55-L$32)*L$33*eSize,0)</f>
        <v>0</v>
      </c>
      <c r="M55" s="8">
        <f>IF(M$31*($B55-M$32)&gt;0,($B55-M$32)*M$33*eSize,0)+IF(M$31=0,($B55-M$32)*M$33*eSize,0)</f>
        <v>0</v>
      </c>
      <c r="N55" s="8">
        <f>IF(N$31*($B55-N$32)&gt;0,($B55-N$32)*N$33*eSize,0)+IF(N$31=0,($B55-N$32)*N$33*eSize,0)</f>
        <v>0</v>
      </c>
      <c r="O55" s="8">
        <f>IF(O$31*($B55-O$32)&gt;0,($B55-O$32)*O$33*eSize,0)+IF(O$31=0,($B55-O$32)*O$33*eSize,0)</f>
        <v>0</v>
      </c>
    </row>
    <row r="56" spans="2:15" x14ac:dyDescent="0.3">
      <c r="B56" s="8">
        <f t="shared" si="2"/>
        <v>51</v>
      </c>
      <c r="C56" s="8">
        <f t="array" ref="C56">SUM(F56:O56)-SUM($C$13:C$22*$D$13:$D$22*eSize)</f>
        <v>2070</v>
      </c>
      <c r="F56" s="8">
        <f>IF(F$31*($B56-F$32)&gt;0,($B56-F$32)*F$33*eSize,0)+IF(F$31=0,($B56-F$32)*F$33*eSize,0)</f>
        <v>3300</v>
      </c>
      <c r="G56" s="8">
        <f>IF(G$31*($B56-G$32)&gt;0,($B56-G$32)*G$33*eSize,0)+IF(G$31=0,($B56-G$32)*G$33*eSize,0)</f>
        <v>-300</v>
      </c>
      <c r="H56" s="8">
        <f>IF(H$31*($B56-H$32)&gt;0,($B56-H$32)*H$33*eSize,0)+IF(H$31=0,($B56-H$32)*H$33*eSize,0)</f>
        <v>0</v>
      </c>
      <c r="I56" s="8">
        <f>IF(I$31*($B56-I$32)&gt;0,($B56-I$32)*I$33*eSize,0)+IF(I$31=0,($B56-I$32)*I$33*eSize,0)</f>
        <v>0</v>
      </c>
      <c r="J56" s="8">
        <f>IF(J$31*($B56-J$32)&gt;0,($B56-J$32)*J$33*eSize,0)+IF(J$31=0,($B56-J$32)*J$33*eSize,0)</f>
        <v>0</v>
      </c>
      <c r="K56" s="8">
        <f>IF(K$31*($B56-K$32)&gt;0,($B56-K$32)*K$33*eSize,0)+IF(K$31=0,($B56-K$32)*K$33*eSize,0)</f>
        <v>0</v>
      </c>
      <c r="L56" s="8">
        <f>IF(L$31*($B56-L$32)&gt;0,($B56-L$32)*L$33*eSize,0)+IF(L$31=0,($B56-L$32)*L$33*eSize,0)</f>
        <v>0</v>
      </c>
      <c r="M56" s="8">
        <f>IF(M$31*($B56-M$32)&gt;0,($B56-M$32)*M$33*eSize,0)+IF(M$31=0,($B56-M$32)*M$33*eSize,0)</f>
        <v>0</v>
      </c>
      <c r="N56" s="8">
        <f>IF(N$31*($B56-N$32)&gt;0,($B56-N$32)*N$33*eSize,0)+IF(N$31=0,($B56-N$32)*N$33*eSize,0)</f>
        <v>0</v>
      </c>
      <c r="O56" s="8">
        <f>IF(O$31*($B56-O$32)&gt;0,($B56-O$32)*O$33*eSize,0)+IF(O$31=0,($B56-O$32)*O$33*eSize,0)</f>
        <v>0</v>
      </c>
    </row>
    <row r="57" spans="2:15" x14ac:dyDescent="0.3">
      <c r="B57" s="8">
        <f t="shared" si="2"/>
        <v>52</v>
      </c>
      <c r="C57" s="8">
        <f t="array" ref="C57">SUM(F57:O57)-SUM($C$13:C$22*$D$13:$D$22*eSize)</f>
        <v>2070</v>
      </c>
      <c r="F57" s="8">
        <f>IF(F$31*($B57-F$32)&gt;0,($B57-F$32)*F$33*eSize,0)+IF(F$31=0,($B57-F$32)*F$33*eSize,0)</f>
        <v>3600</v>
      </c>
      <c r="G57" s="8">
        <f>IF(G$31*($B57-G$32)&gt;0,($B57-G$32)*G$33*eSize,0)+IF(G$31=0,($B57-G$32)*G$33*eSize,0)</f>
        <v>-600</v>
      </c>
      <c r="H57" s="8">
        <f>IF(H$31*($B57-H$32)&gt;0,($B57-H$32)*H$33*eSize,0)+IF(H$31=0,($B57-H$32)*H$33*eSize,0)</f>
        <v>0</v>
      </c>
      <c r="I57" s="8">
        <f>IF(I$31*($B57-I$32)&gt;0,($B57-I$32)*I$33*eSize,0)+IF(I$31=0,($B57-I$32)*I$33*eSize,0)</f>
        <v>0</v>
      </c>
      <c r="J57" s="8">
        <f>IF(J$31*($B57-J$32)&gt;0,($B57-J$32)*J$33*eSize,0)+IF(J$31=0,($B57-J$32)*J$33*eSize,0)</f>
        <v>0</v>
      </c>
      <c r="K57" s="8">
        <f>IF(K$31*($B57-K$32)&gt;0,($B57-K$32)*K$33*eSize,0)+IF(K$31=0,($B57-K$32)*K$33*eSize,0)</f>
        <v>0</v>
      </c>
      <c r="L57" s="8">
        <f>IF(L$31*($B57-L$32)&gt;0,($B57-L$32)*L$33*eSize,0)+IF(L$31=0,($B57-L$32)*L$33*eSize,0)</f>
        <v>0</v>
      </c>
      <c r="M57" s="8">
        <f>IF(M$31*($B57-M$32)&gt;0,($B57-M$32)*M$33*eSize,0)+IF(M$31=0,($B57-M$32)*M$33*eSize,0)</f>
        <v>0</v>
      </c>
      <c r="N57" s="8">
        <f>IF(N$31*($B57-N$32)&gt;0,($B57-N$32)*N$33*eSize,0)+IF(N$31=0,($B57-N$32)*N$33*eSize,0)</f>
        <v>0</v>
      </c>
      <c r="O57" s="8">
        <f>IF(O$31*($B57-O$32)&gt;0,($B57-O$32)*O$33*eSize,0)+IF(O$31=0,($B57-O$32)*O$33*eSize,0)</f>
        <v>0</v>
      </c>
    </row>
    <row r="58" spans="2:15" x14ac:dyDescent="0.3">
      <c r="B58" s="8">
        <f t="shared" si="2"/>
        <v>53</v>
      </c>
      <c r="C58" s="8">
        <f t="array" ref="C58">SUM(F58:O58)-SUM($C$13:C$22*$D$13:$D$22*eSize)</f>
        <v>2070</v>
      </c>
      <c r="F58" s="8">
        <f>IF(F$31*($B58-F$32)&gt;0,($B58-F$32)*F$33*eSize,0)+IF(F$31=0,($B58-F$32)*F$33*eSize,0)</f>
        <v>3900</v>
      </c>
      <c r="G58" s="8">
        <f>IF(G$31*($B58-G$32)&gt;0,($B58-G$32)*G$33*eSize,0)+IF(G$31=0,($B58-G$32)*G$33*eSize,0)</f>
        <v>-900</v>
      </c>
      <c r="H58" s="8">
        <f>IF(H$31*($B58-H$32)&gt;0,($B58-H$32)*H$33*eSize,0)+IF(H$31=0,($B58-H$32)*H$33*eSize,0)</f>
        <v>0</v>
      </c>
      <c r="I58" s="8">
        <f>IF(I$31*($B58-I$32)&gt;0,($B58-I$32)*I$33*eSize,0)+IF(I$31=0,($B58-I$32)*I$33*eSize,0)</f>
        <v>0</v>
      </c>
      <c r="J58" s="8">
        <f>IF(J$31*($B58-J$32)&gt;0,($B58-J$32)*J$33*eSize,0)+IF(J$31=0,($B58-J$32)*J$33*eSize,0)</f>
        <v>0</v>
      </c>
      <c r="K58" s="8">
        <f>IF(K$31*($B58-K$32)&gt;0,($B58-K$32)*K$33*eSize,0)+IF(K$31=0,($B58-K$32)*K$33*eSize,0)</f>
        <v>0</v>
      </c>
      <c r="L58" s="8">
        <f>IF(L$31*($B58-L$32)&gt;0,($B58-L$32)*L$33*eSize,0)+IF(L$31=0,($B58-L$32)*L$33*eSize,0)</f>
        <v>0</v>
      </c>
      <c r="M58" s="8">
        <f>IF(M$31*($B58-M$32)&gt;0,($B58-M$32)*M$33*eSize,0)+IF(M$31=0,($B58-M$32)*M$33*eSize,0)</f>
        <v>0</v>
      </c>
      <c r="N58" s="8">
        <f>IF(N$31*($B58-N$32)&gt;0,($B58-N$32)*N$33*eSize,0)+IF(N$31=0,($B58-N$32)*N$33*eSize,0)</f>
        <v>0</v>
      </c>
      <c r="O58" s="8">
        <f>IF(O$31*($B58-O$32)&gt;0,($B58-O$32)*O$33*eSize,0)+IF(O$31=0,($B58-O$32)*O$33*eSize,0)</f>
        <v>0</v>
      </c>
    </row>
    <row r="59" spans="2:15" x14ac:dyDescent="0.3">
      <c r="B59" s="8">
        <f t="shared" si="2"/>
        <v>54</v>
      </c>
      <c r="C59" s="8">
        <f t="array" ref="C59">SUM(F59:O59)-SUM($C$13:C$22*$D$13:$D$22*eSize)</f>
        <v>2070</v>
      </c>
      <c r="F59" s="8">
        <f>IF(F$31*($B59-F$32)&gt;0,($B59-F$32)*F$33*eSize,0)+IF(F$31=0,($B59-F$32)*F$33*eSize,0)</f>
        <v>4200</v>
      </c>
      <c r="G59" s="8">
        <f>IF(G$31*($B59-G$32)&gt;0,($B59-G$32)*G$33*eSize,0)+IF(G$31=0,($B59-G$32)*G$33*eSize,0)</f>
        <v>-1200</v>
      </c>
      <c r="H59" s="8">
        <f>IF(H$31*($B59-H$32)&gt;0,($B59-H$32)*H$33*eSize,0)+IF(H$31=0,($B59-H$32)*H$33*eSize,0)</f>
        <v>0</v>
      </c>
      <c r="I59" s="8">
        <f>IF(I$31*($B59-I$32)&gt;0,($B59-I$32)*I$33*eSize,0)+IF(I$31=0,($B59-I$32)*I$33*eSize,0)</f>
        <v>0</v>
      </c>
      <c r="J59" s="8">
        <f>IF(J$31*($B59-J$32)&gt;0,($B59-J$32)*J$33*eSize,0)+IF(J$31=0,($B59-J$32)*J$33*eSize,0)</f>
        <v>0</v>
      </c>
      <c r="K59" s="8">
        <f>IF(K$31*($B59-K$32)&gt;0,($B59-K$32)*K$33*eSize,0)+IF(K$31=0,($B59-K$32)*K$33*eSize,0)</f>
        <v>0</v>
      </c>
      <c r="L59" s="8">
        <f>IF(L$31*($B59-L$32)&gt;0,($B59-L$32)*L$33*eSize,0)+IF(L$31=0,($B59-L$32)*L$33*eSize,0)</f>
        <v>0</v>
      </c>
      <c r="M59" s="8">
        <f>IF(M$31*($B59-M$32)&gt;0,($B59-M$32)*M$33*eSize,0)+IF(M$31=0,($B59-M$32)*M$33*eSize,0)</f>
        <v>0</v>
      </c>
      <c r="N59" s="8">
        <f>IF(N$31*($B59-N$32)&gt;0,($B59-N$32)*N$33*eSize,0)+IF(N$31=0,($B59-N$32)*N$33*eSize,0)</f>
        <v>0</v>
      </c>
      <c r="O59" s="8">
        <f>IF(O$31*($B59-O$32)&gt;0,($B59-O$32)*O$33*eSize,0)+IF(O$31=0,($B59-O$32)*O$33*eSize,0)</f>
        <v>0</v>
      </c>
    </row>
    <row r="60" spans="2:15" x14ac:dyDescent="0.3">
      <c r="B60" s="8">
        <f t="shared" si="2"/>
        <v>55</v>
      </c>
      <c r="C60" s="8">
        <f t="array" ref="C60">SUM(F60:O60)-SUM($C$13:C$22*$D$13:$D$22*eSize)</f>
        <v>2070</v>
      </c>
      <c r="F60" s="8">
        <f>IF(F$31*($B60-F$32)&gt;0,($B60-F$32)*F$33*eSize,0)+IF(F$31=0,($B60-F$32)*F$33*eSize,0)</f>
        <v>4500</v>
      </c>
      <c r="G60" s="8">
        <f>IF(G$31*($B60-G$32)&gt;0,($B60-G$32)*G$33*eSize,0)+IF(G$31=0,($B60-G$32)*G$33*eSize,0)</f>
        <v>-1500</v>
      </c>
      <c r="H60" s="8">
        <f>IF(H$31*($B60-H$32)&gt;0,($B60-H$32)*H$33*eSize,0)+IF(H$31=0,($B60-H$32)*H$33*eSize,0)</f>
        <v>0</v>
      </c>
      <c r="I60" s="8">
        <f>IF(I$31*($B60-I$32)&gt;0,($B60-I$32)*I$33*eSize,0)+IF(I$31=0,($B60-I$32)*I$33*eSize,0)</f>
        <v>0</v>
      </c>
      <c r="J60" s="8">
        <f>IF(J$31*($B60-J$32)&gt;0,($B60-J$32)*J$33*eSize,0)+IF(J$31=0,($B60-J$32)*J$33*eSize,0)</f>
        <v>0</v>
      </c>
      <c r="K60" s="8">
        <f>IF(K$31*($B60-K$32)&gt;0,($B60-K$32)*K$33*eSize,0)+IF(K$31=0,($B60-K$32)*K$33*eSize,0)</f>
        <v>0</v>
      </c>
      <c r="L60" s="8">
        <f>IF(L$31*($B60-L$32)&gt;0,($B60-L$32)*L$33*eSize,0)+IF(L$31=0,($B60-L$32)*L$33*eSize,0)</f>
        <v>0</v>
      </c>
      <c r="M60" s="8">
        <f>IF(M$31*($B60-M$32)&gt;0,($B60-M$32)*M$33*eSize,0)+IF(M$31=0,($B60-M$32)*M$33*eSize,0)</f>
        <v>0</v>
      </c>
      <c r="N60" s="8">
        <f>IF(N$31*($B60-N$32)&gt;0,($B60-N$32)*N$33*eSize,0)+IF(N$31=0,($B60-N$32)*N$33*eSize,0)</f>
        <v>0</v>
      </c>
      <c r="O60" s="8">
        <f>IF(O$31*($B60-O$32)&gt;0,($B60-O$32)*O$33*eSize,0)+IF(O$31=0,($B60-O$32)*O$33*eSize,0)</f>
        <v>0</v>
      </c>
    </row>
    <row r="61" spans="2:15" x14ac:dyDescent="0.3">
      <c r="B61" s="8">
        <f t="shared" si="2"/>
        <v>56</v>
      </c>
      <c r="C61" s="8">
        <f t="array" ref="C61">SUM(F61:O61)-SUM($C$13:C$22*$D$13:$D$22*eSize)</f>
        <v>2070</v>
      </c>
      <c r="F61" s="8">
        <f>IF(F$31*($B61-F$32)&gt;0,($B61-F$32)*F$33*eSize,0)+IF(F$31=0,($B61-F$32)*F$33*eSize,0)</f>
        <v>4800</v>
      </c>
      <c r="G61" s="8">
        <f>IF(G$31*($B61-G$32)&gt;0,($B61-G$32)*G$33*eSize,0)+IF(G$31=0,($B61-G$32)*G$33*eSize,0)</f>
        <v>-1800</v>
      </c>
      <c r="H61" s="8">
        <f>IF(H$31*($B61-H$32)&gt;0,($B61-H$32)*H$33*eSize,0)+IF(H$31=0,($B61-H$32)*H$33*eSize,0)</f>
        <v>0</v>
      </c>
      <c r="I61" s="8">
        <f>IF(I$31*($B61-I$32)&gt;0,($B61-I$32)*I$33*eSize,0)+IF(I$31=0,($B61-I$32)*I$33*eSize,0)</f>
        <v>0</v>
      </c>
      <c r="J61" s="8">
        <f>IF(J$31*($B61-J$32)&gt;0,($B61-J$32)*J$33*eSize,0)+IF(J$31=0,($B61-J$32)*J$33*eSize,0)</f>
        <v>0</v>
      </c>
      <c r="K61" s="8">
        <f>IF(K$31*($B61-K$32)&gt;0,($B61-K$32)*K$33*eSize,0)+IF(K$31=0,($B61-K$32)*K$33*eSize,0)</f>
        <v>0</v>
      </c>
      <c r="L61" s="8">
        <f>IF(L$31*($B61-L$32)&gt;0,($B61-L$32)*L$33*eSize,0)+IF(L$31=0,($B61-L$32)*L$33*eSize,0)</f>
        <v>0</v>
      </c>
      <c r="M61" s="8">
        <f>IF(M$31*($B61-M$32)&gt;0,($B61-M$32)*M$33*eSize,0)+IF(M$31=0,($B61-M$32)*M$33*eSize,0)</f>
        <v>0</v>
      </c>
      <c r="N61" s="8">
        <f>IF(N$31*($B61-N$32)&gt;0,($B61-N$32)*N$33*eSize,0)+IF(N$31=0,($B61-N$32)*N$33*eSize,0)</f>
        <v>0</v>
      </c>
      <c r="O61" s="8">
        <f>IF(O$31*($B61-O$32)&gt;0,($B61-O$32)*O$33*eSize,0)+IF(O$31=0,($B61-O$32)*O$33*eSize,0)</f>
        <v>0</v>
      </c>
    </row>
    <row r="62" spans="2:15" x14ac:dyDescent="0.3">
      <c r="B62" s="8">
        <f t="shared" si="2"/>
        <v>57</v>
      </c>
      <c r="C62" s="8">
        <f t="array" ref="C62">SUM(F62:O62)-SUM($C$13:C$22*$D$13:$D$22*eSize)</f>
        <v>2070</v>
      </c>
      <c r="F62" s="8">
        <f>IF(F$31*($B62-F$32)&gt;0,($B62-F$32)*F$33*eSize,0)+IF(F$31=0,($B62-F$32)*F$33*eSize,0)</f>
        <v>5100</v>
      </c>
      <c r="G62" s="8">
        <f>IF(G$31*($B62-G$32)&gt;0,($B62-G$32)*G$33*eSize,0)+IF(G$31=0,($B62-G$32)*G$33*eSize,0)</f>
        <v>-2100</v>
      </c>
      <c r="H62" s="8">
        <f>IF(H$31*($B62-H$32)&gt;0,($B62-H$32)*H$33*eSize,0)+IF(H$31=0,($B62-H$32)*H$33*eSize,0)</f>
        <v>0</v>
      </c>
      <c r="I62" s="8">
        <f>IF(I$31*($B62-I$32)&gt;0,($B62-I$32)*I$33*eSize,0)+IF(I$31=0,($B62-I$32)*I$33*eSize,0)</f>
        <v>0</v>
      </c>
      <c r="J62" s="8">
        <f>IF(J$31*($B62-J$32)&gt;0,($B62-J$32)*J$33*eSize,0)+IF(J$31=0,($B62-J$32)*J$33*eSize,0)</f>
        <v>0</v>
      </c>
      <c r="K62" s="8">
        <f>IF(K$31*($B62-K$32)&gt;0,($B62-K$32)*K$33*eSize,0)+IF(K$31=0,($B62-K$32)*K$33*eSize,0)</f>
        <v>0</v>
      </c>
      <c r="L62" s="8">
        <f>IF(L$31*($B62-L$32)&gt;0,($B62-L$32)*L$33*eSize,0)+IF(L$31=0,($B62-L$32)*L$33*eSize,0)</f>
        <v>0</v>
      </c>
      <c r="M62" s="8">
        <f>IF(M$31*($B62-M$32)&gt;0,($B62-M$32)*M$33*eSize,0)+IF(M$31=0,($B62-M$32)*M$33*eSize,0)</f>
        <v>0</v>
      </c>
      <c r="N62" s="8">
        <f>IF(N$31*($B62-N$32)&gt;0,($B62-N$32)*N$33*eSize,0)+IF(N$31=0,($B62-N$32)*N$33*eSize,0)</f>
        <v>0</v>
      </c>
      <c r="O62" s="8">
        <f>IF(O$31*($B62-O$32)&gt;0,($B62-O$32)*O$33*eSize,0)+IF(O$31=0,($B62-O$32)*O$33*eSize,0)</f>
        <v>0</v>
      </c>
    </row>
    <row r="63" spans="2:15" x14ac:dyDescent="0.3">
      <c r="B63" s="8">
        <f t="shared" si="2"/>
        <v>58</v>
      </c>
      <c r="C63" s="8">
        <f t="array" ref="C63">SUM(F63:O63)-SUM($C$13:C$22*$D$13:$D$22*eSize)</f>
        <v>2070</v>
      </c>
      <c r="F63" s="8">
        <f>IF(F$31*($B63-F$32)&gt;0,($B63-F$32)*F$33*eSize,0)+IF(F$31=0,($B63-F$32)*F$33*eSize,0)</f>
        <v>5400</v>
      </c>
      <c r="G63" s="8">
        <f>IF(G$31*($B63-G$32)&gt;0,($B63-G$32)*G$33*eSize,0)+IF(G$31=0,($B63-G$32)*G$33*eSize,0)</f>
        <v>-2400</v>
      </c>
      <c r="H63" s="8">
        <f>IF(H$31*($B63-H$32)&gt;0,($B63-H$32)*H$33*eSize,0)+IF(H$31=0,($B63-H$32)*H$33*eSize,0)</f>
        <v>0</v>
      </c>
      <c r="I63" s="8">
        <f>IF(I$31*($B63-I$32)&gt;0,($B63-I$32)*I$33*eSize,0)+IF(I$31=0,($B63-I$32)*I$33*eSize,0)</f>
        <v>0</v>
      </c>
      <c r="J63" s="8">
        <f>IF(J$31*($B63-J$32)&gt;0,($B63-J$32)*J$33*eSize,0)+IF(J$31=0,($B63-J$32)*J$33*eSize,0)</f>
        <v>0</v>
      </c>
      <c r="K63" s="8">
        <f>IF(K$31*($B63-K$32)&gt;0,($B63-K$32)*K$33*eSize,0)+IF(K$31=0,($B63-K$32)*K$33*eSize,0)</f>
        <v>0</v>
      </c>
      <c r="L63" s="8">
        <f>IF(L$31*($B63-L$32)&gt;0,($B63-L$32)*L$33*eSize,0)+IF(L$31=0,($B63-L$32)*L$33*eSize,0)</f>
        <v>0</v>
      </c>
      <c r="M63" s="8">
        <f>IF(M$31*($B63-M$32)&gt;0,($B63-M$32)*M$33*eSize,0)+IF(M$31=0,($B63-M$32)*M$33*eSize,0)</f>
        <v>0</v>
      </c>
      <c r="N63" s="8">
        <f>IF(N$31*($B63-N$32)&gt;0,($B63-N$32)*N$33*eSize,0)+IF(N$31=0,($B63-N$32)*N$33*eSize,0)</f>
        <v>0</v>
      </c>
      <c r="O63" s="8">
        <f>IF(O$31*($B63-O$32)&gt;0,($B63-O$32)*O$33*eSize,0)+IF(O$31=0,($B63-O$32)*O$33*eSize,0)</f>
        <v>0</v>
      </c>
    </row>
    <row r="64" spans="2:15" x14ac:dyDescent="0.3">
      <c r="B64" s="8">
        <f t="shared" si="2"/>
        <v>59</v>
      </c>
      <c r="C64" s="8">
        <f t="array" ref="C64">SUM(F64:O64)-SUM($C$13:C$22*$D$13:$D$22*eSize)</f>
        <v>2070</v>
      </c>
      <c r="F64" s="8">
        <f>IF(F$31*($B64-F$32)&gt;0,($B64-F$32)*F$33*eSize,0)+IF(F$31=0,($B64-F$32)*F$33*eSize,0)</f>
        <v>5700</v>
      </c>
      <c r="G64" s="8">
        <f>IF(G$31*($B64-G$32)&gt;0,($B64-G$32)*G$33*eSize,0)+IF(G$31=0,($B64-G$32)*G$33*eSize,0)</f>
        <v>-2700</v>
      </c>
      <c r="H64" s="8">
        <f>IF(H$31*($B64-H$32)&gt;0,($B64-H$32)*H$33*eSize,0)+IF(H$31=0,($B64-H$32)*H$33*eSize,0)</f>
        <v>0</v>
      </c>
      <c r="I64" s="8">
        <f>IF(I$31*($B64-I$32)&gt;0,($B64-I$32)*I$33*eSize,0)+IF(I$31=0,($B64-I$32)*I$33*eSize,0)</f>
        <v>0</v>
      </c>
      <c r="J64" s="8">
        <f>IF(J$31*($B64-J$32)&gt;0,($B64-J$32)*J$33*eSize,0)+IF(J$31=0,($B64-J$32)*J$33*eSize,0)</f>
        <v>0</v>
      </c>
      <c r="K64" s="8">
        <f>IF(K$31*($B64-K$32)&gt;0,($B64-K$32)*K$33*eSize,0)+IF(K$31=0,($B64-K$32)*K$33*eSize,0)</f>
        <v>0</v>
      </c>
      <c r="L64" s="8">
        <f>IF(L$31*($B64-L$32)&gt;0,($B64-L$32)*L$33*eSize,0)+IF(L$31=0,($B64-L$32)*L$33*eSize,0)</f>
        <v>0</v>
      </c>
      <c r="M64" s="8">
        <f>IF(M$31*($B64-M$32)&gt;0,($B64-M$32)*M$33*eSize,0)+IF(M$31=0,($B64-M$32)*M$33*eSize,0)</f>
        <v>0</v>
      </c>
      <c r="N64" s="8">
        <f>IF(N$31*($B64-N$32)&gt;0,($B64-N$32)*N$33*eSize,0)+IF(N$31=0,($B64-N$32)*N$33*eSize,0)</f>
        <v>0</v>
      </c>
      <c r="O64" s="8">
        <f>IF(O$31*($B64-O$32)&gt;0,($B64-O$32)*O$33*eSize,0)+IF(O$31=0,($B64-O$32)*O$33*eSize,0)</f>
        <v>0</v>
      </c>
    </row>
  </sheetData>
  <dataValidations count="1">
    <dataValidation type="list" allowBlank="1" showInputMessage="1" showErrorMessage="1" sqref="A13:A22" xr:uid="{E291E311-919E-4368-B5F6-4BB2486E5EDD}">
      <formula1>"C, P, S"</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8E38A-88C8-42A8-9E25-FFE874C69C62}">
  <dimension ref="A1:O64"/>
  <sheetViews>
    <sheetView tabSelected="1" topLeftCell="A46" workbookViewId="0">
      <selection activeCell="J55" sqref="J55"/>
    </sheetView>
  </sheetViews>
  <sheetFormatPr defaultRowHeight="14.4" x14ac:dyDescent="0.3"/>
  <cols>
    <col min="1" max="1" width="13.109375" customWidth="1"/>
    <col min="5" max="5" width="13.6640625" bestFit="1" customWidth="1"/>
  </cols>
  <sheetData>
    <row r="1" spans="1:4" ht="15.6" x14ac:dyDescent="0.3">
      <c r="A1" s="3" t="s">
        <v>2</v>
      </c>
    </row>
    <row r="3" spans="1:4" x14ac:dyDescent="0.3">
      <c r="A3" t="s">
        <v>3</v>
      </c>
    </row>
    <row r="4" spans="1:4" x14ac:dyDescent="0.3">
      <c r="A4" t="s">
        <v>4</v>
      </c>
      <c r="C4" t="s">
        <v>8</v>
      </c>
    </row>
    <row r="5" spans="1:4" x14ac:dyDescent="0.3">
      <c r="A5" t="s">
        <v>5</v>
      </c>
      <c r="C5" t="s">
        <v>9</v>
      </c>
    </row>
    <row r="6" spans="1:4" x14ac:dyDescent="0.3">
      <c r="A6" t="s">
        <v>6</v>
      </c>
      <c r="C6" t="s">
        <v>10</v>
      </c>
    </row>
    <row r="7" spans="1:4" x14ac:dyDescent="0.3">
      <c r="A7" t="s">
        <v>7</v>
      </c>
      <c r="C7" t="s">
        <v>11</v>
      </c>
    </row>
    <row r="10" spans="1:4" x14ac:dyDescent="0.3">
      <c r="A10" t="s">
        <v>12</v>
      </c>
      <c r="B10" t="s">
        <v>13</v>
      </c>
      <c r="C10" t="s">
        <v>12</v>
      </c>
      <c r="D10" t="s">
        <v>14</v>
      </c>
    </row>
    <row r="11" spans="1:4" x14ac:dyDescent="0.3">
      <c r="A11" t="s">
        <v>15</v>
      </c>
      <c r="B11" t="s">
        <v>16</v>
      </c>
      <c r="C11" t="s">
        <v>17</v>
      </c>
      <c r="D11" t="s">
        <v>18</v>
      </c>
    </row>
    <row r="13" spans="1:4" x14ac:dyDescent="0.3">
      <c r="A13" s="5" t="s">
        <v>19</v>
      </c>
      <c r="B13" s="6">
        <v>40</v>
      </c>
      <c r="C13" s="5">
        <v>3</v>
      </c>
      <c r="D13" s="7">
        <v>4.8</v>
      </c>
    </row>
    <row r="14" spans="1:4" x14ac:dyDescent="0.3">
      <c r="A14" s="5" t="s">
        <v>19</v>
      </c>
      <c r="B14" s="6">
        <v>50</v>
      </c>
      <c r="C14" s="5">
        <v>-3</v>
      </c>
      <c r="D14" s="7">
        <v>1.7</v>
      </c>
    </row>
    <row r="15" spans="1:4" x14ac:dyDescent="0.3">
      <c r="A15" s="5" t="s">
        <v>19</v>
      </c>
      <c r="B15" s="6">
        <v>45</v>
      </c>
      <c r="C15" s="5">
        <v>0</v>
      </c>
      <c r="D15" s="7">
        <v>1</v>
      </c>
    </row>
    <row r="16" spans="1:4" x14ac:dyDescent="0.3">
      <c r="A16" s="5" t="s">
        <v>19</v>
      </c>
      <c r="B16" s="6">
        <v>40</v>
      </c>
      <c r="C16" s="5">
        <v>0</v>
      </c>
      <c r="D16" s="7"/>
    </row>
    <row r="17" spans="1:15" x14ac:dyDescent="0.3">
      <c r="A17" s="5" t="s">
        <v>20</v>
      </c>
      <c r="B17" s="6">
        <v>30</v>
      </c>
      <c r="C17" s="5">
        <v>0</v>
      </c>
      <c r="D17" s="7">
        <v>0</v>
      </c>
    </row>
    <row r="18" spans="1:15" x14ac:dyDescent="0.3">
      <c r="A18" s="5" t="s">
        <v>20</v>
      </c>
      <c r="B18" s="6">
        <v>45</v>
      </c>
      <c r="C18" s="5">
        <v>0</v>
      </c>
      <c r="D18" s="7"/>
    </row>
    <row r="19" spans="1:15" x14ac:dyDescent="0.3">
      <c r="A19" s="5" t="s">
        <v>20</v>
      </c>
      <c r="B19" s="6">
        <v>35</v>
      </c>
      <c r="C19" s="5">
        <v>0</v>
      </c>
      <c r="D19" s="7"/>
    </row>
    <row r="20" spans="1:15" x14ac:dyDescent="0.3">
      <c r="A20" s="5" t="s">
        <v>20</v>
      </c>
      <c r="B20" s="6">
        <v>40</v>
      </c>
      <c r="C20" s="5">
        <v>0</v>
      </c>
      <c r="D20" s="7"/>
    </row>
    <row r="21" spans="1:15" x14ac:dyDescent="0.3">
      <c r="A21" s="5" t="s">
        <v>21</v>
      </c>
      <c r="B21" s="6">
        <v>35</v>
      </c>
      <c r="C21" s="5">
        <v>0</v>
      </c>
      <c r="D21" s="7"/>
    </row>
    <row r="22" spans="1:15" x14ac:dyDescent="0.3">
      <c r="A22" s="5" t="s">
        <v>21</v>
      </c>
      <c r="B22" s="6">
        <v>40</v>
      </c>
      <c r="C22" s="5">
        <v>0</v>
      </c>
      <c r="D22" s="7"/>
    </row>
    <row r="24" spans="1:15" x14ac:dyDescent="0.3">
      <c r="A24" t="s">
        <v>22</v>
      </c>
      <c r="D24" s="5">
        <v>100</v>
      </c>
    </row>
    <row r="25" spans="1:15" x14ac:dyDescent="0.3">
      <c r="A25" t="s">
        <v>23</v>
      </c>
      <c r="D25" s="5">
        <v>30</v>
      </c>
    </row>
    <row r="26" spans="1:15" x14ac:dyDescent="0.3">
      <c r="A26" t="s">
        <v>24</v>
      </c>
      <c r="D26" s="5">
        <v>1</v>
      </c>
    </row>
    <row r="31" spans="1:15" x14ac:dyDescent="0.3">
      <c r="E31" t="s">
        <v>28</v>
      </c>
      <c r="F31">
        <f>IF(INDEX($A$13:$C$22,COLUMN(F$30)-COLUMN($E$30),ROW($E31)-ROW($E$30))="C",1,IF(INDEX($A$13:$C$22,COLUMN(F$30)-COLUMN($E$30),ROW($E31)-ROW($E$30))="P",-1,0))</f>
        <v>1</v>
      </c>
      <c r="G31">
        <f t="shared" ref="G31:O31" si="0">IF(INDEX($A$13:$C$22,COLUMN(G$30)-COLUMN($E$30),ROW($E31)-ROW($E$30))="C",1,IF(INDEX($A$13:$C$22,COLUMN(G$30)-COLUMN($E$30),ROW($E31)-ROW($E$30))="P",-1,0))</f>
        <v>1</v>
      </c>
      <c r="H31">
        <f t="shared" si="0"/>
        <v>1</v>
      </c>
      <c r="I31">
        <f t="shared" si="0"/>
        <v>1</v>
      </c>
      <c r="J31">
        <f t="shared" si="0"/>
        <v>-1</v>
      </c>
      <c r="K31">
        <f t="shared" si="0"/>
        <v>-1</v>
      </c>
      <c r="L31">
        <f t="shared" si="0"/>
        <v>-1</v>
      </c>
      <c r="M31">
        <f t="shared" si="0"/>
        <v>-1</v>
      </c>
      <c r="N31">
        <f t="shared" si="0"/>
        <v>0</v>
      </c>
      <c r="O31">
        <f t="shared" si="0"/>
        <v>0</v>
      </c>
    </row>
    <row r="32" spans="1:15" x14ac:dyDescent="0.3">
      <c r="B32" t="s">
        <v>25</v>
      </c>
      <c r="C32" t="s">
        <v>26</v>
      </c>
      <c r="E32" t="s">
        <v>29</v>
      </c>
      <c r="F32" s="4">
        <f>INDEX($A$13:$C$22,COLUMN(F$30)-COLUMN($E$30),ROW($E32)-ROW($E$30))</f>
        <v>40</v>
      </c>
      <c r="G32" s="4">
        <f t="shared" ref="G32:O33" si="1">INDEX($A$13:$C$22,COLUMN(G$30)-COLUMN($E$30),ROW($E32)-ROW($E$30))</f>
        <v>50</v>
      </c>
      <c r="H32" s="4">
        <f t="shared" si="1"/>
        <v>45</v>
      </c>
      <c r="I32" s="4">
        <f t="shared" si="1"/>
        <v>40</v>
      </c>
      <c r="J32" s="4">
        <f t="shared" si="1"/>
        <v>30</v>
      </c>
      <c r="K32" s="4">
        <f t="shared" si="1"/>
        <v>45</v>
      </c>
      <c r="L32" s="4">
        <f t="shared" si="1"/>
        <v>35</v>
      </c>
      <c r="M32" s="4">
        <f t="shared" si="1"/>
        <v>40</v>
      </c>
      <c r="N32" s="4">
        <f t="shared" si="1"/>
        <v>35</v>
      </c>
      <c r="O32" s="4">
        <f t="shared" si="1"/>
        <v>40</v>
      </c>
    </row>
    <row r="33" spans="2:15" x14ac:dyDescent="0.3">
      <c r="B33" t="s">
        <v>16</v>
      </c>
      <c r="C33" t="s">
        <v>27</v>
      </c>
      <c r="E33" t="s">
        <v>30</v>
      </c>
      <c r="F33" s="9">
        <f>INDEX($A$13:$C$22,COLUMN(F$30)-COLUMN($E$30),ROW($E33)-ROW($E$30))</f>
        <v>3</v>
      </c>
      <c r="G33" s="9">
        <f t="shared" si="1"/>
        <v>-3</v>
      </c>
      <c r="H33" s="9">
        <f t="shared" si="1"/>
        <v>0</v>
      </c>
      <c r="I33" s="9">
        <f t="shared" si="1"/>
        <v>0</v>
      </c>
      <c r="J33" s="9">
        <f t="shared" si="1"/>
        <v>0</v>
      </c>
      <c r="K33" s="9">
        <f t="shared" si="1"/>
        <v>0</v>
      </c>
      <c r="L33" s="9">
        <f t="shared" si="1"/>
        <v>0</v>
      </c>
      <c r="M33" s="9">
        <f t="shared" si="1"/>
        <v>0</v>
      </c>
      <c r="N33" s="9">
        <f t="shared" si="1"/>
        <v>0</v>
      </c>
      <c r="O33" s="9">
        <f t="shared" si="1"/>
        <v>0</v>
      </c>
    </row>
    <row r="35" spans="2:15" x14ac:dyDescent="0.3">
      <c r="B35" s="8">
        <f>D25</f>
        <v>30</v>
      </c>
      <c r="C35" s="8">
        <f t="array" ref="C35">SUM(F35:O35)-SUM($C$13:C$22*$D$13:$D$22*eSize)</f>
        <v>-929.99999999999977</v>
      </c>
      <c r="F35" s="8">
        <f>IF(F$31*($B35-F$32)&gt;0,($B35-F$32)*F$33*eSize,0)+IF(F$31=0,($B35-F$32)*F$33*eSize,0)</f>
        <v>0</v>
      </c>
      <c r="G35" s="8">
        <f>IF(G$31*($B35-G$32)&gt;0,($B35-G$32)*G$33*eSize,0)+IF(G$31=0,($B35-G$32)*G$33*eSize,0)</f>
        <v>0</v>
      </c>
      <c r="H35" s="8">
        <f>IF(H$31*($B35-H$32)&gt;0,($B35-H$32)*H$33*eSize,0)+IF(H$31=0,($B35-H$32)*H$33*eSize,0)</f>
        <v>0</v>
      </c>
      <c r="I35" s="8">
        <f>IF(I$31*($B35-I$32)&gt;0,($B35-I$32)*I$33*eSize,0)+IF(I$31=0,($B35-I$32)*I$33*eSize,0)</f>
        <v>0</v>
      </c>
      <c r="J35" s="8">
        <f>IF(J$31*($B35-J$32)&gt;0,($B35-J$32)*J$33*eSize,0)+IF(J$31=0,($B35-J$32)*J$33*eSize,0)</f>
        <v>0</v>
      </c>
      <c r="K35" s="8">
        <f>IF(K$31*($B35-K$32)&gt;0,($B35-K$32)*K$33*eSize,0)+IF(K$31=0,($B35-K$32)*K$33*eSize,0)</f>
        <v>0</v>
      </c>
      <c r="L35" s="8">
        <f>IF(L$31*($B35-L$32)&gt;0,($B35-L$32)*L$33*eSize,0)+IF(L$31=0,($B35-L$32)*L$33*eSize,0)</f>
        <v>0</v>
      </c>
      <c r="M35" s="8">
        <f>IF(M$31*($B35-M$32)&gt;0,($B35-M$32)*M$33*eSize,0)+IF(M$31=0,($B35-M$32)*M$33*eSize,0)</f>
        <v>0</v>
      </c>
      <c r="N35" s="8">
        <f>IF(N$31*($B35-N$32)&gt;0,($B35-N$32)*N$33*eSize,0)+IF(N$31=0,($B35-N$32)*N$33*eSize,0)</f>
        <v>0</v>
      </c>
      <c r="O35" s="8">
        <f>IF(O$31*($B35-O$32)&gt;0,($B35-O$32)*O$33*eSize,0)+IF(O$31=0,($B35-O$32)*O$33*eSize,0)</f>
        <v>0</v>
      </c>
    </row>
    <row r="36" spans="2:15" x14ac:dyDescent="0.3">
      <c r="B36" s="8">
        <f>B35+$D$26</f>
        <v>31</v>
      </c>
      <c r="C36" s="8">
        <f t="array" ref="C36">SUM(F36:O36)-SUM($C$13:C$22*$D$13:$D$22*eSize)</f>
        <v>-929.99999999999977</v>
      </c>
      <c r="F36" s="8">
        <f>IF(F$31*($B36-F$32)&gt;0,($B36-F$32)*F$33*eSize,0)+IF(F$31=0,($B36-F$32)*F$33*eSize,0)</f>
        <v>0</v>
      </c>
      <c r="G36" s="8">
        <f>IF(G$31*($B36-G$32)&gt;0,($B36-G$32)*G$33*eSize,0)+IF(G$31=0,($B36-G$32)*G$33*eSize,0)</f>
        <v>0</v>
      </c>
      <c r="H36" s="8">
        <f>IF(H$31*($B36-H$32)&gt;0,($B36-H$32)*H$33*eSize,0)+IF(H$31=0,($B36-H$32)*H$33*eSize,0)</f>
        <v>0</v>
      </c>
      <c r="I36" s="8">
        <f>IF(I$31*($B36-I$32)&gt;0,($B36-I$32)*I$33*eSize,0)+IF(I$31=0,($B36-I$32)*I$33*eSize,0)</f>
        <v>0</v>
      </c>
      <c r="J36" s="8">
        <f>IF(J$31*($B36-J$32)&gt;0,($B36-J$32)*J$33*eSize,0)+IF(J$31=0,($B36-J$32)*J$33*eSize,0)</f>
        <v>0</v>
      </c>
      <c r="K36" s="8">
        <f>IF(K$31*($B36-K$32)&gt;0,($B36-K$32)*K$33*eSize,0)+IF(K$31=0,($B36-K$32)*K$33*eSize,0)</f>
        <v>0</v>
      </c>
      <c r="L36" s="8">
        <f>IF(L$31*($B36-L$32)&gt;0,($B36-L$32)*L$33*eSize,0)+IF(L$31=0,($B36-L$32)*L$33*eSize,0)</f>
        <v>0</v>
      </c>
      <c r="M36" s="8">
        <f>IF(M$31*($B36-M$32)&gt;0,($B36-M$32)*M$33*eSize,0)+IF(M$31=0,($B36-M$32)*M$33*eSize,0)</f>
        <v>0</v>
      </c>
      <c r="N36" s="8">
        <f>IF(N$31*($B36-N$32)&gt;0,($B36-N$32)*N$33*eSize,0)+IF(N$31=0,($B36-N$32)*N$33*eSize,0)</f>
        <v>0</v>
      </c>
      <c r="O36" s="8">
        <f>IF(O$31*($B36-O$32)&gt;0,($B36-O$32)*O$33*eSize,0)+IF(O$31=0,($B36-O$32)*O$33*eSize,0)</f>
        <v>0</v>
      </c>
    </row>
    <row r="37" spans="2:15" x14ac:dyDescent="0.3">
      <c r="B37" s="8">
        <f t="shared" ref="B37:B64" si="2">B36+$D$26</f>
        <v>32</v>
      </c>
      <c r="C37" s="8">
        <f t="array" ref="C37">SUM(F37:O37)-SUM($C$13:C$22*$D$13:$D$22*eSize)</f>
        <v>-929.99999999999977</v>
      </c>
      <c r="F37" s="8">
        <f>IF(F$31*($B37-F$32)&gt;0,($B37-F$32)*F$33*eSize,0)+IF(F$31=0,($B37-F$32)*F$33*eSize,0)</f>
        <v>0</v>
      </c>
      <c r="G37" s="8">
        <f>IF(G$31*($B37-G$32)&gt;0,($B37-G$32)*G$33*eSize,0)+IF(G$31=0,($B37-G$32)*G$33*eSize,0)</f>
        <v>0</v>
      </c>
      <c r="H37" s="8">
        <f>IF(H$31*($B37-H$32)&gt;0,($B37-H$32)*H$33*eSize,0)+IF(H$31=0,($B37-H$32)*H$33*eSize,0)</f>
        <v>0</v>
      </c>
      <c r="I37" s="8">
        <f>IF(I$31*($B37-I$32)&gt;0,($B37-I$32)*I$33*eSize,0)+IF(I$31=0,($B37-I$32)*I$33*eSize,0)</f>
        <v>0</v>
      </c>
      <c r="J37" s="8">
        <f>IF(J$31*($B37-J$32)&gt;0,($B37-J$32)*J$33*eSize,0)+IF(J$31=0,($B37-J$32)*J$33*eSize,0)</f>
        <v>0</v>
      </c>
      <c r="K37" s="8">
        <f>IF(K$31*($B37-K$32)&gt;0,($B37-K$32)*K$33*eSize,0)+IF(K$31=0,($B37-K$32)*K$33*eSize,0)</f>
        <v>0</v>
      </c>
      <c r="L37" s="8">
        <f>IF(L$31*($B37-L$32)&gt;0,($B37-L$32)*L$33*eSize,0)+IF(L$31=0,($B37-L$32)*L$33*eSize,0)</f>
        <v>0</v>
      </c>
      <c r="M37" s="8">
        <f>IF(M$31*($B37-M$32)&gt;0,($B37-M$32)*M$33*eSize,0)+IF(M$31=0,($B37-M$32)*M$33*eSize,0)</f>
        <v>0</v>
      </c>
      <c r="N37" s="8">
        <f>IF(N$31*($B37-N$32)&gt;0,($B37-N$32)*N$33*eSize,0)+IF(N$31=0,($B37-N$32)*N$33*eSize,0)</f>
        <v>0</v>
      </c>
      <c r="O37" s="8">
        <f>IF(O$31*($B37-O$32)&gt;0,($B37-O$32)*O$33*eSize,0)+IF(O$31=0,($B37-O$32)*O$33*eSize,0)</f>
        <v>0</v>
      </c>
    </row>
    <row r="38" spans="2:15" x14ac:dyDescent="0.3">
      <c r="B38" s="8">
        <f t="shared" si="2"/>
        <v>33</v>
      </c>
      <c r="C38" s="8">
        <f t="array" ref="C38">SUM(F38:O38)-SUM($C$13:C$22*$D$13:$D$22*eSize)</f>
        <v>-929.99999999999977</v>
      </c>
      <c r="F38" s="8">
        <f>IF(F$31*($B38-F$32)&gt;0,($B38-F$32)*F$33*eSize,0)+IF(F$31=0,($B38-F$32)*F$33*eSize,0)</f>
        <v>0</v>
      </c>
      <c r="G38" s="8">
        <f>IF(G$31*($B38-G$32)&gt;0,($B38-G$32)*G$33*eSize,0)+IF(G$31=0,($B38-G$32)*G$33*eSize,0)</f>
        <v>0</v>
      </c>
      <c r="H38" s="8">
        <f>IF(H$31*($B38-H$32)&gt;0,($B38-H$32)*H$33*eSize,0)+IF(H$31=0,($B38-H$32)*H$33*eSize,0)</f>
        <v>0</v>
      </c>
      <c r="I38" s="8">
        <f>IF(I$31*($B38-I$32)&gt;0,($B38-I$32)*I$33*eSize,0)+IF(I$31=0,($B38-I$32)*I$33*eSize,0)</f>
        <v>0</v>
      </c>
      <c r="J38" s="8">
        <f>IF(J$31*($B38-J$32)&gt;0,($B38-J$32)*J$33*eSize,0)+IF(J$31=0,($B38-J$32)*J$33*eSize,0)</f>
        <v>0</v>
      </c>
      <c r="K38" s="8">
        <f>IF(K$31*($B38-K$32)&gt;0,($B38-K$32)*K$33*eSize,0)+IF(K$31=0,($B38-K$32)*K$33*eSize,0)</f>
        <v>0</v>
      </c>
      <c r="L38" s="8">
        <f>IF(L$31*($B38-L$32)&gt;0,($B38-L$32)*L$33*eSize,0)+IF(L$31=0,($B38-L$32)*L$33*eSize,0)</f>
        <v>0</v>
      </c>
      <c r="M38" s="8">
        <f>IF(M$31*($B38-M$32)&gt;0,($B38-M$32)*M$33*eSize,0)+IF(M$31=0,($B38-M$32)*M$33*eSize,0)</f>
        <v>0</v>
      </c>
      <c r="N38" s="8">
        <f>IF(N$31*($B38-N$32)&gt;0,($B38-N$32)*N$33*eSize,0)+IF(N$31=0,($B38-N$32)*N$33*eSize,0)</f>
        <v>0</v>
      </c>
      <c r="O38" s="8">
        <f>IF(O$31*($B38-O$32)&gt;0,($B38-O$32)*O$33*eSize,0)+IF(O$31=0,($B38-O$32)*O$33*eSize,0)</f>
        <v>0</v>
      </c>
    </row>
    <row r="39" spans="2:15" x14ac:dyDescent="0.3">
      <c r="B39" s="8">
        <f t="shared" si="2"/>
        <v>34</v>
      </c>
      <c r="C39" s="8">
        <f t="array" ref="C39">SUM(F39:O39)-SUM($C$13:C$22*$D$13:$D$22*eSize)</f>
        <v>-929.99999999999977</v>
      </c>
      <c r="F39" s="8">
        <f>IF(F$31*($B39-F$32)&gt;0,($B39-F$32)*F$33*eSize,0)+IF(F$31=0,($B39-F$32)*F$33*eSize,0)</f>
        <v>0</v>
      </c>
      <c r="G39" s="8">
        <f>IF(G$31*($B39-G$32)&gt;0,($B39-G$32)*G$33*eSize,0)+IF(G$31=0,($B39-G$32)*G$33*eSize,0)</f>
        <v>0</v>
      </c>
      <c r="H39" s="8">
        <f>IF(H$31*($B39-H$32)&gt;0,($B39-H$32)*H$33*eSize,0)+IF(H$31=0,($B39-H$32)*H$33*eSize,0)</f>
        <v>0</v>
      </c>
      <c r="I39" s="8">
        <f>IF(I$31*($B39-I$32)&gt;0,($B39-I$32)*I$33*eSize,0)+IF(I$31=0,($B39-I$32)*I$33*eSize,0)</f>
        <v>0</v>
      </c>
      <c r="J39" s="8">
        <f>IF(J$31*($B39-J$32)&gt;0,($B39-J$32)*J$33*eSize,0)+IF(J$31=0,($B39-J$32)*J$33*eSize,0)</f>
        <v>0</v>
      </c>
      <c r="K39" s="8">
        <f>IF(K$31*($B39-K$32)&gt;0,($B39-K$32)*K$33*eSize,0)+IF(K$31=0,($B39-K$32)*K$33*eSize,0)</f>
        <v>0</v>
      </c>
      <c r="L39" s="8">
        <f>IF(L$31*($B39-L$32)&gt;0,($B39-L$32)*L$33*eSize,0)+IF(L$31=0,($B39-L$32)*L$33*eSize,0)</f>
        <v>0</v>
      </c>
      <c r="M39" s="8">
        <f>IF(M$31*($B39-M$32)&gt;0,($B39-M$32)*M$33*eSize,0)+IF(M$31=0,($B39-M$32)*M$33*eSize,0)</f>
        <v>0</v>
      </c>
      <c r="N39" s="8">
        <f>IF(N$31*($B39-N$32)&gt;0,($B39-N$32)*N$33*eSize,0)+IF(N$31=0,($B39-N$32)*N$33*eSize,0)</f>
        <v>0</v>
      </c>
      <c r="O39" s="8">
        <f>IF(O$31*($B39-O$32)&gt;0,($B39-O$32)*O$33*eSize,0)+IF(O$31=0,($B39-O$32)*O$33*eSize,0)</f>
        <v>0</v>
      </c>
    </row>
    <row r="40" spans="2:15" x14ac:dyDescent="0.3">
      <c r="B40" s="8">
        <f t="shared" si="2"/>
        <v>35</v>
      </c>
      <c r="C40" s="8">
        <f t="array" ref="C40">SUM(F40:O40)-SUM($C$13:C$22*$D$13:$D$22*eSize)</f>
        <v>-929.99999999999977</v>
      </c>
      <c r="F40" s="8">
        <f>IF(F$31*($B40-F$32)&gt;0,($B40-F$32)*F$33*eSize,0)+IF(F$31=0,($B40-F$32)*F$33*eSize,0)</f>
        <v>0</v>
      </c>
      <c r="G40" s="8">
        <f>IF(G$31*($B40-G$32)&gt;0,($B40-G$32)*G$33*eSize,0)+IF(G$31=0,($B40-G$32)*G$33*eSize,0)</f>
        <v>0</v>
      </c>
      <c r="H40" s="8">
        <f>IF(H$31*($B40-H$32)&gt;0,($B40-H$32)*H$33*eSize,0)+IF(H$31=0,($B40-H$32)*H$33*eSize,0)</f>
        <v>0</v>
      </c>
      <c r="I40" s="8">
        <f>IF(I$31*($B40-I$32)&gt;0,($B40-I$32)*I$33*eSize,0)+IF(I$31=0,($B40-I$32)*I$33*eSize,0)</f>
        <v>0</v>
      </c>
      <c r="J40" s="8">
        <f>IF(J$31*($B40-J$32)&gt;0,($B40-J$32)*J$33*eSize,0)+IF(J$31=0,($B40-J$32)*J$33*eSize,0)</f>
        <v>0</v>
      </c>
      <c r="K40" s="8">
        <f>IF(K$31*($B40-K$32)&gt;0,($B40-K$32)*K$33*eSize,0)+IF(K$31=0,($B40-K$32)*K$33*eSize,0)</f>
        <v>0</v>
      </c>
      <c r="L40" s="8">
        <f>IF(L$31*($B40-L$32)&gt;0,($B40-L$32)*L$33*eSize,0)+IF(L$31=0,($B40-L$32)*L$33*eSize,0)</f>
        <v>0</v>
      </c>
      <c r="M40" s="8">
        <f>IF(M$31*($B40-M$32)&gt;0,($B40-M$32)*M$33*eSize,0)+IF(M$31=0,($B40-M$32)*M$33*eSize,0)</f>
        <v>0</v>
      </c>
      <c r="N40" s="8">
        <f>IF(N$31*($B40-N$32)&gt;0,($B40-N$32)*N$33*eSize,0)+IF(N$31=0,($B40-N$32)*N$33*eSize,0)</f>
        <v>0</v>
      </c>
      <c r="O40" s="8">
        <f>IF(O$31*($B40-O$32)&gt;0,($B40-O$32)*O$33*eSize,0)+IF(O$31=0,($B40-O$32)*O$33*eSize,0)</f>
        <v>0</v>
      </c>
    </row>
    <row r="41" spans="2:15" x14ac:dyDescent="0.3">
      <c r="B41" s="8">
        <f t="shared" si="2"/>
        <v>36</v>
      </c>
      <c r="C41" s="8">
        <f t="array" ref="C41">SUM(F41:O41)-SUM($C$13:C$22*$D$13:$D$22*eSize)</f>
        <v>-929.99999999999977</v>
      </c>
      <c r="F41" s="8">
        <f>IF(F$31*($B41-F$32)&gt;0,($B41-F$32)*F$33*eSize,0)+IF(F$31=0,($B41-F$32)*F$33*eSize,0)</f>
        <v>0</v>
      </c>
      <c r="G41" s="8">
        <f>IF(G$31*($B41-G$32)&gt;0,($B41-G$32)*G$33*eSize,0)+IF(G$31=0,($B41-G$32)*G$33*eSize,0)</f>
        <v>0</v>
      </c>
      <c r="H41" s="8">
        <f>IF(H$31*($B41-H$32)&gt;0,($B41-H$32)*H$33*eSize,0)+IF(H$31=0,($B41-H$32)*H$33*eSize,0)</f>
        <v>0</v>
      </c>
      <c r="I41" s="8">
        <f>IF(I$31*($B41-I$32)&gt;0,($B41-I$32)*I$33*eSize,0)+IF(I$31=0,($B41-I$32)*I$33*eSize,0)</f>
        <v>0</v>
      </c>
      <c r="J41" s="8">
        <f>IF(J$31*($B41-J$32)&gt;0,($B41-J$32)*J$33*eSize,0)+IF(J$31=0,($B41-J$32)*J$33*eSize,0)</f>
        <v>0</v>
      </c>
      <c r="K41" s="8">
        <f>IF(K$31*($B41-K$32)&gt;0,($B41-K$32)*K$33*eSize,0)+IF(K$31=0,($B41-K$32)*K$33*eSize,0)</f>
        <v>0</v>
      </c>
      <c r="L41" s="8">
        <f>IF(L$31*($B41-L$32)&gt;0,($B41-L$32)*L$33*eSize,0)+IF(L$31=0,($B41-L$32)*L$33*eSize,0)</f>
        <v>0</v>
      </c>
      <c r="M41" s="8">
        <f>IF(M$31*($B41-M$32)&gt;0,($B41-M$32)*M$33*eSize,0)+IF(M$31=0,($B41-M$32)*M$33*eSize,0)</f>
        <v>0</v>
      </c>
      <c r="N41" s="8">
        <f>IF(N$31*($B41-N$32)&gt;0,($B41-N$32)*N$33*eSize,0)+IF(N$31=0,($B41-N$32)*N$33*eSize,0)</f>
        <v>0</v>
      </c>
      <c r="O41" s="8">
        <f>IF(O$31*($B41-O$32)&gt;0,($B41-O$32)*O$33*eSize,0)+IF(O$31=0,($B41-O$32)*O$33*eSize,0)</f>
        <v>0</v>
      </c>
    </row>
    <row r="42" spans="2:15" x14ac:dyDescent="0.3">
      <c r="B42" s="8">
        <f t="shared" si="2"/>
        <v>37</v>
      </c>
      <c r="C42" s="8">
        <f t="array" ref="C42">SUM(F42:O42)-SUM($C$13:C$22*$D$13:$D$22*eSize)</f>
        <v>-929.99999999999977</v>
      </c>
      <c r="F42" s="8">
        <f>IF(F$31*($B42-F$32)&gt;0,($B42-F$32)*F$33*eSize,0)+IF(F$31=0,($B42-F$32)*F$33*eSize,0)</f>
        <v>0</v>
      </c>
      <c r="G42" s="8">
        <f>IF(G$31*($B42-G$32)&gt;0,($B42-G$32)*G$33*eSize,0)+IF(G$31=0,($B42-G$32)*G$33*eSize,0)</f>
        <v>0</v>
      </c>
      <c r="H42" s="8">
        <f>IF(H$31*($B42-H$32)&gt;0,($B42-H$32)*H$33*eSize,0)+IF(H$31=0,($B42-H$32)*H$33*eSize,0)</f>
        <v>0</v>
      </c>
      <c r="I42" s="8">
        <f>IF(I$31*($B42-I$32)&gt;0,($B42-I$32)*I$33*eSize,0)+IF(I$31=0,($B42-I$32)*I$33*eSize,0)</f>
        <v>0</v>
      </c>
      <c r="J42" s="8">
        <f>IF(J$31*($B42-J$32)&gt;0,($B42-J$32)*J$33*eSize,0)+IF(J$31=0,($B42-J$32)*J$33*eSize,0)</f>
        <v>0</v>
      </c>
      <c r="K42" s="8">
        <f>IF(K$31*($B42-K$32)&gt;0,($B42-K$32)*K$33*eSize,0)+IF(K$31=0,($B42-K$32)*K$33*eSize,0)</f>
        <v>0</v>
      </c>
      <c r="L42" s="8">
        <f>IF(L$31*($B42-L$32)&gt;0,($B42-L$32)*L$33*eSize,0)+IF(L$31=0,($B42-L$32)*L$33*eSize,0)</f>
        <v>0</v>
      </c>
      <c r="M42" s="8">
        <f>IF(M$31*($B42-M$32)&gt;0,($B42-M$32)*M$33*eSize,0)+IF(M$31=0,($B42-M$32)*M$33*eSize,0)</f>
        <v>0</v>
      </c>
      <c r="N42" s="8">
        <f>IF(N$31*($B42-N$32)&gt;0,($B42-N$32)*N$33*eSize,0)+IF(N$31=0,($B42-N$32)*N$33*eSize,0)</f>
        <v>0</v>
      </c>
      <c r="O42" s="8">
        <f>IF(O$31*($B42-O$32)&gt;0,($B42-O$32)*O$33*eSize,0)+IF(O$31=0,($B42-O$32)*O$33*eSize,0)</f>
        <v>0</v>
      </c>
    </row>
    <row r="43" spans="2:15" x14ac:dyDescent="0.3">
      <c r="B43" s="8">
        <f t="shared" si="2"/>
        <v>38</v>
      </c>
      <c r="C43" s="8">
        <f t="array" ref="C43">SUM(F43:O43)-SUM($C$13:C$22*$D$13:$D$22*eSize)</f>
        <v>-929.99999999999977</v>
      </c>
      <c r="F43" s="8">
        <f>IF(F$31*($B43-F$32)&gt;0,($B43-F$32)*F$33*eSize,0)+IF(F$31=0,($B43-F$32)*F$33*eSize,0)</f>
        <v>0</v>
      </c>
      <c r="G43" s="8">
        <f>IF(G$31*($B43-G$32)&gt;0,($B43-G$32)*G$33*eSize,0)+IF(G$31=0,($B43-G$32)*G$33*eSize,0)</f>
        <v>0</v>
      </c>
      <c r="H43" s="8">
        <f>IF(H$31*($B43-H$32)&gt;0,($B43-H$32)*H$33*eSize,0)+IF(H$31=0,($B43-H$32)*H$33*eSize,0)</f>
        <v>0</v>
      </c>
      <c r="I43" s="8">
        <f>IF(I$31*($B43-I$32)&gt;0,($B43-I$32)*I$33*eSize,0)+IF(I$31=0,($B43-I$32)*I$33*eSize,0)</f>
        <v>0</v>
      </c>
      <c r="J43" s="8">
        <f>IF(J$31*($B43-J$32)&gt;0,($B43-J$32)*J$33*eSize,0)+IF(J$31=0,($B43-J$32)*J$33*eSize,0)</f>
        <v>0</v>
      </c>
      <c r="K43" s="8">
        <f>IF(K$31*($B43-K$32)&gt;0,($B43-K$32)*K$33*eSize,0)+IF(K$31=0,($B43-K$32)*K$33*eSize,0)</f>
        <v>0</v>
      </c>
      <c r="L43" s="8">
        <f>IF(L$31*($B43-L$32)&gt;0,($B43-L$32)*L$33*eSize,0)+IF(L$31=0,($B43-L$32)*L$33*eSize,0)</f>
        <v>0</v>
      </c>
      <c r="M43" s="8">
        <f>IF(M$31*($B43-M$32)&gt;0,($B43-M$32)*M$33*eSize,0)+IF(M$31=0,($B43-M$32)*M$33*eSize,0)</f>
        <v>0</v>
      </c>
      <c r="N43" s="8">
        <f>IF(N$31*($B43-N$32)&gt;0,($B43-N$32)*N$33*eSize,0)+IF(N$31=0,($B43-N$32)*N$33*eSize,0)</f>
        <v>0</v>
      </c>
      <c r="O43" s="8">
        <f>IF(O$31*($B43-O$32)&gt;0,($B43-O$32)*O$33*eSize,0)+IF(O$31=0,($B43-O$32)*O$33*eSize,0)</f>
        <v>0</v>
      </c>
    </row>
    <row r="44" spans="2:15" x14ac:dyDescent="0.3">
      <c r="B44" s="8">
        <f t="shared" si="2"/>
        <v>39</v>
      </c>
      <c r="C44" s="8">
        <f t="array" ref="C44">SUM(F44:O44)-SUM($C$13:C$22*$D$13:$D$22*eSize)</f>
        <v>-929.99999999999977</v>
      </c>
      <c r="F44" s="8">
        <f>IF(F$31*($B44-F$32)&gt;0,($B44-F$32)*F$33*eSize,0)+IF(F$31=0,($B44-F$32)*F$33*eSize,0)</f>
        <v>0</v>
      </c>
      <c r="G44" s="8">
        <f>IF(G$31*($B44-G$32)&gt;0,($B44-G$32)*G$33*eSize,0)+IF(G$31=0,($B44-G$32)*G$33*eSize,0)</f>
        <v>0</v>
      </c>
      <c r="H44" s="8">
        <f>IF(H$31*($B44-H$32)&gt;0,($B44-H$32)*H$33*eSize,0)+IF(H$31=0,($B44-H$32)*H$33*eSize,0)</f>
        <v>0</v>
      </c>
      <c r="I44" s="8">
        <f>IF(I$31*($B44-I$32)&gt;0,($B44-I$32)*I$33*eSize,0)+IF(I$31=0,($B44-I$32)*I$33*eSize,0)</f>
        <v>0</v>
      </c>
      <c r="J44" s="8">
        <f>IF(J$31*($B44-J$32)&gt;0,($B44-J$32)*J$33*eSize,0)+IF(J$31=0,($B44-J$32)*J$33*eSize,0)</f>
        <v>0</v>
      </c>
      <c r="K44" s="8">
        <f>IF(K$31*($B44-K$32)&gt;0,($B44-K$32)*K$33*eSize,0)+IF(K$31=0,($B44-K$32)*K$33*eSize,0)</f>
        <v>0</v>
      </c>
      <c r="L44" s="8">
        <f>IF(L$31*($B44-L$32)&gt;0,($B44-L$32)*L$33*eSize,0)+IF(L$31=0,($B44-L$32)*L$33*eSize,0)</f>
        <v>0</v>
      </c>
      <c r="M44" s="8">
        <f>IF(M$31*($B44-M$32)&gt;0,($B44-M$32)*M$33*eSize,0)+IF(M$31=0,($B44-M$32)*M$33*eSize,0)</f>
        <v>0</v>
      </c>
      <c r="N44" s="8">
        <f>IF(N$31*($B44-N$32)&gt;0,($B44-N$32)*N$33*eSize,0)+IF(N$31=0,($B44-N$32)*N$33*eSize,0)</f>
        <v>0</v>
      </c>
      <c r="O44" s="8">
        <f>IF(O$31*($B44-O$32)&gt;0,($B44-O$32)*O$33*eSize,0)+IF(O$31=0,($B44-O$32)*O$33*eSize,0)</f>
        <v>0</v>
      </c>
    </row>
    <row r="45" spans="2:15" x14ac:dyDescent="0.3">
      <c r="B45" s="8">
        <f t="shared" si="2"/>
        <v>40</v>
      </c>
      <c r="C45" s="8">
        <f t="array" ref="C45">SUM(F45:O45)-SUM($C$13:C$22*$D$13:$D$22*eSize)</f>
        <v>-929.99999999999977</v>
      </c>
      <c r="F45" s="8">
        <f>IF(F$31*($B45-F$32)&gt;0,($B45-F$32)*F$33*eSize,0)+IF(F$31=0,($B45-F$32)*F$33*eSize,0)</f>
        <v>0</v>
      </c>
      <c r="G45" s="8">
        <f>IF(G$31*($B45-G$32)&gt;0,($B45-G$32)*G$33*eSize,0)+IF(G$31=0,($B45-G$32)*G$33*eSize,0)</f>
        <v>0</v>
      </c>
      <c r="H45" s="8">
        <f>IF(H$31*($B45-H$32)&gt;0,($B45-H$32)*H$33*eSize,0)+IF(H$31=0,($B45-H$32)*H$33*eSize,0)</f>
        <v>0</v>
      </c>
      <c r="I45" s="8">
        <f>IF(I$31*($B45-I$32)&gt;0,($B45-I$32)*I$33*eSize,0)+IF(I$31=0,($B45-I$32)*I$33*eSize,0)</f>
        <v>0</v>
      </c>
      <c r="J45" s="8">
        <f>IF(J$31*($B45-J$32)&gt;0,($B45-J$32)*J$33*eSize,0)+IF(J$31=0,($B45-J$32)*J$33*eSize,0)</f>
        <v>0</v>
      </c>
      <c r="K45" s="8">
        <f>IF(K$31*($B45-K$32)&gt;0,($B45-K$32)*K$33*eSize,0)+IF(K$31=0,($B45-K$32)*K$33*eSize,0)</f>
        <v>0</v>
      </c>
      <c r="L45" s="8">
        <f>IF(L$31*($B45-L$32)&gt;0,($B45-L$32)*L$33*eSize,0)+IF(L$31=0,($B45-L$32)*L$33*eSize,0)</f>
        <v>0</v>
      </c>
      <c r="M45" s="8">
        <f>IF(M$31*($B45-M$32)&gt;0,($B45-M$32)*M$33*eSize,0)+IF(M$31=0,($B45-M$32)*M$33*eSize,0)</f>
        <v>0</v>
      </c>
      <c r="N45" s="8">
        <f>IF(N$31*($B45-N$32)&gt;0,($B45-N$32)*N$33*eSize,0)+IF(N$31=0,($B45-N$32)*N$33*eSize,0)</f>
        <v>0</v>
      </c>
      <c r="O45" s="8">
        <f>IF(O$31*($B45-O$32)&gt;0,($B45-O$32)*O$33*eSize,0)+IF(O$31=0,($B45-O$32)*O$33*eSize,0)</f>
        <v>0</v>
      </c>
    </row>
    <row r="46" spans="2:15" x14ac:dyDescent="0.3">
      <c r="B46" s="8">
        <f t="shared" si="2"/>
        <v>41</v>
      </c>
      <c r="C46" s="8">
        <f t="array" ref="C46">SUM(F46:O46)-SUM($C$13:C$22*$D$13:$D$22*eSize)</f>
        <v>-629.99999999999977</v>
      </c>
      <c r="F46" s="8">
        <f>IF(F$31*($B46-F$32)&gt;0,($B46-F$32)*F$33*eSize,0)+IF(F$31=0,($B46-F$32)*F$33*eSize,0)</f>
        <v>300</v>
      </c>
      <c r="G46" s="8">
        <f>IF(G$31*($B46-G$32)&gt;0,($B46-G$32)*G$33*eSize,0)+IF(G$31=0,($B46-G$32)*G$33*eSize,0)</f>
        <v>0</v>
      </c>
      <c r="H46" s="8">
        <f>IF(H$31*($B46-H$32)&gt;0,($B46-H$32)*H$33*eSize,0)+IF(H$31=0,($B46-H$32)*H$33*eSize,0)</f>
        <v>0</v>
      </c>
      <c r="I46" s="8">
        <f>IF(I$31*($B46-I$32)&gt;0,($B46-I$32)*I$33*eSize,0)+IF(I$31=0,($B46-I$32)*I$33*eSize,0)</f>
        <v>0</v>
      </c>
      <c r="J46" s="8">
        <f>IF(J$31*($B46-J$32)&gt;0,($B46-J$32)*J$33*eSize,0)+IF(J$31=0,($B46-J$32)*J$33*eSize,0)</f>
        <v>0</v>
      </c>
      <c r="K46" s="8">
        <f>IF(K$31*($B46-K$32)&gt;0,($B46-K$32)*K$33*eSize,0)+IF(K$31=0,($B46-K$32)*K$33*eSize,0)</f>
        <v>0</v>
      </c>
      <c r="L46" s="8">
        <f>IF(L$31*($B46-L$32)&gt;0,($B46-L$32)*L$33*eSize,0)+IF(L$31=0,($B46-L$32)*L$33*eSize,0)</f>
        <v>0</v>
      </c>
      <c r="M46" s="8">
        <f>IF(M$31*($B46-M$32)&gt;0,($B46-M$32)*M$33*eSize,0)+IF(M$31=0,($B46-M$32)*M$33*eSize,0)</f>
        <v>0</v>
      </c>
      <c r="N46" s="8">
        <f>IF(N$31*($B46-N$32)&gt;0,($B46-N$32)*N$33*eSize,0)+IF(N$31=0,($B46-N$32)*N$33*eSize,0)</f>
        <v>0</v>
      </c>
      <c r="O46" s="8">
        <f>IF(O$31*($B46-O$32)&gt;0,($B46-O$32)*O$33*eSize,0)+IF(O$31=0,($B46-O$32)*O$33*eSize,0)</f>
        <v>0</v>
      </c>
    </row>
    <row r="47" spans="2:15" x14ac:dyDescent="0.3">
      <c r="B47" s="8">
        <f t="shared" si="2"/>
        <v>42</v>
      </c>
      <c r="C47" s="8">
        <f t="array" ref="C47">SUM(F47:O47)-SUM($C$13:C$22*$D$13:$D$22*eSize)</f>
        <v>-329.99999999999977</v>
      </c>
      <c r="F47" s="8">
        <f>IF(F$31*($B47-F$32)&gt;0,($B47-F$32)*F$33*eSize,0)+IF(F$31=0,($B47-F$32)*F$33*eSize,0)</f>
        <v>600</v>
      </c>
      <c r="G47" s="8">
        <f>IF(G$31*($B47-G$32)&gt;0,($B47-G$32)*G$33*eSize,0)+IF(G$31=0,($B47-G$32)*G$33*eSize,0)</f>
        <v>0</v>
      </c>
      <c r="H47" s="8">
        <f>IF(H$31*($B47-H$32)&gt;0,($B47-H$32)*H$33*eSize,0)+IF(H$31=0,($B47-H$32)*H$33*eSize,0)</f>
        <v>0</v>
      </c>
      <c r="I47" s="8">
        <f>IF(I$31*($B47-I$32)&gt;0,($B47-I$32)*I$33*eSize,0)+IF(I$31=0,($B47-I$32)*I$33*eSize,0)</f>
        <v>0</v>
      </c>
      <c r="J47" s="8">
        <f>IF(J$31*($B47-J$32)&gt;0,($B47-J$32)*J$33*eSize,0)+IF(J$31=0,($B47-J$32)*J$33*eSize,0)</f>
        <v>0</v>
      </c>
      <c r="K47" s="8">
        <f>IF(K$31*($B47-K$32)&gt;0,($B47-K$32)*K$33*eSize,0)+IF(K$31=0,($B47-K$32)*K$33*eSize,0)</f>
        <v>0</v>
      </c>
      <c r="L47" s="8">
        <f>IF(L$31*($B47-L$32)&gt;0,($B47-L$32)*L$33*eSize,0)+IF(L$31=0,($B47-L$32)*L$33*eSize,0)</f>
        <v>0</v>
      </c>
      <c r="M47" s="8">
        <f>IF(M$31*($B47-M$32)&gt;0,($B47-M$32)*M$33*eSize,0)+IF(M$31=0,($B47-M$32)*M$33*eSize,0)</f>
        <v>0</v>
      </c>
      <c r="N47" s="8">
        <f>IF(N$31*($B47-N$32)&gt;0,($B47-N$32)*N$33*eSize,0)+IF(N$31=0,($B47-N$32)*N$33*eSize,0)</f>
        <v>0</v>
      </c>
      <c r="O47" s="8">
        <f>IF(O$31*($B47-O$32)&gt;0,($B47-O$32)*O$33*eSize,0)+IF(O$31=0,($B47-O$32)*O$33*eSize,0)</f>
        <v>0</v>
      </c>
    </row>
    <row r="48" spans="2:15" x14ac:dyDescent="0.3">
      <c r="B48" s="8">
        <f t="shared" si="2"/>
        <v>43</v>
      </c>
      <c r="C48" s="8">
        <f t="array" ref="C48">SUM(F48:O48)-SUM($C$13:C$22*$D$13:$D$22*eSize)</f>
        <v>-29.999999999999773</v>
      </c>
      <c r="F48" s="8">
        <f>IF(F$31*($B48-F$32)&gt;0,($B48-F$32)*F$33*eSize,0)+IF(F$31=0,($B48-F$32)*F$33*eSize,0)</f>
        <v>900</v>
      </c>
      <c r="G48" s="8">
        <f>IF(G$31*($B48-G$32)&gt;0,($B48-G$32)*G$33*eSize,0)+IF(G$31=0,($B48-G$32)*G$33*eSize,0)</f>
        <v>0</v>
      </c>
      <c r="H48" s="8">
        <f>IF(H$31*($B48-H$32)&gt;0,($B48-H$32)*H$33*eSize,0)+IF(H$31=0,($B48-H$32)*H$33*eSize,0)</f>
        <v>0</v>
      </c>
      <c r="I48" s="8">
        <f>IF(I$31*($B48-I$32)&gt;0,($B48-I$32)*I$33*eSize,0)+IF(I$31=0,($B48-I$32)*I$33*eSize,0)</f>
        <v>0</v>
      </c>
      <c r="J48" s="8">
        <f>IF(J$31*($B48-J$32)&gt;0,($B48-J$32)*J$33*eSize,0)+IF(J$31=0,($B48-J$32)*J$33*eSize,0)</f>
        <v>0</v>
      </c>
      <c r="K48" s="8">
        <f>IF(K$31*($B48-K$32)&gt;0,($B48-K$32)*K$33*eSize,0)+IF(K$31=0,($B48-K$32)*K$33*eSize,0)</f>
        <v>0</v>
      </c>
      <c r="L48" s="8">
        <f>IF(L$31*($B48-L$32)&gt;0,($B48-L$32)*L$33*eSize,0)+IF(L$31=0,($B48-L$32)*L$33*eSize,0)</f>
        <v>0</v>
      </c>
      <c r="M48" s="8">
        <f>IF(M$31*($B48-M$32)&gt;0,($B48-M$32)*M$33*eSize,0)+IF(M$31=0,($B48-M$32)*M$33*eSize,0)</f>
        <v>0</v>
      </c>
      <c r="N48" s="8">
        <f>IF(N$31*($B48-N$32)&gt;0,($B48-N$32)*N$33*eSize,0)+IF(N$31=0,($B48-N$32)*N$33*eSize,0)</f>
        <v>0</v>
      </c>
      <c r="O48" s="8">
        <f>IF(O$31*($B48-O$32)&gt;0,($B48-O$32)*O$33*eSize,0)+IF(O$31=0,($B48-O$32)*O$33*eSize,0)</f>
        <v>0</v>
      </c>
    </row>
    <row r="49" spans="2:15" x14ac:dyDescent="0.3">
      <c r="B49" s="8">
        <f t="shared" si="2"/>
        <v>44</v>
      </c>
      <c r="C49" s="8">
        <f t="array" ref="C49">SUM(F49:O49)-SUM($C$13:C$22*$D$13:$D$22*eSize)</f>
        <v>270.00000000000023</v>
      </c>
      <c r="F49" s="8">
        <f>IF(F$31*($B49-F$32)&gt;0,($B49-F$32)*F$33*eSize,0)+IF(F$31=0,($B49-F$32)*F$33*eSize,0)</f>
        <v>1200</v>
      </c>
      <c r="G49" s="8">
        <f>IF(G$31*($B49-G$32)&gt;0,($B49-G$32)*G$33*eSize,0)+IF(G$31=0,($B49-G$32)*G$33*eSize,0)</f>
        <v>0</v>
      </c>
      <c r="H49" s="8">
        <f>IF(H$31*($B49-H$32)&gt;0,($B49-H$32)*H$33*eSize,0)+IF(H$31=0,($B49-H$32)*H$33*eSize,0)</f>
        <v>0</v>
      </c>
      <c r="I49" s="8">
        <f>IF(I$31*($B49-I$32)&gt;0,($B49-I$32)*I$33*eSize,0)+IF(I$31=0,($B49-I$32)*I$33*eSize,0)</f>
        <v>0</v>
      </c>
      <c r="J49" s="8">
        <f>IF(J$31*($B49-J$32)&gt;0,($B49-J$32)*J$33*eSize,0)+IF(J$31=0,($B49-J$32)*J$33*eSize,0)</f>
        <v>0</v>
      </c>
      <c r="K49" s="8">
        <f>IF(K$31*($B49-K$32)&gt;0,($B49-K$32)*K$33*eSize,0)+IF(K$31=0,($B49-K$32)*K$33*eSize,0)</f>
        <v>0</v>
      </c>
      <c r="L49" s="8">
        <f>IF(L$31*($B49-L$32)&gt;0,($B49-L$32)*L$33*eSize,0)+IF(L$31=0,($B49-L$32)*L$33*eSize,0)</f>
        <v>0</v>
      </c>
      <c r="M49" s="8">
        <f>IF(M$31*($B49-M$32)&gt;0,($B49-M$32)*M$33*eSize,0)+IF(M$31=0,($B49-M$32)*M$33*eSize,0)</f>
        <v>0</v>
      </c>
      <c r="N49" s="8">
        <f>IF(N$31*($B49-N$32)&gt;0,($B49-N$32)*N$33*eSize,0)+IF(N$31=0,($B49-N$32)*N$33*eSize,0)</f>
        <v>0</v>
      </c>
      <c r="O49" s="8">
        <f>IF(O$31*($B49-O$32)&gt;0,($B49-O$32)*O$33*eSize,0)+IF(O$31=0,($B49-O$32)*O$33*eSize,0)</f>
        <v>0</v>
      </c>
    </row>
    <row r="50" spans="2:15" x14ac:dyDescent="0.3">
      <c r="B50" s="8">
        <f t="shared" si="2"/>
        <v>45</v>
      </c>
      <c r="C50" s="8">
        <f t="array" ref="C50">SUM(F50:O50)-SUM($C$13:C$22*$D$13:$D$22*eSize)</f>
        <v>570.00000000000023</v>
      </c>
      <c r="F50" s="8">
        <f>IF(F$31*($B50-F$32)&gt;0,($B50-F$32)*F$33*eSize,0)+IF(F$31=0,($B50-F$32)*F$33*eSize,0)</f>
        <v>1500</v>
      </c>
      <c r="G50" s="8">
        <f>IF(G$31*($B50-G$32)&gt;0,($B50-G$32)*G$33*eSize,0)+IF(G$31=0,($B50-G$32)*G$33*eSize,0)</f>
        <v>0</v>
      </c>
      <c r="H50" s="8">
        <f>IF(H$31*($B50-H$32)&gt;0,($B50-H$32)*H$33*eSize,0)+IF(H$31=0,($B50-H$32)*H$33*eSize,0)</f>
        <v>0</v>
      </c>
      <c r="I50" s="8">
        <f>IF(I$31*($B50-I$32)&gt;0,($B50-I$32)*I$33*eSize,0)+IF(I$31=0,($B50-I$32)*I$33*eSize,0)</f>
        <v>0</v>
      </c>
      <c r="J50" s="8">
        <f>IF(J$31*($B50-J$32)&gt;0,($B50-J$32)*J$33*eSize,0)+IF(J$31=0,($B50-J$32)*J$33*eSize,0)</f>
        <v>0</v>
      </c>
      <c r="K50" s="8">
        <f>IF(K$31*($B50-K$32)&gt;0,($B50-K$32)*K$33*eSize,0)+IF(K$31=0,($B50-K$32)*K$33*eSize,0)</f>
        <v>0</v>
      </c>
      <c r="L50" s="8">
        <f>IF(L$31*($B50-L$32)&gt;0,($B50-L$32)*L$33*eSize,0)+IF(L$31=0,($B50-L$32)*L$33*eSize,0)</f>
        <v>0</v>
      </c>
      <c r="M50" s="8">
        <f>IF(M$31*($B50-M$32)&gt;0,($B50-M$32)*M$33*eSize,0)+IF(M$31=0,($B50-M$32)*M$33*eSize,0)</f>
        <v>0</v>
      </c>
      <c r="N50" s="8">
        <f>IF(N$31*($B50-N$32)&gt;0,($B50-N$32)*N$33*eSize,0)+IF(N$31=0,($B50-N$32)*N$33*eSize,0)</f>
        <v>0</v>
      </c>
      <c r="O50" s="8">
        <f>IF(O$31*($B50-O$32)&gt;0,($B50-O$32)*O$33*eSize,0)+IF(O$31=0,($B50-O$32)*O$33*eSize,0)</f>
        <v>0</v>
      </c>
    </row>
    <row r="51" spans="2:15" x14ac:dyDescent="0.3">
      <c r="B51" s="8">
        <f t="shared" si="2"/>
        <v>46</v>
      </c>
      <c r="C51" s="8">
        <f t="array" ref="C51">SUM(F51:O51)-SUM($C$13:C$22*$D$13:$D$22*eSize)</f>
        <v>870.00000000000023</v>
      </c>
      <c r="F51" s="8">
        <f>IF(F$31*($B51-F$32)&gt;0,($B51-F$32)*F$33*eSize,0)+IF(F$31=0,($B51-F$32)*F$33*eSize,0)</f>
        <v>1800</v>
      </c>
      <c r="G51" s="8">
        <f>IF(G$31*($B51-G$32)&gt;0,($B51-G$32)*G$33*eSize,0)+IF(G$31=0,($B51-G$32)*G$33*eSize,0)</f>
        <v>0</v>
      </c>
      <c r="H51" s="8">
        <f>IF(H$31*($B51-H$32)&gt;0,($B51-H$32)*H$33*eSize,0)+IF(H$31=0,($B51-H$32)*H$33*eSize,0)</f>
        <v>0</v>
      </c>
      <c r="I51" s="8">
        <f>IF(I$31*($B51-I$32)&gt;0,($B51-I$32)*I$33*eSize,0)+IF(I$31=0,($B51-I$32)*I$33*eSize,0)</f>
        <v>0</v>
      </c>
      <c r="J51" s="8">
        <f>IF(J$31*($B51-J$32)&gt;0,($B51-J$32)*J$33*eSize,0)+IF(J$31=0,($B51-J$32)*J$33*eSize,0)</f>
        <v>0</v>
      </c>
      <c r="K51" s="8">
        <f>IF(K$31*($B51-K$32)&gt;0,($B51-K$32)*K$33*eSize,0)+IF(K$31=0,($B51-K$32)*K$33*eSize,0)</f>
        <v>0</v>
      </c>
      <c r="L51" s="8">
        <f>IF(L$31*($B51-L$32)&gt;0,($B51-L$32)*L$33*eSize,0)+IF(L$31=0,($B51-L$32)*L$33*eSize,0)</f>
        <v>0</v>
      </c>
      <c r="M51" s="8">
        <f>IF(M$31*($B51-M$32)&gt;0,($B51-M$32)*M$33*eSize,0)+IF(M$31=0,($B51-M$32)*M$33*eSize,0)</f>
        <v>0</v>
      </c>
      <c r="N51" s="8">
        <f>IF(N$31*($B51-N$32)&gt;0,($B51-N$32)*N$33*eSize,0)+IF(N$31=0,($B51-N$32)*N$33*eSize,0)</f>
        <v>0</v>
      </c>
      <c r="O51" s="8">
        <f>IF(O$31*($B51-O$32)&gt;0,($B51-O$32)*O$33*eSize,0)+IF(O$31=0,($B51-O$32)*O$33*eSize,0)</f>
        <v>0</v>
      </c>
    </row>
    <row r="52" spans="2:15" x14ac:dyDescent="0.3">
      <c r="B52" s="8">
        <f t="shared" si="2"/>
        <v>47</v>
      </c>
      <c r="C52" s="8">
        <f t="array" ref="C52">SUM(F52:O52)-SUM($C$13:C$22*$D$13:$D$22*eSize)</f>
        <v>1170.0000000000002</v>
      </c>
      <c r="F52" s="8">
        <f>IF(F$31*($B52-F$32)&gt;0,($B52-F$32)*F$33*eSize,0)+IF(F$31=0,($B52-F$32)*F$33*eSize,0)</f>
        <v>2100</v>
      </c>
      <c r="G52" s="8">
        <f>IF(G$31*($B52-G$32)&gt;0,($B52-G$32)*G$33*eSize,0)+IF(G$31=0,($B52-G$32)*G$33*eSize,0)</f>
        <v>0</v>
      </c>
      <c r="H52" s="8">
        <f>IF(H$31*($B52-H$32)&gt;0,($B52-H$32)*H$33*eSize,0)+IF(H$31=0,($B52-H$32)*H$33*eSize,0)</f>
        <v>0</v>
      </c>
      <c r="I52" s="8">
        <f>IF(I$31*($B52-I$32)&gt;0,($B52-I$32)*I$33*eSize,0)+IF(I$31=0,($B52-I$32)*I$33*eSize,0)</f>
        <v>0</v>
      </c>
      <c r="J52" s="8">
        <f>IF(J$31*($B52-J$32)&gt;0,($B52-J$32)*J$33*eSize,0)+IF(J$31=0,($B52-J$32)*J$33*eSize,0)</f>
        <v>0</v>
      </c>
      <c r="K52" s="8">
        <f>IF(K$31*($B52-K$32)&gt;0,($B52-K$32)*K$33*eSize,0)+IF(K$31=0,($B52-K$32)*K$33*eSize,0)</f>
        <v>0</v>
      </c>
      <c r="L52" s="8">
        <f>IF(L$31*($B52-L$32)&gt;0,($B52-L$32)*L$33*eSize,0)+IF(L$31=0,($B52-L$32)*L$33*eSize,0)</f>
        <v>0</v>
      </c>
      <c r="M52" s="8">
        <f>IF(M$31*($B52-M$32)&gt;0,($B52-M$32)*M$33*eSize,0)+IF(M$31=0,($B52-M$32)*M$33*eSize,0)</f>
        <v>0</v>
      </c>
      <c r="N52" s="8">
        <f>IF(N$31*($B52-N$32)&gt;0,($B52-N$32)*N$33*eSize,0)+IF(N$31=0,($B52-N$32)*N$33*eSize,0)</f>
        <v>0</v>
      </c>
      <c r="O52" s="8">
        <f>IF(O$31*($B52-O$32)&gt;0,($B52-O$32)*O$33*eSize,0)+IF(O$31=0,($B52-O$32)*O$33*eSize,0)</f>
        <v>0</v>
      </c>
    </row>
    <row r="53" spans="2:15" x14ac:dyDescent="0.3">
      <c r="B53" s="8">
        <f t="shared" si="2"/>
        <v>48</v>
      </c>
      <c r="C53" s="8">
        <f t="array" ref="C53">SUM(F53:O53)-SUM($C$13:C$22*$D$13:$D$22*eSize)</f>
        <v>1470.0000000000002</v>
      </c>
      <c r="F53" s="8">
        <f>IF(F$31*($B53-F$32)&gt;0,($B53-F$32)*F$33*eSize,0)+IF(F$31=0,($B53-F$32)*F$33*eSize,0)</f>
        <v>2400</v>
      </c>
      <c r="G53" s="8">
        <f>IF(G$31*($B53-G$32)&gt;0,($B53-G$32)*G$33*eSize,0)+IF(G$31=0,($B53-G$32)*G$33*eSize,0)</f>
        <v>0</v>
      </c>
      <c r="H53" s="8">
        <f>IF(H$31*($B53-H$32)&gt;0,($B53-H$32)*H$33*eSize,0)+IF(H$31=0,($B53-H$32)*H$33*eSize,0)</f>
        <v>0</v>
      </c>
      <c r="I53" s="8">
        <f>IF(I$31*($B53-I$32)&gt;0,($B53-I$32)*I$33*eSize,0)+IF(I$31=0,($B53-I$32)*I$33*eSize,0)</f>
        <v>0</v>
      </c>
      <c r="J53" s="8">
        <f>IF(J$31*($B53-J$32)&gt;0,($B53-J$32)*J$33*eSize,0)+IF(J$31=0,($B53-J$32)*J$33*eSize,0)</f>
        <v>0</v>
      </c>
      <c r="K53" s="8">
        <f>IF(K$31*($B53-K$32)&gt;0,($B53-K$32)*K$33*eSize,0)+IF(K$31=0,($B53-K$32)*K$33*eSize,0)</f>
        <v>0</v>
      </c>
      <c r="L53" s="8">
        <f>IF(L$31*($B53-L$32)&gt;0,($B53-L$32)*L$33*eSize,0)+IF(L$31=0,($B53-L$32)*L$33*eSize,0)</f>
        <v>0</v>
      </c>
      <c r="M53" s="8">
        <f>IF(M$31*($B53-M$32)&gt;0,($B53-M$32)*M$33*eSize,0)+IF(M$31=0,($B53-M$32)*M$33*eSize,0)</f>
        <v>0</v>
      </c>
      <c r="N53" s="8">
        <f>IF(N$31*($B53-N$32)&gt;0,($B53-N$32)*N$33*eSize,0)+IF(N$31=0,($B53-N$32)*N$33*eSize,0)</f>
        <v>0</v>
      </c>
      <c r="O53" s="8">
        <f>IF(O$31*($B53-O$32)&gt;0,($B53-O$32)*O$33*eSize,0)+IF(O$31=0,($B53-O$32)*O$33*eSize,0)</f>
        <v>0</v>
      </c>
    </row>
    <row r="54" spans="2:15" x14ac:dyDescent="0.3">
      <c r="B54" s="8">
        <f t="shared" si="2"/>
        <v>49</v>
      </c>
      <c r="C54" s="8">
        <f t="array" ref="C54">SUM(F54:O54)-SUM($C$13:C$22*$D$13:$D$22*eSize)</f>
        <v>1770.0000000000002</v>
      </c>
      <c r="F54" s="8">
        <f>IF(F$31*($B54-F$32)&gt;0,($B54-F$32)*F$33*eSize,0)+IF(F$31=0,($B54-F$32)*F$33*eSize,0)</f>
        <v>2700</v>
      </c>
      <c r="G54" s="8">
        <f>IF(G$31*($B54-G$32)&gt;0,($B54-G$32)*G$33*eSize,0)+IF(G$31=0,($B54-G$32)*G$33*eSize,0)</f>
        <v>0</v>
      </c>
      <c r="H54" s="8">
        <f>IF(H$31*($B54-H$32)&gt;0,($B54-H$32)*H$33*eSize,0)+IF(H$31=0,($B54-H$32)*H$33*eSize,0)</f>
        <v>0</v>
      </c>
      <c r="I54" s="8">
        <f>IF(I$31*($B54-I$32)&gt;0,($B54-I$32)*I$33*eSize,0)+IF(I$31=0,($B54-I$32)*I$33*eSize,0)</f>
        <v>0</v>
      </c>
      <c r="J54" s="8">
        <f>IF(J$31*($B54-J$32)&gt;0,($B54-J$32)*J$33*eSize,0)+IF(J$31=0,($B54-J$32)*J$33*eSize,0)</f>
        <v>0</v>
      </c>
      <c r="K54" s="8">
        <f>IF(K$31*($B54-K$32)&gt;0,($B54-K$32)*K$33*eSize,0)+IF(K$31=0,($B54-K$32)*K$33*eSize,0)</f>
        <v>0</v>
      </c>
      <c r="L54" s="8">
        <f>IF(L$31*($B54-L$32)&gt;0,($B54-L$32)*L$33*eSize,0)+IF(L$31=0,($B54-L$32)*L$33*eSize,0)</f>
        <v>0</v>
      </c>
      <c r="M54" s="8">
        <f>IF(M$31*($B54-M$32)&gt;0,($B54-M$32)*M$33*eSize,0)+IF(M$31=0,($B54-M$32)*M$33*eSize,0)</f>
        <v>0</v>
      </c>
      <c r="N54" s="8">
        <f>IF(N$31*($B54-N$32)&gt;0,($B54-N$32)*N$33*eSize,0)+IF(N$31=0,($B54-N$32)*N$33*eSize,0)</f>
        <v>0</v>
      </c>
      <c r="O54" s="8">
        <f>IF(O$31*($B54-O$32)&gt;0,($B54-O$32)*O$33*eSize,0)+IF(O$31=0,($B54-O$32)*O$33*eSize,0)</f>
        <v>0</v>
      </c>
    </row>
    <row r="55" spans="2:15" x14ac:dyDescent="0.3">
      <c r="B55" s="8">
        <f t="shared" si="2"/>
        <v>50</v>
      </c>
      <c r="C55" s="8">
        <f t="array" ref="C55">SUM(F55:O55)-SUM($C$13:C$22*$D$13:$D$22*eSize)</f>
        <v>2070</v>
      </c>
      <c r="F55" s="8">
        <f>IF(F$31*($B55-F$32)&gt;0,($B55-F$32)*F$33*eSize,0)+IF(F$31=0,($B55-F$32)*F$33*eSize,0)</f>
        <v>3000</v>
      </c>
      <c r="G55" s="8">
        <f>IF(G$31*($B55-G$32)&gt;0,($B55-G$32)*G$33*eSize,0)+IF(G$31=0,($B55-G$32)*G$33*eSize,0)</f>
        <v>0</v>
      </c>
      <c r="H55" s="8">
        <f>IF(H$31*($B55-H$32)&gt;0,($B55-H$32)*H$33*eSize,0)+IF(H$31=0,($B55-H$32)*H$33*eSize,0)</f>
        <v>0</v>
      </c>
      <c r="I55" s="8">
        <f>IF(I$31*($B55-I$32)&gt;0,($B55-I$32)*I$33*eSize,0)+IF(I$31=0,($B55-I$32)*I$33*eSize,0)</f>
        <v>0</v>
      </c>
      <c r="J55" s="8">
        <f>IF(J$31*($B55-J$32)&gt;0,($B55-J$32)*J$33*eSize,0)+IF(J$31=0,($B55-J$32)*J$33*eSize,0)</f>
        <v>0</v>
      </c>
      <c r="K55" s="8">
        <f>IF(K$31*($B55-K$32)&gt;0,($B55-K$32)*K$33*eSize,0)+IF(K$31=0,($B55-K$32)*K$33*eSize,0)</f>
        <v>0</v>
      </c>
      <c r="L55" s="8">
        <f>IF(L$31*($B55-L$32)&gt;0,($B55-L$32)*L$33*eSize,0)+IF(L$31=0,($B55-L$32)*L$33*eSize,0)</f>
        <v>0</v>
      </c>
      <c r="M55" s="8">
        <f>IF(M$31*($B55-M$32)&gt;0,($B55-M$32)*M$33*eSize,0)+IF(M$31=0,($B55-M$32)*M$33*eSize,0)</f>
        <v>0</v>
      </c>
      <c r="N55" s="8">
        <f>IF(N$31*($B55-N$32)&gt;0,($B55-N$32)*N$33*eSize,0)+IF(N$31=0,($B55-N$32)*N$33*eSize,0)</f>
        <v>0</v>
      </c>
      <c r="O55" s="8">
        <f>IF(O$31*($B55-O$32)&gt;0,($B55-O$32)*O$33*eSize,0)+IF(O$31=0,($B55-O$32)*O$33*eSize,0)</f>
        <v>0</v>
      </c>
    </row>
    <row r="56" spans="2:15" x14ac:dyDescent="0.3">
      <c r="B56" s="8">
        <f t="shared" si="2"/>
        <v>51</v>
      </c>
      <c r="C56" s="8">
        <f t="array" ref="C56">SUM(F56:O56)-SUM($C$13:C$22*$D$13:$D$22*eSize)</f>
        <v>2070</v>
      </c>
      <c r="F56" s="8">
        <f>IF(F$31*($B56-F$32)&gt;0,($B56-F$32)*F$33*eSize,0)+IF(F$31=0,($B56-F$32)*F$33*eSize,0)</f>
        <v>3300</v>
      </c>
      <c r="G56" s="8">
        <f>IF(G$31*($B56-G$32)&gt;0,($B56-G$32)*G$33*eSize,0)+IF(G$31=0,($B56-G$32)*G$33*eSize,0)</f>
        <v>-300</v>
      </c>
      <c r="H56" s="8">
        <f>IF(H$31*($B56-H$32)&gt;0,($B56-H$32)*H$33*eSize,0)+IF(H$31=0,($B56-H$32)*H$33*eSize,0)</f>
        <v>0</v>
      </c>
      <c r="I56" s="8">
        <f>IF(I$31*($B56-I$32)&gt;0,($B56-I$32)*I$33*eSize,0)+IF(I$31=0,($B56-I$32)*I$33*eSize,0)</f>
        <v>0</v>
      </c>
      <c r="J56" s="8">
        <f>IF(J$31*($B56-J$32)&gt;0,($B56-J$32)*J$33*eSize,0)+IF(J$31=0,($B56-J$32)*J$33*eSize,0)</f>
        <v>0</v>
      </c>
      <c r="K56" s="8">
        <f>IF(K$31*($B56-K$32)&gt;0,($B56-K$32)*K$33*eSize,0)+IF(K$31=0,($B56-K$32)*K$33*eSize,0)</f>
        <v>0</v>
      </c>
      <c r="L56" s="8">
        <f>IF(L$31*($B56-L$32)&gt;0,($B56-L$32)*L$33*eSize,0)+IF(L$31=0,($B56-L$32)*L$33*eSize,0)</f>
        <v>0</v>
      </c>
      <c r="M56" s="8">
        <f>IF(M$31*($B56-M$32)&gt;0,($B56-M$32)*M$33*eSize,0)+IF(M$31=0,($B56-M$32)*M$33*eSize,0)</f>
        <v>0</v>
      </c>
      <c r="N56" s="8">
        <f>IF(N$31*($B56-N$32)&gt;0,($B56-N$32)*N$33*eSize,0)+IF(N$31=0,($B56-N$32)*N$33*eSize,0)</f>
        <v>0</v>
      </c>
      <c r="O56" s="8">
        <f>IF(O$31*($B56-O$32)&gt;0,($B56-O$32)*O$33*eSize,0)+IF(O$31=0,($B56-O$32)*O$33*eSize,0)</f>
        <v>0</v>
      </c>
    </row>
    <row r="57" spans="2:15" x14ac:dyDescent="0.3">
      <c r="B57" s="8">
        <f t="shared" si="2"/>
        <v>52</v>
      </c>
      <c r="C57" s="8">
        <f t="array" ref="C57">SUM(F57:O57)-SUM($C$13:C$22*$D$13:$D$22*eSize)</f>
        <v>2070</v>
      </c>
      <c r="F57" s="8">
        <f>IF(F$31*($B57-F$32)&gt;0,($B57-F$32)*F$33*eSize,0)+IF(F$31=0,($B57-F$32)*F$33*eSize,0)</f>
        <v>3600</v>
      </c>
      <c r="G57" s="8">
        <f>IF(G$31*($B57-G$32)&gt;0,($B57-G$32)*G$33*eSize,0)+IF(G$31=0,($B57-G$32)*G$33*eSize,0)</f>
        <v>-600</v>
      </c>
      <c r="H57" s="8">
        <f>IF(H$31*($B57-H$32)&gt;0,($B57-H$32)*H$33*eSize,0)+IF(H$31=0,($B57-H$32)*H$33*eSize,0)</f>
        <v>0</v>
      </c>
      <c r="I57" s="8">
        <f>IF(I$31*($B57-I$32)&gt;0,($B57-I$32)*I$33*eSize,0)+IF(I$31=0,($B57-I$32)*I$33*eSize,0)</f>
        <v>0</v>
      </c>
      <c r="J57" s="8">
        <f>IF(J$31*($B57-J$32)&gt;0,($B57-J$32)*J$33*eSize,0)+IF(J$31=0,($B57-J$32)*J$33*eSize,0)</f>
        <v>0</v>
      </c>
      <c r="K57" s="8">
        <f>IF(K$31*($B57-K$32)&gt;0,($B57-K$32)*K$33*eSize,0)+IF(K$31=0,($B57-K$32)*K$33*eSize,0)</f>
        <v>0</v>
      </c>
      <c r="L57" s="8">
        <f>IF(L$31*($B57-L$32)&gt;0,($B57-L$32)*L$33*eSize,0)+IF(L$31=0,($B57-L$32)*L$33*eSize,0)</f>
        <v>0</v>
      </c>
      <c r="M57" s="8">
        <f>IF(M$31*($B57-M$32)&gt;0,($B57-M$32)*M$33*eSize,0)+IF(M$31=0,($B57-M$32)*M$33*eSize,0)</f>
        <v>0</v>
      </c>
      <c r="N57" s="8">
        <f>IF(N$31*($B57-N$32)&gt;0,($B57-N$32)*N$33*eSize,0)+IF(N$31=0,($B57-N$32)*N$33*eSize,0)</f>
        <v>0</v>
      </c>
      <c r="O57" s="8">
        <f>IF(O$31*($B57-O$32)&gt;0,($B57-O$32)*O$33*eSize,0)+IF(O$31=0,($B57-O$32)*O$33*eSize,0)</f>
        <v>0</v>
      </c>
    </row>
    <row r="58" spans="2:15" x14ac:dyDescent="0.3">
      <c r="B58" s="8">
        <f t="shared" si="2"/>
        <v>53</v>
      </c>
      <c r="C58" s="8">
        <f t="array" ref="C58">SUM(F58:O58)-SUM($C$13:C$22*$D$13:$D$22*eSize)</f>
        <v>2070</v>
      </c>
      <c r="F58" s="8">
        <f>IF(F$31*($B58-F$32)&gt;0,($B58-F$32)*F$33*eSize,0)+IF(F$31=0,($B58-F$32)*F$33*eSize,0)</f>
        <v>3900</v>
      </c>
      <c r="G58" s="8">
        <f>IF(G$31*($B58-G$32)&gt;0,($B58-G$32)*G$33*eSize,0)+IF(G$31=0,($B58-G$32)*G$33*eSize,0)</f>
        <v>-900</v>
      </c>
      <c r="H58" s="8">
        <f>IF(H$31*($B58-H$32)&gt;0,($B58-H$32)*H$33*eSize,0)+IF(H$31=0,($B58-H$32)*H$33*eSize,0)</f>
        <v>0</v>
      </c>
      <c r="I58" s="8">
        <f>IF(I$31*($B58-I$32)&gt;0,($B58-I$32)*I$33*eSize,0)+IF(I$31=0,($B58-I$32)*I$33*eSize,0)</f>
        <v>0</v>
      </c>
      <c r="J58" s="8">
        <f>IF(J$31*($B58-J$32)&gt;0,($B58-J$32)*J$33*eSize,0)+IF(J$31=0,($B58-J$32)*J$33*eSize,0)</f>
        <v>0</v>
      </c>
      <c r="K58" s="8">
        <f>IF(K$31*($B58-K$32)&gt;0,($B58-K$32)*K$33*eSize,0)+IF(K$31=0,($B58-K$32)*K$33*eSize,0)</f>
        <v>0</v>
      </c>
      <c r="L58" s="8">
        <f>IF(L$31*($B58-L$32)&gt;0,($B58-L$32)*L$33*eSize,0)+IF(L$31=0,($B58-L$32)*L$33*eSize,0)</f>
        <v>0</v>
      </c>
      <c r="M58" s="8">
        <f>IF(M$31*($B58-M$32)&gt;0,($B58-M$32)*M$33*eSize,0)+IF(M$31=0,($B58-M$32)*M$33*eSize,0)</f>
        <v>0</v>
      </c>
      <c r="N58" s="8">
        <f>IF(N$31*($B58-N$32)&gt;0,($B58-N$32)*N$33*eSize,0)+IF(N$31=0,($B58-N$32)*N$33*eSize,0)</f>
        <v>0</v>
      </c>
      <c r="O58" s="8">
        <f>IF(O$31*($B58-O$32)&gt;0,($B58-O$32)*O$33*eSize,0)+IF(O$31=0,($B58-O$32)*O$33*eSize,0)</f>
        <v>0</v>
      </c>
    </row>
    <row r="59" spans="2:15" x14ac:dyDescent="0.3">
      <c r="B59" s="8">
        <f t="shared" si="2"/>
        <v>54</v>
      </c>
      <c r="C59" s="8">
        <f t="array" ref="C59">SUM(F59:O59)-SUM($C$13:C$22*$D$13:$D$22*eSize)</f>
        <v>2070</v>
      </c>
      <c r="F59" s="8">
        <f>IF(F$31*($B59-F$32)&gt;0,($B59-F$32)*F$33*eSize,0)+IF(F$31=0,($B59-F$32)*F$33*eSize,0)</f>
        <v>4200</v>
      </c>
      <c r="G59" s="8">
        <f>IF(G$31*($B59-G$32)&gt;0,($B59-G$32)*G$33*eSize,0)+IF(G$31=0,($B59-G$32)*G$33*eSize,0)</f>
        <v>-1200</v>
      </c>
      <c r="H59" s="8">
        <f>IF(H$31*($B59-H$32)&gt;0,($B59-H$32)*H$33*eSize,0)+IF(H$31=0,($B59-H$32)*H$33*eSize,0)</f>
        <v>0</v>
      </c>
      <c r="I59" s="8">
        <f>IF(I$31*($B59-I$32)&gt;0,($B59-I$32)*I$33*eSize,0)+IF(I$31=0,($B59-I$32)*I$33*eSize,0)</f>
        <v>0</v>
      </c>
      <c r="J59" s="8">
        <f>IF(J$31*($B59-J$32)&gt;0,($B59-J$32)*J$33*eSize,0)+IF(J$31=0,($B59-J$32)*J$33*eSize,0)</f>
        <v>0</v>
      </c>
      <c r="K59" s="8">
        <f>IF(K$31*($B59-K$32)&gt;0,($B59-K$32)*K$33*eSize,0)+IF(K$31=0,($B59-K$32)*K$33*eSize,0)</f>
        <v>0</v>
      </c>
      <c r="L59" s="8">
        <f>IF(L$31*($B59-L$32)&gt;0,($B59-L$32)*L$33*eSize,0)+IF(L$31=0,($B59-L$32)*L$33*eSize,0)</f>
        <v>0</v>
      </c>
      <c r="M59" s="8">
        <f>IF(M$31*($B59-M$32)&gt;0,($B59-M$32)*M$33*eSize,0)+IF(M$31=0,($B59-M$32)*M$33*eSize,0)</f>
        <v>0</v>
      </c>
      <c r="N59" s="8">
        <f>IF(N$31*($B59-N$32)&gt;0,($B59-N$32)*N$33*eSize,0)+IF(N$31=0,($B59-N$32)*N$33*eSize,0)</f>
        <v>0</v>
      </c>
      <c r="O59" s="8">
        <f>IF(O$31*($B59-O$32)&gt;0,($B59-O$32)*O$33*eSize,0)+IF(O$31=0,($B59-O$32)*O$33*eSize,0)</f>
        <v>0</v>
      </c>
    </row>
    <row r="60" spans="2:15" x14ac:dyDescent="0.3">
      <c r="B60" s="8">
        <f t="shared" si="2"/>
        <v>55</v>
      </c>
      <c r="C60" s="8">
        <f t="array" ref="C60">SUM(F60:O60)-SUM($C$13:C$22*$D$13:$D$22*eSize)</f>
        <v>2070</v>
      </c>
      <c r="F60" s="8">
        <f>IF(F$31*($B60-F$32)&gt;0,($B60-F$32)*F$33*eSize,0)+IF(F$31=0,($B60-F$32)*F$33*eSize,0)</f>
        <v>4500</v>
      </c>
      <c r="G60" s="8">
        <f>IF(G$31*($B60-G$32)&gt;0,($B60-G$32)*G$33*eSize,0)+IF(G$31=0,($B60-G$32)*G$33*eSize,0)</f>
        <v>-1500</v>
      </c>
      <c r="H60" s="8">
        <f>IF(H$31*($B60-H$32)&gt;0,($B60-H$32)*H$33*eSize,0)+IF(H$31=0,($B60-H$32)*H$33*eSize,0)</f>
        <v>0</v>
      </c>
      <c r="I60" s="8">
        <f>IF(I$31*($B60-I$32)&gt;0,($B60-I$32)*I$33*eSize,0)+IF(I$31=0,($B60-I$32)*I$33*eSize,0)</f>
        <v>0</v>
      </c>
      <c r="J60" s="8">
        <f>IF(J$31*($B60-J$32)&gt;0,($B60-J$32)*J$33*eSize,0)+IF(J$31=0,($B60-J$32)*J$33*eSize,0)</f>
        <v>0</v>
      </c>
      <c r="K60" s="8">
        <f>IF(K$31*($B60-K$32)&gt;0,($B60-K$32)*K$33*eSize,0)+IF(K$31=0,($B60-K$32)*K$33*eSize,0)</f>
        <v>0</v>
      </c>
      <c r="L60" s="8">
        <f>IF(L$31*($B60-L$32)&gt;0,($B60-L$32)*L$33*eSize,0)+IF(L$31=0,($B60-L$32)*L$33*eSize,0)</f>
        <v>0</v>
      </c>
      <c r="M60" s="8">
        <f>IF(M$31*($B60-M$32)&gt;0,($B60-M$32)*M$33*eSize,0)+IF(M$31=0,($B60-M$32)*M$33*eSize,0)</f>
        <v>0</v>
      </c>
      <c r="N60" s="8">
        <f>IF(N$31*($B60-N$32)&gt;0,($B60-N$32)*N$33*eSize,0)+IF(N$31=0,($B60-N$32)*N$33*eSize,0)</f>
        <v>0</v>
      </c>
      <c r="O60" s="8">
        <f>IF(O$31*($B60-O$32)&gt;0,($B60-O$32)*O$33*eSize,0)+IF(O$31=0,($B60-O$32)*O$33*eSize,0)</f>
        <v>0</v>
      </c>
    </row>
    <row r="61" spans="2:15" x14ac:dyDescent="0.3">
      <c r="B61" s="8">
        <f t="shared" si="2"/>
        <v>56</v>
      </c>
      <c r="C61" s="8">
        <f t="array" ref="C61">SUM(F61:O61)-SUM($C$13:C$22*$D$13:$D$22*eSize)</f>
        <v>2070</v>
      </c>
      <c r="F61" s="8">
        <f>IF(F$31*($B61-F$32)&gt;0,($B61-F$32)*F$33*eSize,0)+IF(F$31=0,($B61-F$32)*F$33*eSize,0)</f>
        <v>4800</v>
      </c>
      <c r="G61" s="8">
        <f>IF(G$31*($B61-G$32)&gt;0,($B61-G$32)*G$33*eSize,0)+IF(G$31=0,($B61-G$32)*G$33*eSize,0)</f>
        <v>-1800</v>
      </c>
      <c r="H61" s="8">
        <f>IF(H$31*($B61-H$32)&gt;0,($B61-H$32)*H$33*eSize,0)+IF(H$31=0,($B61-H$32)*H$33*eSize,0)</f>
        <v>0</v>
      </c>
      <c r="I61" s="8">
        <f>IF(I$31*($B61-I$32)&gt;0,($B61-I$32)*I$33*eSize,0)+IF(I$31=0,($B61-I$32)*I$33*eSize,0)</f>
        <v>0</v>
      </c>
      <c r="J61" s="8">
        <f>IF(J$31*($B61-J$32)&gt;0,($B61-J$32)*J$33*eSize,0)+IF(J$31=0,($B61-J$32)*J$33*eSize,0)</f>
        <v>0</v>
      </c>
      <c r="K61" s="8">
        <f>IF(K$31*($B61-K$32)&gt;0,($B61-K$32)*K$33*eSize,0)+IF(K$31=0,($B61-K$32)*K$33*eSize,0)</f>
        <v>0</v>
      </c>
      <c r="L61" s="8">
        <f>IF(L$31*($B61-L$32)&gt;0,($B61-L$32)*L$33*eSize,0)+IF(L$31=0,($B61-L$32)*L$33*eSize,0)</f>
        <v>0</v>
      </c>
      <c r="M61" s="8">
        <f>IF(M$31*($B61-M$32)&gt;0,($B61-M$32)*M$33*eSize,0)+IF(M$31=0,($B61-M$32)*M$33*eSize,0)</f>
        <v>0</v>
      </c>
      <c r="N61" s="8">
        <f>IF(N$31*($B61-N$32)&gt;0,($B61-N$32)*N$33*eSize,0)+IF(N$31=0,($B61-N$32)*N$33*eSize,0)</f>
        <v>0</v>
      </c>
      <c r="O61" s="8">
        <f>IF(O$31*($B61-O$32)&gt;0,($B61-O$32)*O$33*eSize,0)+IF(O$31=0,($B61-O$32)*O$33*eSize,0)</f>
        <v>0</v>
      </c>
    </row>
    <row r="62" spans="2:15" x14ac:dyDescent="0.3">
      <c r="B62" s="8">
        <f t="shared" si="2"/>
        <v>57</v>
      </c>
      <c r="C62" s="8">
        <f t="array" ref="C62">SUM(F62:O62)-SUM($C$13:C$22*$D$13:$D$22*eSize)</f>
        <v>2070</v>
      </c>
      <c r="F62" s="8">
        <f>IF(F$31*($B62-F$32)&gt;0,($B62-F$32)*F$33*eSize,0)+IF(F$31=0,($B62-F$32)*F$33*eSize,0)</f>
        <v>5100</v>
      </c>
      <c r="G62" s="8">
        <f>IF(G$31*($B62-G$32)&gt;0,($B62-G$32)*G$33*eSize,0)+IF(G$31=0,($B62-G$32)*G$33*eSize,0)</f>
        <v>-2100</v>
      </c>
      <c r="H62" s="8">
        <f>IF(H$31*($B62-H$32)&gt;0,($B62-H$32)*H$33*eSize,0)+IF(H$31=0,($B62-H$32)*H$33*eSize,0)</f>
        <v>0</v>
      </c>
      <c r="I62" s="8">
        <f>IF(I$31*($B62-I$32)&gt;0,($B62-I$32)*I$33*eSize,0)+IF(I$31=0,($B62-I$32)*I$33*eSize,0)</f>
        <v>0</v>
      </c>
      <c r="J62" s="8">
        <f>IF(J$31*($B62-J$32)&gt;0,($B62-J$32)*J$33*eSize,0)+IF(J$31=0,($B62-J$32)*J$33*eSize,0)</f>
        <v>0</v>
      </c>
      <c r="K62" s="8">
        <f>IF(K$31*($B62-K$32)&gt;0,($B62-K$32)*K$33*eSize,0)+IF(K$31=0,($B62-K$32)*K$33*eSize,0)</f>
        <v>0</v>
      </c>
      <c r="L62" s="8">
        <f>IF(L$31*($B62-L$32)&gt;0,($B62-L$32)*L$33*eSize,0)+IF(L$31=0,($B62-L$32)*L$33*eSize,0)</f>
        <v>0</v>
      </c>
      <c r="M62" s="8">
        <f>IF(M$31*($B62-M$32)&gt;0,($B62-M$32)*M$33*eSize,0)+IF(M$31=0,($B62-M$32)*M$33*eSize,0)</f>
        <v>0</v>
      </c>
      <c r="N62" s="8">
        <f>IF(N$31*($B62-N$32)&gt;0,($B62-N$32)*N$33*eSize,0)+IF(N$31=0,($B62-N$32)*N$33*eSize,0)</f>
        <v>0</v>
      </c>
      <c r="O62" s="8">
        <f>IF(O$31*($B62-O$32)&gt;0,($B62-O$32)*O$33*eSize,0)+IF(O$31=0,($B62-O$32)*O$33*eSize,0)</f>
        <v>0</v>
      </c>
    </row>
    <row r="63" spans="2:15" x14ac:dyDescent="0.3">
      <c r="B63" s="8">
        <f t="shared" si="2"/>
        <v>58</v>
      </c>
      <c r="C63" s="8">
        <f t="array" ref="C63">SUM(F63:O63)-SUM($C$13:C$22*$D$13:$D$22*eSize)</f>
        <v>2070</v>
      </c>
      <c r="F63" s="8">
        <f>IF(F$31*($B63-F$32)&gt;0,($B63-F$32)*F$33*eSize,0)+IF(F$31=0,($B63-F$32)*F$33*eSize,0)</f>
        <v>5400</v>
      </c>
      <c r="G63" s="8">
        <f>IF(G$31*($B63-G$32)&gt;0,($B63-G$32)*G$33*eSize,0)+IF(G$31=0,($B63-G$32)*G$33*eSize,0)</f>
        <v>-2400</v>
      </c>
      <c r="H63" s="8">
        <f>IF(H$31*($B63-H$32)&gt;0,($B63-H$32)*H$33*eSize,0)+IF(H$31=0,($B63-H$32)*H$33*eSize,0)</f>
        <v>0</v>
      </c>
      <c r="I63" s="8">
        <f>IF(I$31*($B63-I$32)&gt;0,($B63-I$32)*I$33*eSize,0)+IF(I$31=0,($B63-I$32)*I$33*eSize,0)</f>
        <v>0</v>
      </c>
      <c r="J63" s="8">
        <f>IF(J$31*($B63-J$32)&gt;0,($B63-J$32)*J$33*eSize,0)+IF(J$31=0,($B63-J$32)*J$33*eSize,0)</f>
        <v>0</v>
      </c>
      <c r="K63" s="8">
        <f>IF(K$31*($B63-K$32)&gt;0,($B63-K$32)*K$33*eSize,0)+IF(K$31=0,($B63-K$32)*K$33*eSize,0)</f>
        <v>0</v>
      </c>
      <c r="L63" s="8">
        <f>IF(L$31*($B63-L$32)&gt;0,($B63-L$32)*L$33*eSize,0)+IF(L$31=0,($B63-L$32)*L$33*eSize,0)</f>
        <v>0</v>
      </c>
      <c r="M63" s="8">
        <f>IF(M$31*($B63-M$32)&gt;0,($B63-M$32)*M$33*eSize,0)+IF(M$31=0,($B63-M$32)*M$33*eSize,0)</f>
        <v>0</v>
      </c>
      <c r="N63" s="8">
        <f>IF(N$31*($B63-N$32)&gt;0,($B63-N$32)*N$33*eSize,0)+IF(N$31=0,($B63-N$32)*N$33*eSize,0)</f>
        <v>0</v>
      </c>
      <c r="O63" s="8">
        <f>IF(O$31*($B63-O$32)&gt;0,($B63-O$32)*O$33*eSize,0)+IF(O$31=0,($B63-O$32)*O$33*eSize,0)</f>
        <v>0</v>
      </c>
    </row>
    <row r="64" spans="2:15" x14ac:dyDescent="0.3">
      <c r="B64" s="8">
        <f t="shared" si="2"/>
        <v>59</v>
      </c>
      <c r="C64" s="8">
        <f t="array" ref="C64">SUM(F64:O64)-SUM($C$13:C$22*$D$13:$D$22*eSize)</f>
        <v>2070</v>
      </c>
      <c r="F64" s="8">
        <f>IF(F$31*($B64-F$32)&gt;0,($B64-F$32)*F$33*eSize,0)+IF(F$31=0,($B64-F$32)*F$33*eSize,0)</f>
        <v>5700</v>
      </c>
      <c r="G64" s="8">
        <f>IF(G$31*($B64-G$32)&gt;0,($B64-G$32)*G$33*eSize,0)+IF(G$31=0,($B64-G$32)*G$33*eSize,0)</f>
        <v>-2700</v>
      </c>
      <c r="H64" s="8">
        <f>IF(H$31*($B64-H$32)&gt;0,($B64-H$32)*H$33*eSize,0)+IF(H$31=0,($B64-H$32)*H$33*eSize,0)</f>
        <v>0</v>
      </c>
      <c r="I64" s="8">
        <f>IF(I$31*($B64-I$32)&gt;0,($B64-I$32)*I$33*eSize,0)+IF(I$31=0,($B64-I$32)*I$33*eSize,0)</f>
        <v>0</v>
      </c>
      <c r="J64" s="8">
        <f>IF(J$31*($B64-J$32)&gt;0,($B64-J$32)*J$33*eSize,0)+IF(J$31=0,($B64-J$32)*J$33*eSize,0)</f>
        <v>0</v>
      </c>
      <c r="K64" s="8">
        <f>IF(K$31*($B64-K$32)&gt;0,($B64-K$32)*K$33*eSize,0)+IF(K$31=0,($B64-K$32)*K$33*eSize,0)</f>
        <v>0</v>
      </c>
      <c r="L64" s="8">
        <f>IF(L$31*($B64-L$32)&gt;0,($B64-L$32)*L$33*eSize,0)+IF(L$31=0,($B64-L$32)*L$33*eSize,0)</f>
        <v>0</v>
      </c>
      <c r="M64" s="8">
        <f>IF(M$31*($B64-M$32)&gt;0,($B64-M$32)*M$33*eSize,0)+IF(M$31=0,($B64-M$32)*M$33*eSize,0)</f>
        <v>0</v>
      </c>
      <c r="N64" s="8">
        <f>IF(N$31*($B64-N$32)&gt;0,($B64-N$32)*N$33*eSize,0)+IF(N$31=0,($B64-N$32)*N$33*eSize,0)</f>
        <v>0</v>
      </c>
      <c r="O64" s="8">
        <f>IF(O$31*($B64-O$32)&gt;0,($B64-O$32)*O$33*eSize,0)+IF(O$31=0,($B64-O$32)*O$33*eSize,0)</f>
        <v>0</v>
      </c>
    </row>
  </sheetData>
  <dataValidations count="1">
    <dataValidation type="list" allowBlank="1" showInputMessage="1" showErrorMessage="1" sqref="A13:A22" xr:uid="{7D7AF13B-F59C-4AB9-9588-6DDAE30A6176}">
      <formula1>"C, P, S"</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Introduction</vt:lpstr>
      <vt:lpstr>Sheet2</vt:lpstr>
      <vt:lpstr>bullish call</vt:lpstr>
      <vt:lpstr>'bullish call'!eSize</vt:lpstr>
      <vt:lpstr>eSize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2019-10-15T04:41:49Z</dcterms:modified>
</cp:coreProperties>
</file>