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80FA3D-7E82-4DDC-87D7-3AAE68A15129}" xr6:coauthVersionLast="41" xr6:coauthVersionMax="41" xr10:uidLastSave="{00000000-0000-0000-0000-000000000000}"/>
  <bookViews>
    <workbookView xWindow="1908" yWindow="288" windowWidth="17280" windowHeight="11172" activeTab="1" xr2:uid="{00000000-000D-0000-FFFF-FFFF00000000}"/>
  </bookViews>
  <sheets>
    <sheet name="Introduction" sheetId="1" r:id="rId1"/>
    <sheet name="Sheet7" sheetId="3" r:id="rId2"/>
  </sheets>
  <definedNames>
    <definedName name="dOne">Sheet7!$B$66</definedName>
    <definedName name="dTwo">Sheet7!$B$70</definedName>
    <definedName name="eqt">Sheet7!$B$63</definedName>
    <definedName name="ert">Sheet7!$B$62</definedName>
    <definedName name="K">Sheet7!$B$6</definedName>
    <definedName name="NdOne">Sheet7!$B$67</definedName>
    <definedName name="NdTwo">Sheet7!$B$71</definedName>
    <definedName name="NmdOne">Sheet7!$B$68</definedName>
    <definedName name="NmdTwo">Sheet7!$B$72</definedName>
    <definedName name="NpdOne">Sheet7!$B$74</definedName>
    <definedName name="p">Sheet7!$A$20</definedName>
    <definedName name="q">Sheet7!$B$5</definedName>
    <definedName name="radj">Sheet7!$B$64</definedName>
    <definedName name="rr">Sheet7!$B$8</definedName>
    <definedName name="S">Sheet7!$B$7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Sheet7!$F$27</definedName>
    <definedName name="solver_typ" localSheetId="1" hidden="1">1</definedName>
    <definedName name="solver_val" localSheetId="1" hidden="1">0</definedName>
    <definedName name="solver_ver" localSheetId="1" hidden="1">3</definedName>
    <definedName name="T">Sheet7!$B$4</definedName>
    <definedName name="V">Sheet7!$B$3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3" l="1"/>
  <c r="B6" i="3"/>
  <c r="B8" i="3" l="1"/>
  <c r="B9" i="3" l="1"/>
  <c r="B29" i="3" s="1"/>
  <c r="B5" i="3"/>
  <c r="B48" i="3" l="1"/>
  <c r="B55" i="3"/>
  <c r="B43" i="3"/>
  <c r="B39" i="3"/>
  <c r="B35" i="3"/>
  <c r="B31" i="3"/>
  <c r="B52" i="3"/>
  <c r="B40" i="3"/>
  <c r="B32" i="3"/>
  <c r="B47" i="3"/>
  <c r="B58" i="3"/>
  <c r="B54" i="3"/>
  <c r="B50" i="3"/>
  <c r="B46" i="3"/>
  <c r="B42" i="3"/>
  <c r="B38" i="3"/>
  <c r="B34" i="3"/>
  <c r="B30" i="3"/>
  <c r="B56" i="3"/>
  <c r="B44" i="3"/>
  <c r="B36" i="3"/>
  <c r="B28" i="3"/>
  <c r="B51" i="3"/>
  <c r="B57" i="3"/>
  <c r="B53" i="3"/>
  <c r="B49" i="3"/>
  <c r="B45" i="3"/>
  <c r="B41" i="3"/>
  <c r="B37" i="3"/>
  <c r="B33" i="3"/>
  <c r="A28" i="3" l="1"/>
  <c r="F28" i="3" s="1"/>
  <c r="A29" i="3" l="1"/>
  <c r="B66" i="3"/>
  <c r="B74" i="3" s="1"/>
  <c r="B64" i="3"/>
  <c r="B63" i="3"/>
  <c r="B62" i="3"/>
  <c r="A30" i="3" l="1"/>
  <c r="F29" i="3"/>
  <c r="B70" i="3"/>
  <c r="B71" i="3" s="1"/>
  <c r="B72" i="3" s="1"/>
  <c r="B67" i="3"/>
  <c r="A31" i="3" l="1"/>
  <c r="F30" i="3"/>
  <c r="B68" i="3"/>
  <c r="H27" i="3" s="1"/>
  <c r="G27" i="3"/>
  <c r="F31" i="3" l="1"/>
  <c r="A32" i="3"/>
  <c r="A33" i="3" l="1"/>
  <c r="F32" i="3"/>
  <c r="A34" i="3" l="1"/>
  <c r="F33" i="3"/>
  <c r="A35" i="3" l="1"/>
  <c r="F34" i="3"/>
  <c r="A36" i="3" l="1"/>
  <c r="F35" i="3"/>
  <c r="A37" i="3" l="1"/>
  <c r="F36" i="3"/>
  <c r="A38" i="3" l="1"/>
  <c r="F37" i="3"/>
  <c r="A39" i="3" l="1"/>
  <c r="F38" i="3"/>
  <c r="A40" i="3" l="1"/>
  <c r="F39" i="3"/>
  <c r="A41" i="3" l="1"/>
  <c r="F40" i="3"/>
  <c r="A42" i="3" l="1"/>
  <c r="F41" i="3"/>
  <c r="F42" i="3" l="1"/>
  <c r="A43" i="3"/>
  <c r="F43" i="3" l="1"/>
  <c r="A44" i="3"/>
  <c r="A45" i="3" l="1"/>
  <c r="F44" i="3"/>
  <c r="F45" i="3" l="1"/>
  <c r="A46" i="3"/>
  <c r="F46" i="3" l="1"/>
  <c r="A47" i="3"/>
  <c r="A48" i="3" l="1"/>
  <c r="F47" i="3"/>
  <c r="F48" i="3" l="1"/>
  <c r="A49" i="3"/>
  <c r="F49" i="3" l="1"/>
  <c r="A50" i="3"/>
  <c r="A51" i="3" l="1"/>
  <c r="F50" i="3"/>
  <c r="F51" i="3" l="1"/>
  <c r="A52" i="3"/>
  <c r="A53" i="3" l="1"/>
  <c r="F52" i="3"/>
  <c r="F53" i="3" l="1"/>
  <c r="A54" i="3"/>
  <c r="F54" i="3" l="1"/>
  <c r="A55" i="3"/>
  <c r="F55" i="3" l="1"/>
  <c r="A56" i="3"/>
  <c r="A57" i="3" l="1"/>
  <c r="F56" i="3"/>
  <c r="F57" i="3" l="1"/>
  <c r="A58" i="3"/>
  <c r="F58" i="3" l="1"/>
</calcChain>
</file>

<file path=xl/sharedStrings.xml><?xml version="1.0" encoding="utf-8"?>
<sst xmlns="http://schemas.openxmlformats.org/spreadsheetml/2006/main" count="32" uniqueCount="32">
  <si>
    <t>The Problem</t>
  </si>
  <si>
    <t>Price</t>
  </si>
  <si>
    <t>Stock price (S)</t>
  </si>
  <si>
    <t>Exercise Price (K)</t>
  </si>
  <si>
    <t>Time to maturity (T, years)</t>
  </si>
  <si>
    <t>Volatility (V)</t>
  </si>
  <si>
    <t>Interest rate (rr)</t>
  </si>
  <si>
    <t>Intermediate variables</t>
  </si>
  <si>
    <t>Exp(-rT) (ert)</t>
  </si>
  <si>
    <t>Exp(-qT) (eqt)</t>
  </si>
  <si>
    <t>N(d1) (NdOne)</t>
  </si>
  <si>
    <t>N(-d1) (NmdOne)</t>
  </si>
  <si>
    <t>d2 (dTwo)</t>
  </si>
  <si>
    <t>N(d2) (NdTwo)</t>
  </si>
  <si>
    <t>N(-d2) (NmdTwo)</t>
  </si>
  <si>
    <t>Exp(-(d1^2)/2)/(2*Pi)^0.5 (NpdOne)</t>
  </si>
  <si>
    <t>Dividend (q)</t>
  </si>
  <si>
    <t>(r-q+0.5*V^2) (radj)</t>
  </si>
  <si>
    <t>d1 (dOne)</t>
  </si>
  <si>
    <t>Option type, C = 1, P = 0</t>
  </si>
  <si>
    <t>Stock Price</t>
  </si>
  <si>
    <t>In an earlier model, we calculated the Greeks for European options on dividend-paying stocks. The values of the Greeks change as the variables that determine an option's price change. Build a model to show how the delta of an option changes as the opton approaches expiraton. To clearly see how this relationship depends on whether the option is in-the-money, at-the-money, or out-of-the-money, allow the user to specify the ratio of an option's exercise price to the price of the stock (instead of the exercise price itself).</t>
  </si>
  <si>
    <t>Variation of Delta with Time to Expiration</t>
  </si>
  <si>
    <t>Exercise price/Stock price</t>
  </si>
  <si>
    <t xml:space="preserve">    For 1st series</t>
  </si>
  <si>
    <t xml:space="preserve">    For 2nd series</t>
  </si>
  <si>
    <t xml:space="preserve">    For 3rd series</t>
  </si>
  <si>
    <t>Shortest time</t>
  </si>
  <si>
    <t>Time step</t>
  </si>
  <si>
    <t>Call delta</t>
  </si>
  <si>
    <t>Put delta</t>
  </si>
  <si>
    <t>Exercise price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</si>
</sst>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0" xfId="0" applyBorder="1"/>
    <xf numFmtId="0" fontId="1" fillId="0" borderId="0" xfId="0" applyFont="1" applyBorder="1"/>
    <xf numFmtId="166" fontId="0" fillId="0" borderId="0" xfId="0" applyNumberFormat="1" applyBorder="1"/>
    <xf numFmtId="0" fontId="0" fillId="0" borderId="0" xfId="0" applyNumberFormat="1" applyBorder="1"/>
    <xf numFmtId="0" fontId="0" fillId="0" borderId="0" xfId="0" applyFill="1" applyBorder="1"/>
    <xf numFmtId="164" fontId="0" fillId="0" borderId="0" xfId="0" applyNumberFormat="1" applyBorder="1"/>
    <xf numFmtId="9" fontId="0" fillId="0" borderId="0" xfId="0" applyNumberFormat="1" applyBorder="1"/>
    <xf numFmtId="9" fontId="0" fillId="0" borderId="0" xfId="0" applyNumberFormat="1"/>
    <xf numFmtId="0" fontId="1" fillId="0" borderId="0" xfId="0" applyFont="1" applyFill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Option Price with Volatility</a:t>
            </a:r>
            <a:endParaRPr lang="en-US"/>
          </a:p>
        </c:rich>
      </c:tx>
      <c:layout>
        <c:manualLayout>
          <c:xMode val="edge"/>
          <c:yMode val="edge"/>
          <c:x val="0.23201109623044308"/>
          <c:y val="2.0986358866736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Option price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Sheet7!$A$28:$A$58</c:f>
              <c:numCache>
                <c:formatCode>0%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xVal>
          <c:yVal>
            <c:numRef>
              <c:f>Sheet7!$B$28:$B$58</c:f>
              <c:numCache>
                <c:formatCode>"$"#,##0.00</c:formatCode>
                <c:ptCount val="31"/>
                <c:pt idx="0">
                  <c:v>0.56000000000000005</c:v>
                </c:pt>
                <c:pt idx="1">
                  <c:v>0.56000000000000005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0.56000000000000005</c:v>
                </c:pt>
                <c:pt idx="5">
                  <c:v>0.56000000000000005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0.56000000000000005</c:v>
                </c:pt>
                <c:pt idx="9">
                  <c:v>0.56000000000000005</c:v>
                </c:pt>
                <c:pt idx="10">
                  <c:v>0.56000000000000005</c:v>
                </c:pt>
                <c:pt idx="11">
                  <c:v>0.56000000000000005</c:v>
                </c:pt>
                <c:pt idx="12">
                  <c:v>0.56000000000000005</c:v>
                </c:pt>
                <c:pt idx="13">
                  <c:v>0.56000000000000005</c:v>
                </c:pt>
                <c:pt idx="14">
                  <c:v>0.56000000000000005</c:v>
                </c:pt>
                <c:pt idx="15">
                  <c:v>0.56000000000000005</c:v>
                </c:pt>
                <c:pt idx="16">
                  <c:v>0.56000000000000005</c:v>
                </c:pt>
                <c:pt idx="17">
                  <c:v>0.56000000000000005</c:v>
                </c:pt>
                <c:pt idx="18">
                  <c:v>0.56000000000000005</c:v>
                </c:pt>
                <c:pt idx="19">
                  <c:v>0.56000000000000005</c:v>
                </c:pt>
                <c:pt idx="20">
                  <c:v>0.56000000000000005</c:v>
                </c:pt>
                <c:pt idx="21">
                  <c:v>0.56000000000000005</c:v>
                </c:pt>
                <c:pt idx="22">
                  <c:v>0.56000000000000005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0.56000000000000005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0.56000000000000005</c:v>
                </c:pt>
                <c:pt idx="29">
                  <c:v>0.56000000000000005</c:v>
                </c:pt>
                <c:pt idx="30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07-46F7-B1A2-0D6C8E3C43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828527"/>
        <c:axId val="699637375"/>
      </c:scatterChart>
      <c:valAx>
        <c:axId val="100082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Volatility</a:t>
                </a:r>
              </a:p>
            </c:rich>
          </c:tx>
          <c:layout>
            <c:manualLayout>
              <c:xMode val="edge"/>
              <c:yMode val="edge"/>
              <c:x val="0.48652591120753746"/>
              <c:y val="0.917278768800279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37375"/>
        <c:crosses val="autoZero"/>
        <c:crossBetween val="midCat"/>
      </c:valAx>
      <c:valAx>
        <c:axId val="6996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Option price</a:t>
                </a:r>
              </a:p>
            </c:rich>
          </c:tx>
          <c:layout>
            <c:manualLayout>
              <c:xMode val="edge"/>
              <c:yMode val="edge"/>
              <c:x val="2.0246640898214614E-2"/>
              <c:y val="0.361554477778420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828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6" fmlaLink="$D$6" horiz="1" max="1000" page="10" val="50"/>
</file>

<file path=xl/ctrlProps/ctrlProp2.xml><?xml version="1.0" encoding="utf-8"?>
<formControlPr xmlns="http://schemas.microsoft.com/office/spreadsheetml/2009/9/main" objectType="Scroll" dx="26" fmlaLink="$D$5" horiz="1" max="20" page="100"/>
</file>

<file path=xl/ctrlProps/ctrlProp3.xml><?xml version="1.0" encoding="utf-8"?>
<formControlPr xmlns="http://schemas.microsoft.com/office/spreadsheetml/2009/9/main" objectType="Scroll" dx="26" fmlaLink="$D$7" horiz="1" max="100" page="100" val="50"/>
</file>

<file path=xl/ctrlProps/ctrlProp4.xml><?xml version="1.0" encoding="utf-8"?>
<formControlPr xmlns="http://schemas.microsoft.com/office/spreadsheetml/2009/9/main" objectType="Scroll" dx="26" fmlaLink="$D$8" horiz="1" max="100" page="100" val="4"/>
</file>

<file path=xl/ctrlProps/ctrlProp5.xml><?xml version="1.0" encoding="utf-8"?>
<formControlPr xmlns="http://schemas.microsoft.com/office/spreadsheetml/2009/9/main" objectType="Scroll" dx="26" fmlaLink="$D$9" horiz="1" max="1" page="1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5</xdr:row>
          <xdr:rowOff>7620</xdr:rowOff>
        </xdr:from>
        <xdr:to>
          <xdr:col>2</xdr:col>
          <xdr:colOff>937260</xdr:colOff>
          <xdr:row>6</xdr:row>
          <xdr:rowOff>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4</xdr:row>
          <xdr:rowOff>7620</xdr:rowOff>
        </xdr:from>
        <xdr:to>
          <xdr:col>2</xdr:col>
          <xdr:colOff>929640</xdr:colOff>
          <xdr:row>5</xdr:row>
          <xdr:rowOff>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6</xdr:row>
          <xdr:rowOff>7620</xdr:rowOff>
        </xdr:from>
        <xdr:to>
          <xdr:col>2</xdr:col>
          <xdr:colOff>929640</xdr:colOff>
          <xdr:row>7</xdr:row>
          <xdr:rowOff>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7</xdr:row>
          <xdr:rowOff>7620</xdr:rowOff>
        </xdr:from>
        <xdr:to>
          <xdr:col>2</xdr:col>
          <xdr:colOff>929640</xdr:colOff>
          <xdr:row>8</xdr:row>
          <xdr:rowOff>0</xdr:rowOff>
        </xdr:to>
        <xdr:sp macro="" textlink="">
          <xdr:nvSpPr>
            <xdr:cNvPr id="1031" name="Scroll Ba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8</xdr:row>
          <xdr:rowOff>7620</xdr:rowOff>
        </xdr:from>
        <xdr:to>
          <xdr:col>2</xdr:col>
          <xdr:colOff>929640</xdr:colOff>
          <xdr:row>9</xdr:row>
          <xdr:rowOff>0</xdr:rowOff>
        </xdr:to>
        <xdr:sp macro="" textlink="">
          <xdr:nvSpPr>
            <xdr:cNvPr id="1032" name="Scroll Ba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4</xdr:col>
      <xdr:colOff>125730</xdr:colOff>
      <xdr:row>2</xdr:row>
      <xdr:rowOff>26670</xdr:rowOff>
    </xdr:from>
    <xdr:to>
      <xdr:col>11</xdr:col>
      <xdr:colOff>335280</xdr:colOff>
      <xdr:row>17</xdr:row>
      <xdr:rowOff>106993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2"/>
  <sheetViews>
    <sheetView workbookViewId="0"/>
  </sheetViews>
  <sheetFormatPr defaultRowHeight="14.4" x14ac:dyDescent="0.3"/>
  <cols>
    <col min="1" max="1" width="71.109375" customWidth="1"/>
  </cols>
  <sheetData>
    <row r="1" spans="1:1" x14ac:dyDescent="0.3">
      <c r="A1" s="1" t="s">
        <v>0</v>
      </c>
    </row>
    <row r="2" spans="1:1" ht="100.8" x14ac:dyDescent="0.3">
      <c r="A2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3232-3000-43E0-B06E-33020368121C}">
  <sheetPr codeName="Sheet1"/>
  <dimension ref="A1:H77"/>
  <sheetViews>
    <sheetView tabSelected="1" topLeftCell="A4" workbookViewId="0">
      <selection activeCell="M2" sqref="M2"/>
    </sheetView>
  </sheetViews>
  <sheetFormatPr defaultRowHeight="14.4" x14ac:dyDescent="0.3"/>
  <cols>
    <col min="1" max="1" width="31" customWidth="1"/>
    <col min="2" max="2" width="12" bestFit="1" customWidth="1"/>
    <col min="3" max="3" width="14" customWidth="1"/>
  </cols>
  <sheetData>
    <row r="1" spans="1:4" ht="15.6" x14ac:dyDescent="0.3">
      <c r="A1" s="3" t="s">
        <v>22</v>
      </c>
    </row>
    <row r="3" spans="1:4" x14ac:dyDescent="0.3">
      <c r="A3" t="s">
        <v>3</v>
      </c>
      <c r="B3" s="15">
        <v>1</v>
      </c>
    </row>
    <row r="4" spans="1:4" x14ac:dyDescent="0.3">
      <c r="A4" t="s">
        <v>4</v>
      </c>
      <c r="B4" s="15">
        <v>0.5</v>
      </c>
    </row>
    <row r="5" spans="1:4" x14ac:dyDescent="0.3">
      <c r="A5" t="s">
        <v>16</v>
      </c>
      <c r="B5" s="5">
        <f>D5/100</f>
        <v>0.01</v>
      </c>
      <c r="D5">
        <v>1</v>
      </c>
    </row>
    <row r="6" spans="1:4" x14ac:dyDescent="0.3">
      <c r="A6" t="s">
        <v>5</v>
      </c>
      <c r="B6" s="13">
        <f>D6/100</f>
        <v>0.5</v>
      </c>
      <c r="D6">
        <v>50</v>
      </c>
    </row>
    <row r="7" spans="1:4" x14ac:dyDescent="0.3">
      <c r="A7" t="s">
        <v>2</v>
      </c>
      <c r="B7" s="4">
        <f>D7</f>
        <v>50</v>
      </c>
      <c r="D7">
        <v>50</v>
      </c>
    </row>
    <row r="8" spans="1:4" x14ac:dyDescent="0.3">
      <c r="A8" t="s">
        <v>6</v>
      </c>
      <c r="B8" s="5">
        <f>D8/100</f>
        <v>0.04</v>
      </c>
      <c r="D8">
        <v>4</v>
      </c>
    </row>
    <row r="9" spans="1:4" s="6" customFormat="1" x14ac:dyDescent="0.3">
      <c r="A9" s="6" t="s">
        <v>19</v>
      </c>
      <c r="B9" s="9">
        <f>D9</f>
        <v>1</v>
      </c>
      <c r="D9" s="6">
        <v>1</v>
      </c>
    </row>
    <row r="10" spans="1:4" s="6" customFormat="1" x14ac:dyDescent="0.3"/>
    <row r="11" spans="1:4" s="6" customFormat="1" x14ac:dyDescent="0.3">
      <c r="A11" s="14" t="s">
        <v>23</v>
      </c>
    </row>
    <row r="12" spans="1:4" s="6" customFormat="1" x14ac:dyDescent="0.3">
      <c r="A12" s="10" t="s">
        <v>24</v>
      </c>
      <c r="B12" s="15">
        <v>1.2</v>
      </c>
    </row>
    <row r="13" spans="1:4" s="6" customFormat="1" x14ac:dyDescent="0.3">
      <c r="A13" s="10" t="s">
        <v>25</v>
      </c>
      <c r="B13" s="15">
        <v>1</v>
      </c>
    </row>
    <row r="14" spans="1:4" s="6" customFormat="1" x14ac:dyDescent="0.3">
      <c r="A14" s="10" t="s">
        <v>26</v>
      </c>
      <c r="B14" s="15">
        <v>0.8</v>
      </c>
    </row>
    <row r="15" spans="1:4" s="6" customFormat="1" x14ac:dyDescent="0.3"/>
    <row r="16" spans="1:4" s="6" customFormat="1" x14ac:dyDescent="0.3">
      <c r="A16" s="10" t="s">
        <v>27</v>
      </c>
      <c r="B16" s="15">
        <v>0</v>
      </c>
    </row>
    <row r="17" spans="1:8" s="6" customFormat="1" x14ac:dyDescent="0.3">
      <c r="A17" s="10" t="s">
        <v>28</v>
      </c>
      <c r="B17" s="15">
        <v>0.06</v>
      </c>
    </row>
    <row r="18" spans="1:8" s="6" customFormat="1" x14ac:dyDescent="0.3"/>
    <row r="19" spans="1:8" s="6" customFormat="1" x14ac:dyDescent="0.3">
      <c r="A19" s="10" t="s">
        <v>29</v>
      </c>
      <c r="B19" s="11">
        <v>0.56000000000000005</v>
      </c>
    </row>
    <row r="20" spans="1:8" s="6" customFormat="1" x14ac:dyDescent="0.3">
      <c r="A20" s="10" t="s">
        <v>30</v>
      </c>
      <c r="B20" s="11">
        <v>-0.41</v>
      </c>
    </row>
    <row r="21" spans="1:8" s="6" customFormat="1" x14ac:dyDescent="0.3"/>
    <row r="22" spans="1:8" s="6" customFormat="1" x14ac:dyDescent="0.3">
      <c r="A22" s="6" t="s">
        <v>31</v>
      </c>
      <c r="B22" s="11">
        <v>50</v>
      </c>
    </row>
    <row r="23" spans="1:8" s="6" customFormat="1" x14ac:dyDescent="0.3"/>
    <row r="24" spans="1:8" s="6" customFormat="1" x14ac:dyDescent="0.3"/>
    <row r="25" spans="1:8" s="6" customFormat="1" x14ac:dyDescent="0.3"/>
    <row r="26" spans="1:8" s="6" customFormat="1" x14ac:dyDescent="0.3"/>
    <row r="27" spans="1:8" s="6" customFormat="1" x14ac:dyDescent="0.3">
      <c r="A27" s="6" t="s">
        <v>20</v>
      </c>
      <c r="B27" s="6" t="s">
        <v>1</v>
      </c>
      <c r="G27" s="11">
        <f>B19</f>
        <v>0.56000000000000005</v>
      </c>
      <c r="H27" s="11">
        <f>B20</f>
        <v>-0.41</v>
      </c>
    </row>
    <row r="28" spans="1:8" s="6" customFormat="1" x14ac:dyDescent="0.3">
      <c r="A28" s="12" t="e">
        <f>#REF!</f>
        <v>#REF!</v>
      </c>
      <c r="B28" s="11">
        <f>IF($B$9=1,G28,H28)</f>
        <v>0.56000000000000005</v>
      </c>
      <c r="C28" s="11"/>
      <c r="F28" s="12" t="e">
        <f>A28</f>
        <v>#REF!</v>
      </c>
      <c r="G28" s="11">
        <f t="dataTable" ref="G28:H58" dt2D="0" dtr="0" r1="B3"/>
        <v>0.56000000000000005</v>
      </c>
      <c r="H28" s="11">
        <v>-0.41</v>
      </c>
    </row>
    <row r="29" spans="1:8" s="6" customFormat="1" x14ac:dyDescent="0.3">
      <c r="A29" s="12" t="e">
        <f>A28+#REF!</f>
        <v>#REF!</v>
      </c>
      <c r="B29" s="11">
        <f t="shared" ref="B29:B58" si="0">IF($B$9=1,G29,H29)</f>
        <v>0.56000000000000005</v>
      </c>
      <c r="C29" s="11"/>
      <c r="F29" s="12" t="e">
        <f t="shared" ref="F29:F58" si="1">A29</f>
        <v>#REF!</v>
      </c>
      <c r="G29" s="11">
        <v>0.56000000000000005</v>
      </c>
      <c r="H29" s="11">
        <v>-0.41</v>
      </c>
    </row>
    <row r="30" spans="1:8" s="6" customFormat="1" x14ac:dyDescent="0.3">
      <c r="A30" s="12" t="e">
        <f>A29+#REF!</f>
        <v>#REF!</v>
      </c>
      <c r="B30" s="11">
        <f t="shared" si="0"/>
        <v>0.56000000000000005</v>
      </c>
      <c r="C30" s="11"/>
      <c r="F30" s="12" t="e">
        <f t="shared" si="1"/>
        <v>#REF!</v>
      </c>
      <c r="G30" s="11">
        <v>0.56000000000000005</v>
      </c>
      <c r="H30" s="11">
        <v>-0.41</v>
      </c>
    </row>
    <row r="31" spans="1:8" s="6" customFormat="1" x14ac:dyDescent="0.3">
      <c r="A31" s="12" t="e">
        <f>A30+#REF!</f>
        <v>#REF!</v>
      </c>
      <c r="B31" s="11">
        <f t="shared" si="0"/>
        <v>0.56000000000000005</v>
      </c>
      <c r="C31" s="11"/>
      <c r="F31" s="12" t="e">
        <f t="shared" si="1"/>
        <v>#REF!</v>
      </c>
      <c r="G31" s="11">
        <v>0.56000000000000005</v>
      </c>
      <c r="H31" s="11">
        <v>-0.41</v>
      </c>
    </row>
    <row r="32" spans="1:8" s="6" customFormat="1" x14ac:dyDescent="0.3">
      <c r="A32" s="12" t="e">
        <f>A31+#REF!</f>
        <v>#REF!</v>
      </c>
      <c r="B32" s="11">
        <f t="shared" si="0"/>
        <v>0.56000000000000005</v>
      </c>
      <c r="C32" s="11"/>
      <c r="F32" s="12" t="e">
        <f t="shared" si="1"/>
        <v>#REF!</v>
      </c>
      <c r="G32" s="11">
        <v>0.56000000000000005</v>
      </c>
      <c r="H32" s="11">
        <v>-0.41</v>
      </c>
    </row>
    <row r="33" spans="1:8" s="6" customFormat="1" x14ac:dyDescent="0.3">
      <c r="A33" s="12" t="e">
        <f>A32+#REF!</f>
        <v>#REF!</v>
      </c>
      <c r="B33" s="11">
        <f t="shared" si="0"/>
        <v>0.56000000000000005</v>
      </c>
      <c r="C33" s="11"/>
      <c r="F33" s="12" t="e">
        <f t="shared" si="1"/>
        <v>#REF!</v>
      </c>
      <c r="G33" s="11">
        <v>0.56000000000000005</v>
      </c>
      <c r="H33" s="11">
        <v>-0.41</v>
      </c>
    </row>
    <row r="34" spans="1:8" s="6" customFormat="1" x14ac:dyDescent="0.3">
      <c r="A34" s="12" t="e">
        <f>A33+#REF!</f>
        <v>#REF!</v>
      </c>
      <c r="B34" s="11">
        <f t="shared" si="0"/>
        <v>0.56000000000000005</v>
      </c>
      <c r="C34" s="11"/>
      <c r="F34" s="12" t="e">
        <f t="shared" si="1"/>
        <v>#REF!</v>
      </c>
      <c r="G34" s="11">
        <v>0.56000000000000005</v>
      </c>
      <c r="H34" s="11">
        <v>-0.41</v>
      </c>
    </row>
    <row r="35" spans="1:8" s="6" customFormat="1" x14ac:dyDescent="0.3">
      <c r="A35" s="12" t="e">
        <f>A34+#REF!</f>
        <v>#REF!</v>
      </c>
      <c r="B35" s="11">
        <f t="shared" si="0"/>
        <v>0.56000000000000005</v>
      </c>
      <c r="C35" s="11"/>
      <c r="F35" s="12" t="e">
        <f t="shared" si="1"/>
        <v>#REF!</v>
      </c>
      <c r="G35" s="11">
        <v>0.56000000000000005</v>
      </c>
      <c r="H35" s="11">
        <v>-0.41</v>
      </c>
    </row>
    <row r="36" spans="1:8" s="6" customFormat="1" x14ac:dyDescent="0.3">
      <c r="A36" s="12" t="e">
        <f>A35+#REF!</f>
        <v>#REF!</v>
      </c>
      <c r="B36" s="11">
        <f t="shared" si="0"/>
        <v>0.56000000000000005</v>
      </c>
      <c r="C36" s="11"/>
      <c r="F36" s="12" t="e">
        <f t="shared" si="1"/>
        <v>#REF!</v>
      </c>
      <c r="G36" s="11">
        <v>0.56000000000000005</v>
      </c>
      <c r="H36" s="11">
        <v>-0.41</v>
      </c>
    </row>
    <row r="37" spans="1:8" s="6" customFormat="1" x14ac:dyDescent="0.3">
      <c r="A37" s="12" t="e">
        <f>A36+#REF!</f>
        <v>#REF!</v>
      </c>
      <c r="B37" s="11">
        <f t="shared" si="0"/>
        <v>0.56000000000000005</v>
      </c>
      <c r="C37" s="11"/>
      <c r="F37" s="12" t="e">
        <f t="shared" si="1"/>
        <v>#REF!</v>
      </c>
      <c r="G37" s="11">
        <v>0.56000000000000005</v>
      </c>
      <c r="H37" s="11">
        <v>-0.41</v>
      </c>
    </row>
    <row r="38" spans="1:8" s="6" customFormat="1" x14ac:dyDescent="0.3">
      <c r="A38" s="12" t="e">
        <f>A37+#REF!</f>
        <v>#REF!</v>
      </c>
      <c r="B38" s="11">
        <f t="shared" si="0"/>
        <v>0.56000000000000005</v>
      </c>
      <c r="C38" s="11"/>
      <c r="F38" s="12" t="e">
        <f t="shared" si="1"/>
        <v>#REF!</v>
      </c>
      <c r="G38" s="11">
        <v>0.56000000000000005</v>
      </c>
      <c r="H38" s="11">
        <v>-0.41</v>
      </c>
    </row>
    <row r="39" spans="1:8" s="6" customFormat="1" x14ac:dyDescent="0.3">
      <c r="A39" s="12" t="e">
        <f>A38+#REF!</f>
        <v>#REF!</v>
      </c>
      <c r="B39" s="11">
        <f t="shared" si="0"/>
        <v>0.56000000000000005</v>
      </c>
      <c r="C39" s="11"/>
      <c r="F39" s="12" t="e">
        <f t="shared" si="1"/>
        <v>#REF!</v>
      </c>
      <c r="G39" s="11">
        <v>0.56000000000000005</v>
      </c>
      <c r="H39" s="11">
        <v>-0.41</v>
      </c>
    </row>
    <row r="40" spans="1:8" s="6" customFormat="1" x14ac:dyDescent="0.3">
      <c r="A40" s="12" t="e">
        <f>A39+#REF!</f>
        <v>#REF!</v>
      </c>
      <c r="B40" s="11">
        <f t="shared" si="0"/>
        <v>0.56000000000000005</v>
      </c>
      <c r="C40" s="11"/>
      <c r="F40" s="12" t="e">
        <f t="shared" si="1"/>
        <v>#REF!</v>
      </c>
      <c r="G40" s="11">
        <v>0.56000000000000005</v>
      </c>
      <c r="H40" s="11">
        <v>-0.41</v>
      </c>
    </row>
    <row r="41" spans="1:8" s="6" customFormat="1" x14ac:dyDescent="0.3">
      <c r="A41" s="12" t="e">
        <f>A40+#REF!</f>
        <v>#REF!</v>
      </c>
      <c r="B41" s="11">
        <f t="shared" si="0"/>
        <v>0.56000000000000005</v>
      </c>
      <c r="C41" s="11"/>
      <c r="F41" s="12" t="e">
        <f t="shared" si="1"/>
        <v>#REF!</v>
      </c>
      <c r="G41" s="11">
        <v>0.56000000000000005</v>
      </c>
      <c r="H41" s="11">
        <v>-0.41</v>
      </c>
    </row>
    <row r="42" spans="1:8" s="6" customFormat="1" x14ac:dyDescent="0.3">
      <c r="A42" s="12" t="e">
        <f>A41+#REF!</f>
        <v>#REF!</v>
      </c>
      <c r="B42" s="11">
        <f t="shared" si="0"/>
        <v>0.56000000000000005</v>
      </c>
      <c r="C42" s="11"/>
      <c r="F42" s="12" t="e">
        <f t="shared" si="1"/>
        <v>#REF!</v>
      </c>
      <c r="G42" s="11">
        <v>0.56000000000000005</v>
      </c>
      <c r="H42" s="11">
        <v>-0.41</v>
      </c>
    </row>
    <row r="43" spans="1:8" s="6" customFormat="1" x14ac:dyDescent="0.3">
      <c r="A43" s="12" t="e">
        <f>A42+#REF!</f>
        <v>#REF!</v>
      </c>
      <c r="B43" s="11">
        <f t="shared" si="0"/>
        <v>0.56000000000000005</v>
      </c>
      <c r="C43" s="11"/>
      <c r="F43" s="12" t="e">
        <f t="shared" si="1"/>
        <v>#REF!</v>
      </c>
      <c r="G43" s="11">
        <v>0.56000000000000005</v>
      </c>
      <c r="H43" s="11">
        <v>-0.41</v>
      </c>
    </row>
    <row r="44" spans="1:8" s="6" customFormat="1" x14ac:dyDescent="0.3">
      <c r="A44" s="12" t="e">
        <f>A43+#REF!</f>
        <v>#REF!</v>
      </c>
      <c r="B44" s="11">
        <f t="shared" si="0"/>
        <v>0.56000000000000005</v>
      </c>
      <c r="C44" s="11"/>
      <c r="F44" s="12" t="e">
        <f t="shared" si="1"/>
        <v>#REF!</v>
      </c>
      <c r="G44" s="11">
        <v>0.56000000000000005</v>
      </c>
      <c r="H44" s="11">
        <v>-0.41</v>
      </c>
    </row>
    <row r="45" spans="1:8" s="6" customFormat="1" x14ac:dyDescent="0.3">
      <c r="A45" s="12" t="e">
        <f>A44+#REF!</f>
        <v>#REF!</v>
      </c>
      <c r="B45" s="11">
        <f t="shared" si="0"/>
        <v>0.56000000000000005</v>
      </c>
      <c r="C45" s="11"/>
      <c r="F45" s="12" t="e">
        <f t="shared" si="1"/>
        <v>#REF!</v>
      </c>
      <c r="G45" s="11">
        <v>0.56000000000000005</v>
      </c>
      <c r="H45" s="11">
        <v>-0.41</v>
      </c>
    </row>
    <row r="46" spans="1:8" s="6" customFormat="1" x14ac:dyDescent="0.3">
      <c r="A46" s="12" t="e">
        <f>A45+#REF!</f>
        <v>#REF!</v>
      </c>
      <c r="B46" s="11">
        <f t="shared" si="0"/>
        <v>0.56000000000000005</v>
      </c>
      <c r="C46" s="11"/>
      <c r="F46" s="12" t="e">
        <f t="shared" si="1"/>
        <v>#REF!</v>
      </c>
      <c r="G46" s="11">
        <v>0.56000000000000005</v>
      </c>
      <c r="H46" s="11">
        <v>-0.41</v>
      </c>
    </row>
    <row r="47" spans="1:8" s="6" customFormat="1" x14ac:dyDescent="0.3">
      <c r="A47" s="12" t="e">
        <f>A46+#REF!</f>
        <v>#REF!</v>
      </c>
      <c r="B47" s="11">
        <f t="shared" si="0"/>
        <v>0.56000000000000005</v>
      </c>
      <c r="C47" s="11"/>
      <c r="F47" s="12" t="e">
        <f t="shared" si="1"/>
        <v>#REF!</v>
      </c>
      <c r="G47" s="11">
        <v>0.56000000000000005</v>
      </c>
      <c r="H47" s="11">
        <v>-0.41</v>
      </c>
    </row>
    <row r="48" spans="1:8" s="6" customFormat="1" x14ac:dyDescent="0.3">
      <c r="A48" s="12" t="e">
        <f>A47+#REF!</f>
        <v>#REF!</v>
      </c>
      <c r="B48" s="11">
        <f t="shared" si="0"/>
        <v>0.56000000000000005</v>
      </c>
      <c r="C48" s="11"/>
      <c r="F48" s="12" t="e">
        <f t="shared" si="1"/>
        <v>#REF!</v>
      </c>
      <c r="G48" s="11">
        <v>0.56000000000000005</v>
      </c>
      <c r="H48" s="11">
        <v>-0.41</v>
      </c>
    </row>
    <row r="49" spans="1:8" s="6" customFormat="1" x14ac:dyDescent="0.3">
      <c r="A49" s="12" t="e">
        <f>A48+#REF!</f>
        <v>#REF!</v>
      </c>
      <c r="B49" s="11">
        <f t="shared" si="0"/>
        <v>0.56000000000000005</v>
      </c>
      <c r="C49" s="11"/>
      <c r="F49" s="12" t="e">
        <f t="shared" si="1"/>
        <v>#REF!</v>
      </c>
      <c r="G49" s="11">
        <v>0.56000000000000005</v>
      </c>
      <c r="H49" s="11">
        <v>-0.41</v>
      </c>
    </row>
    <row r="50" spans="1:8" s="6" customFormat="1" x14ac:dyDescent="0.3">
      <c r="A50" s="12" t="e">
        <f>A49+#REF!</f>
        <v>#REF!</v>
      </c>
      <c r="B50" s="11">
        <f t="shared" si="0"/>
        <v>0.56000000000000005</v>
      </c>
      <c r="C50" s="11"/>
      <c r="F50" s="12" t="e">
        <f t="shared" si="1"/>
        <v>#REF!</v>
      </c>
      <c r="G50" s="11">
        <v>0.56000000000000005</v>
      </c>
      <c r="H50" s="11">
        <v>-0.41</v>
      </c>
    </row>
    <row r="51" spans="1:8" s="6" customFormat="1" x14ac:dyDescent="0.3">
      <c r="A51" s="12" t="e">
        <f>A50+#REF!</f>
        <v>#REF!</v>
      </c>
      <c r="B51" s="11">
        <f t="shared" si="0"/>
        <v>0.56000000000000005</v>
      </c>
      <c r="C51" s="11"/>
      <c r="F51" s="12" t="e">
        <f t="shared" si="1"/>
        <v>#REF!</v>
      </c>
      <c r="G51" s="11">
        <v>0.56000000000000005</v>
      </c>
      <c r="H51" s="11">
        <v>-0.41</v>
      </c>
    </row>
    <row r="52" spans="1:8" s="6" customFormat="1" x14ac:dyDescent="0.3">
      <c r="A52" s="12" t="e">
        <f>A51+#REF!</f>
        <v>#REF!</v>
      </c>
      <c r="B52" s="11">
        <f t="shared" si="0"/>
        <v>0.56000000000000005</v>
      </c>
      <c r="C52" s="11"/>
      <c r="F52" s="12" t="e">
        <f t="shared" si="1"/>
        <v>#REF!</v>
      </c>
      <c r="G52" s="11">
        <v>0.56000000000000005</v>
      </c>
      <c r="H52" s="11">
        <v>-0.41</v>
      </c>
    </row>
    <row r="53" spans="1:8" s="6" customFormat="1" x14ac:dyDescent="0.3">
      <c r="A53" s="12" t="e">
        <f>A52+#REF!</f>
        <v>#REF!</v>
      </c>
      <c r="B53" s="11">
        <f t="shared" si="0"/>
        <v>0.56000000000000005</v>
      </c>
      <c r="C53" s="11"/>
      <c r="F53" s="12" t="e">
        <f t="shared" si="1"/>
        <v>#REF!</v>
      </c>
      <c r="G53" s="11">
        <v>0.56000000000000005</v>
      </c>
      <c r="H53" s="11">
        <v>-0.41</v>
      </c>
    </row>
    <row r="54" spans="1:8" s="6" customFormat="1" x14ac:dyDescent="0.3">
      <c r="A54" s="12" t="e">
        <f>A53+#REF!</f>
        <v>#REF!</v>
      </c>
      <c r="B54" s="11">
        <f t="shared" si="0"/>
        <v>0.56000000000000005</v>
      </c>
      <c r="C54" s="11"/>
      <c r="F54" s="12" t="e">
        <f t="shared" si="1"/>
        <v>#REF!</v>
      </c>
      <c r="G54" s="11">
        <v>0.56000000000000005</v>
      </c>
      <c r="H54" s="11">
        <v>-0.41</v>
      </c>
    </row>
    <row r="55" spans="1:8" s="6" customFormat="1" x14ac:dyDescent="0.3">
      <c r="A55" s="12" t="e">
        <f>A54+#REF!</f>
        <v>#REF!</v>
      </c>
      <c r="B55" s="11">
        <f t="shared" si="0"/>
        <v>0.56000000000000005</v>
      </c>
      <c r="C55" s="11"/>
      <c r="F55" s="12" t="e">
        <f t="shared" si="1"/>
        <v>#REF!</v>
      </c>
      <c r="G55" s="11">
        <v>0.56000000000000005</v>
      </c>
      <c r="H55" s="11">
        <v>-0.41</v>
      </c>
    </row>
    <row r="56" spans="1:8" s="6" customFormat="1" x14ac:dyDescent="0.3">
      <c r="A56" s="12" t="e">
        <f>A55+#REF!</f>
        <v>#REF!</v>
      </c>
      <c r="B56" s="11">
        <f t="shared" si="0"/>
        <v>0.56000000000000005</v>
      </c>
      <c r="C56" s="11"/>
      <c r="F56" s="12" t="e">
        <f t="shared" si="1"/>
        <v>#REF!</v>
      </c>
      <c r="G56" s="11">
        <v>0.56000000000000005</v>
      </c>
      <c r="H56" s="11">
        <v>-0.41</v>
      </c>
    </row>
    <row r="57" spans="1:8" s="6" customFormat="1" x14ac:dyDescent="0.3">
      <c r="A57" s="12" t="e">
        <f>A56+#REF!</f>
        <v>#REF!</v>
      </c>
      <c r="B57" s="11">
        <f t="shared" si="0"/>
        <v>0.56000000000000005</v>
      </c>
      <c r="C57" s="11"/>
      <c r="F57" s="12" t="e">
        <f t="shared" si="1"/>
        <v>#REF!</v>
      </c>
      <c r="G57" s="11">
        <v>0.56000000000000005</v>
      </c>
      <c r="H57" s="11">
        <v>-0.41</v>
      </c>
    </row>
    <row r="58" spans="1:8" s="6" customFormat="1" x14ac:dyDescent="0.3">
      <c r="A58" s="12" t="e">
        <f>A57+#REF!</f>
        <v>#REF!</v>
      </c>
      <c r="B58" s="11">
        <f t="shared" si="0"/>
        <v>0.56000000000000005</v>
      </c>
      <c r="C58" s="11"/>
      <c r="F58" s="12" t="e">
        <f t="shared" si="1"/>
        <v>#REF!</v>
      </c>
      <c r="G58" s="11">
        <v>0.56000000000000005</v>
      </c>
      <c r="H58" s="11">
        <v>-0.41</v>
      </c>
    </row>
    <row r="59" spans="1:8" s="6" customFormat="1" x14ac:dyDescent="0.3"/>
    <row r="60" spans="1:8" s="6" customFormat="1" x14ac:dyDescent="0.3"/>
    <row r="61" spans="1:8" s="6" customFormat="1" x14ac:dyDescent="0.3">
      <c r="A61" s="7" t="s">
        <v>7</v>
      </c>
    </row>
    <row r="62" spans="1:8" s="6" customFormat="1" x14ac:dyDescent="0.3">
      <c r="A62" s="6" t="s">
        <v>8</v>
      </c>
      <c r="B62" s="8">
        <f>EXP(-rr*T)</f>
        <v>0.98019867330675525</v>
      </c>
    </row>
    <row r="63" spans="1:8" s="6" customFormat="1" x14ac:dyDescent="0.3">
      <c r="A63" s="6" t="s">
        <v>9</v>
      </c>
      <c r="B63" s="8">
        <f>EXP(-q*T)</f>
        <v>0.99501247919268232</v>
      </c>
    </row>
    <row r="64" spans="1:8" s="6" customFormat="1" x14ac:dyDescent="0.3">
      <c r="A64" s="6" t="s">
        <v>17</v>
      </c>
      <c r="B64" s="8">
        <f>(rr-q+0.5*V^2)</f>
        <v>0.53</v>
      </c>
    </row>
    <row r="65" spans="1:2" s="6" customFormat="1" x14ac:dyDescent="0.3"/>
    <row r="66" spans="1:2" s="6" customFormat="1" x14ac:dyDescent="0.3">
      <c r="A66" s="6" t="s">
        <v>18</v>
      </c>
      <c r="B66" s="8">
        <f>(LN(S/K)+(rr-q+V^2/2)*T)/(V*SQRT(T))</f>
        <v>6.8874607280894571</v>
      </c>
    </row>
    <row r="67" spans="1:2" s="6" customFormat="1" x14ac:dyDescent="0.3">
      <c r="A67" s="6" t="s">
        <v>10</v>
      </c>
      <c r="B67" s="8">
        <f>_xlfn.NORM.DIST(B66,0,1,TRUE)</f>
        <v>0.99999999999716016</v>
      </c>
    </row>
    <row r="68" spans="1:2" s="6" customFormat="1" x14ac:dyDescent="0.3">
      <c r="A68" s="6" t="s">
        <v>11</v>
      </c>
      <c r="B68" s="8">
        <f>1-B67</f>
        <v>2.8398394746886879E-12</v>
      </c>
    </row>
    <row r="69" spans="1:2" s="6" customFormat="1" x14ac:dyDescent="0.3"/>
    <row r="70" spans="1:2" s="6" customFormat="1" x14ac:dyDescent="0.3">
      <c r="A70" s="6" t="s">
        <v>12</v>
      </c>
      <c r="B70" s="8">
        <f>B66-V*SQRT(T)</f>
        <v>6.1803539469029092</v>
      </c>
    </row>
    <row r="71" spans="1:2" s="6" customFormat="1" x14ac:dyDescent="0.3">
      <c r="A71" s="6" t="s">
        <v>13</v>
      </c>
      <c r="B71" s="8">
        <f>_xlfn.NORM.DIST(B70,0,1,TRUE)</f>
        <v>0.99999999968020981</v>
      </c>
    </row>
    <row r="72" spans="1:2" s="6" customFormat="1" x14ac:dyDescent="0.3">
      <c r="A72" s="6" t="s">
        <v>14</v>
      </c>
      <c r="B72" s="8">
        <f>1-B71</f>
        <v>3.1979019432526457E-10</v>
      </c>
    </row>
    <row r="73" spans="1:2" s="6" customFormat="1" x14ac:dyDescent="0.3"/>
    <row r="74" spans="1:2" s="6" customFormat="1" x14ac:dyDescent="0.3">
      <c r="A74" s="6" t="s">
        <v>15</v>
      </c>
      <c r="B74" s="6">
        <f>EXP(-(dOne^2)/2)/(2*PI())^0.5</f>
        <v>1.9955902060938038E-11</v>
      </c>
    </row>
    <row r="75" spans="1:2" s="6" customFormat="1" x14ac:dyDescent="0.3"/>
    <row r="76" spans="1:2" s="6" customFormat="1" x14ac:dyDescent="0.3"/>
    <row r="77" spans="1:2" s="6" customFormat="1" x14ac:dyDescent="0.3"/>
  </sheetData>
  <dataValidations count="1">
    <dataValidation operator="greaterThan" allowBlank="1" showInputMessage="1" showErrorMessage="1" sqref="B3:B5" xr:uid="{2BD5A8E5-49DF-4703-A0F4-419B3088B60C}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croll Bar 3">
              <controlPr defaultSize="0" autoPict="0">
                <anchor moveWithCells="1">
                  <from>
                    <xdr:col>2</xdr:col>
                    <xdr:colOff>15240</xdr:colOff>
                    <xdr:row>5</xdr:row>
                    <xdr:rowOff>7620</xdr:rowOff>
                  </from>
                  <to>
                    <xdr:col>2</xdr:col>
                    <xdr:colOff>937260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4" name="Scroll Bar 4">
              <controlPr defaultSize="0" autoPict="0">
                <anchor moveWithCells="1">
                  <from>
                    <xdr:col>2</xdr:col>
                    <xdr:colOff>7620</xdr:colOff>
                    <xdr:row>4</xdr:row>
                    <xdr:rowOff>7620</xdr:rowOff>
                  </from>
                  <to>
                    <xdr:col>2</xdr:col>
                    <xdr:colOff>929640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Scroll Bar 6">
              <controlPr defaultSize="0" autoPict="0">
                <anchor moveWithCells="1">
                  <from>
                    <xdr:col>2</xdr:col>
                    <xdr:colOff>7620</xdr:colOff>
                    <xdr:row>6</xdr:row>
                    <xdr:rowOff>7620</xdr:rowOff>
                  </from>
                  <to>
                    <xdr:col>2</xdr:col>
                    <xdr:colOff>929640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Scroll Bar 7">
              <controlPr defaultSize="0" autoPict="0">
                <anchor moveWithCells="1">
                  <from>
                    <xdr:col>2</xdr:col>
                    <xdr:colOff>7620</xdr:colOff>
                    <xdr:row>7</xdr:row>
                    <xdr:rowOff>7620</xdr:rowOff>
                  </from>
                  <to>
                    <xdr:col>2</xdr:col>
                    <xdr:colOff>929640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Scroll Bar 8">
              <controlPr defaultSize="0" autoPict="0">
                <anchor moveWithCells="1">
                  <from>
                    <xdr:col>2</xdr:col>
                    <xdr:colOff>7620</xdr:colOff>
                    <xdr:row>8</xdr:row>
                    <xdr:rowOff>7620</xdr:rowOff>
                  </from>
                  <to>
                    <xdr:col>2</xdr:col>
                    <xdr:colOff>929640</xdr:colOff>
                    <xdr:row>9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Introduction</vt:lpstr>
      <vt:lpstr>Sheet7</vt:lpstr>
      <vt:lpstr>dOne</vt:lpstr>
      <vt:lpstr>dTwo</vt:lpstr>
      <vt:lpstr>eqt</vt:lpstr>
      <vt:lpstr>ert</vt:lpstr>
      <vt:lpstr>K</vt:lpstr>
      <vt:lpstr>NdOne</vt:lpstr>
      <vt:lpstr>NdTwo</vt:lpstr>
      <vt:lpstr>NmdOne</vt:lpstr>
      <vt:lpstr>NmdTwo</vt:lpstr>
      <vt:lpstr>NpdOne</vt:lpstr>
      <vt:lpstr>p</vt:lpstr>
      <vt:lpstr>q</vt:lpstr>
      <vt:lpstr>radj</vt:lpstr>
      <vt:lpstr>rr</vt:lpstr>
      <vt:lpstr>S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2019-10-21T13:31:01Z</dcterms:modified>
</cp:coreProperties>
</file>