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F236F2B-8CD8-4488-9CE7-FCE4FDCA921E}" xr6:coauthVersionLast="41" xr6:coauthVersionMax="41" xr10:uidLastSave="{00000000-0000-0000-0000-000000000000}"/>
  <bookViews>
    <workbookView xWindow="3276" yWindow="1116" windowWidth="18120" windowHeight="11664" activeTab="1" xr2:uid="{00000000-000D-0000-FFFF-FFFF00000000}"/>
  </bookViews>
  <sheets>
    <sheet name="Introduction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9" i="2" l="1"/>
  <c r="E20" i="2" s="1"/>
  <c r="B22" i="2"/>
  <c r="B23" i="2" s="1"/>
  <c r="B10" i="2"/>
  <c r="E9" i="2"/>
  <c r="B11" i="2"/>
</calcChain>
</file>

<file path=xl/sharedStrings.xml><?xml version="1.0" encoding="utf-8"?>
<sst xmlns="http://schemas.openxmlformats.org/spreadsheetml/2006/main" count="34" uniqueCount="20">
  <si>
    <t>The Problem</t>
  </si>
  <si>
    <t>You have bought 500 GE stocks at $25 each; you have also bought 3 put and 2 call option contracts on GE stocks for $5.80 and $1.30 per share, repsectively. All the options have an exercise price of $30 and expire in 6 months. Create a model to calculate (separately) the payoffs and profits for all the positions at the time the options expire if the price of the GE stock at that time is $40.</t>
  </si>
  <si>
    <t>Payoffs and Profits at Expiration for Stock and Option Positions</t>
  </si>
  <si>
    <t>Payoff of call positions at expiration</t>
  </si>
  <si>
    <t>Profit of stock positions</t>
  </si>
  <si>
    <t>Exercise price</t>
  </si>
  <si>
    <t>Premium/share</t>
  </si>
  <si>
    <t>Number of contracts bought/(sold)</t>
  </si>
  <si>
    <t>Shares/contract</t>
  </si>
  <si>
    <t>Stock price at options expiration</t>
  </si>
  <si>
    <t>Purchase price/share</t>
  </si>
  <si>
    <t>Number of lots bought/(sold)</t>
  </si>
  <si>
    <t>Shares/lot</t>
  </si>
  <si>
    <t>Price on future data</t>
  </si>
  <si>
    <t>Profit/(loss)</t>
  </si>
  <si>
    <t>Payoff</t>
  </si>
  <si>
    <t>Payoff of option positions at expiration</t>
  </si>
  <si>
    <t>Option type indicator, Call = 1, Put = -1</t>
  </si>
  <si>
    <t>Payoff of put positioins at expiration</t>
  </si>
  <si>
    <t>Nuber of contracts bought/(sold)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</si>
</sst>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164" formatCode="&quot;$&quot;#,##0.00;[Red]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164" fontId="0" fillId="2" borderId="1" xfId="0" applyNumberFormat="1" applyFill="1" applyBorder="1"/>
    <xf numFmtId="0" fontId="0" fillId="2" borderId="1" xfId="0" applyFill="1" applyBorder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71.109375" customWidth="1"/>
  </cols>
  <sheetData>
    <row r="1" spans="1:1" x14ac:dyDescent="0.3">
      <c r="A1" s="1" t="s">
        <v>0</v>
      </c>
    </row>
    <row r="2" spans="1:1" ht="72" x14ac:dyDescent="0.3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47542-EB7A-4268-8DDA-CADC6C980D21}">
  <dimension ref="A1:E23"/>
  <sheetViews>
    <sheetView tabSelected="1" workbookViewId="0">
      <selection activeCell="F11" sqref="F11"/>
    </sheetView>
  </sheetViews>
  <sheetFormatPr defaultRowHeight="14.4" x14ac:dyDescent="0.3"/>
  <cols>
    <col min="1" max="1" width="33.5546875" customWidth="1"/>
    <col min="4" max="4" width="34.44140625" bestFit="1" customWidth="1"/>
  </cols>
  <sheetData>
    <row r="1" spans="1:5" ht="15.6" x14ac:dyDescent="0.3">
      <c r="A1" s="3" t="s">
        <v>2</v>
      </c>
    </row>
    <row r="3" spans="1:5" x14ac:dyDescent="0.3">
      <c r="A3" s="1" t="s">
        <v>3</v>
      </c>
      <c r="D3" s="1" t="s">
        <v>4</v>
      </c>
    </row>
    <row r="4" spans="1:5" x14ac:dyDescent="0.3">
      <c r="A4" t="s">
        <v>5</v>
      </c>
      <c r="B4" s="4">
        <v>30</v>
      </c>
      <c r="D4" t="s">
        <v>10</v>
      </c>
      <c r="E4" s="4">
        <v>25</v>
      </c>
    </row>
    <row r="5" spans="1:5" x14ac:dyDescent="0.3">
      <c r="A5" t="s">
        <v>6</v>
      </c>
      <c r="B5" s="4">
        <v>1.3</v>
      </c>
      <c r="D5" t="s">
        <v>11</v>
      </c>
      <c r="E5" s="5">
        <v>5</v>
      </c>
    </row>
    <row r="6" spans="1:5" x14ac:dyDescent="0.3">
      <c r="A6" t="s">
        <v>7</v>
      </c>
      <c r="B6" s="5">
        <v>2</v>
      </c>
      <c r="D6" t="s">
        <v>12</v>
      </c>
      <c r="E6" s="5">
        <v>100</v>
      </c>
    </row>
    <row r="7" spans="1:5" x14ac:dyDescent="0.3">
      <c r="A7" t="s">
        <v>8</v>
      </c>
      <c r="B7" s="5">
        <v>100</v>
      </c>
      <c r="D7" t="s">
        <v>13</v>
      </c>
      <c r="E7" s="4">
        <v>40</v>
      </c>
    </row>
    <row r="8" spans="1:5" x14ac:dyDescent="0.3">
      <c r="A8" t="s">
        <v>9</v>
      </c>
      <c r="B8" s="4">
        <v>40</v>
      </c>
    </row>
    <row r="9" spans="1:5" x14ac:dyDescent="0.3">
      <c r="D9" t="s">
        <v>14</v>
      </c>
      <c r="E9" s="6">
        <f>(E7-E4)*E5*E6</f>
        <v>7500</v>
      </c>
    </row>
    <row r="10" spans="1:5" x14ac:dyDescent="0.3">
      <c r="A10" t="s">
        <v>15</v>
      </c>
      <c r="B10" s="6">
        <f>B6*B7*MAX((B8-B4),0)</f>
        <v>2000</v>
      </c>
    </row>
    <row r="11" spans="1:5" x14ac:dyDescent="0.3">
      <c r="A11" t="s">
        <v>14</v>
      </c>
      <c r="B11" s="6">
        <f>B10-B5*B6*B7</f>
        <v>1740</v>
      </c>
      <c r="D11" s="1" t="s">
        <v>16</v>
      </c>
    </row>
    <row r="12" spans="1:5" x14ac:dyDescent="0.3">
      <c r="D12" t="s">
        <v>17</v>
      </c>
      <c r="E12" s="5">
        <v>-1</v>
      </c>
    </row>
    <row r="13" spans="1:5" x14ac:dyDescent="0.3">
      <c r="D13" t="s">
        <v>5</v>
      </c>
      <c r="E13" s="4">
        <v>30</v>
      </c>
    </row>
    <row r="14" spans="1:5" x14ac:dyDescent="0.3">
      <c r="A14" s="1" t="s">
        <v>18</v>
      </c>
      <c r="D14" t="s">
        <v>6</v>
      </c>
      <c r="E14" s="4">
        <v>5.8</v>
      </c>
    </row>
    <row r="15" spans="1:5" x14ac:dyDescent="0.3">
      <c r="D15" t="s">
        <v>7</v>
      </c>
      <c r="E15" s="5">
        <v>3</v>
      </c>
    </row>
    <row r="16" spans="1:5" x14ac:dyDescent="0.3">
      <c r="A16" t="s">
        <v>5</v>
      </c>
      <c r="B16" s="4">
        <v>30</v>
      </c>
      <c r="D16" t="s">
        <v>8</v>
      </c>
      <c r="E16" s="5">
        <v>100</v>
      </c>
    </row>
    <row r="17" spans="1:5" x14ac:dyDescent="0.3">
      <c r="A17" t="s">
        <v>6</v>
      </c>
      <c r="B17" s="4">
        <v>5.8</v>
      </c>
      <c r="D17" t="s">
        <v>9</v>
      </c>
      <c r="E17" s="4">
        <v>40</v>
      </c>
    </row>
    <row r="18" spans="1:5" x14ac:dyDescent="0.3">
      <c r="A18" t="s">
        <v>19</v>
      </c>
      <c r="B18" s="5">
        <v>3</v>
      </c>
    </row>
    <row r="19" spans="1:5" x14ac:dyDescent="0.3">
      <c r="A19" t="s">
        <v>8</v>
      </c>
      <c r="B19" s="5">
        <v>100</v>
      </c>
      <c r="D19" t="s">
        <v>15</v>
      </c>
      <c r="E19" s="6">
        <f>MAX(E12*(E17-E13),0)</f>
        <v>0</v>
      </c>
    </row>
    <row r="20" spans="1:5" x14ac:dyDescent="0.3">
      <c r="A20" t="s">
        <v>9</v>
      </c>
      <c r="B20" s="4">
        <v>40</v>
      </c>
      <c r="D20" t="s">
        <v>14</v>
      </c>
      <c r="E20" s="6">
        <f>E19-E14*E15*E16</f>
        <v>-1739.9999999999998</v>
      </c>
    </row>
    <row r="22" spans="1:5" x14ac:dyDescent="0.3">
      <c r="A22" t="s">
        <v>15</v>
      </c>
      <c r="B22" s="6">
        <f>MAX(B16-B20,0)*B18*B19</f>
        <v>0</v>
      </c>
    </row>
    <row r="23" spans="1:5" x14ac:dyDescent="0.3">
      <c r="A23" t="s">
        <v>14</v>
      </c>
      <c r="B23" s="6">
        <f>B22-B17*B18*B19</f>
        <v>-1739.9999999999998</v>
      </c>
    </row>
  </sheetData>
  <dataValidations count="1">
    <dataValidation type="list" allowBlank="1" showInputMessage="1" showErrorMessage="1" sqref="E12" xr:uid="{BBA3C324-AD6B-41D9-B65A-516CEB6B3BF8}">
      <formula1>"-1, 1"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2019-10-14T05:46:05Z</dcterms:modified>
</cp:coreProperties>
</file>