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98E63AF-A6C6-4A12-9B3B-73E47179D653}" xr6:coauthVersionLast="36" xr6:coauthVersionMax="36" xr10:uidLastSave="{00000000-0000-0000-0000-000000000000}"/>
  <bookViews>
    <workbookView xWindow="0" yWindow="0" windowWidth="22260" windowHeight="12648" activeTab="1" xr2:uid="{00000000-000D-0000-FFFF-FFFF00000000}"/>
  </bookViews>
  <sheets>
    <sheet name="The Problem" sheetId="2" r:id="rId1"/>
    <sheet name="Model 8" sheetId="5" r:id="rId2"/>
  </sheets>
  <definedNames>
    <definedName name="AdjFutCost">'Model 8'!$B$12</definedName>
    <definedName name="AdjRet">'Model 8'!$B$10</definedName>
    <definedName name="CNow">'Model 8'!$B$4</definedName>
    <definedName name="FutCost">'Model 8'!$B$11</definedName>
    <definedName name="Grth">'Model 8'!$B$7</definedName>
    <definedName name="Infl">'Model 8'!$B$5</definedName>
    <definedName name="NYrs">'Model 8'!$B$8</definedName>
    <definedName name="Ret">'Model 8'!$B$6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5" i="5" l="1"/>
  <c r="E6" i="5" s="1"/>
  <c r="E7" i="5" s="1"/>
  <c r="E8" i="5" s="1"/>
  <c r="E9" i="5" s="1"/>
  <c r="E10" i="5" s="1"/>
  <c r="E11" i="5" s="1"/>
  <c r="E12" i="5" s="1"/>
  <c r="E13" i="5" s="1"/>
  <c r="E14" i="5" s="1"/>
  <c r="D15" i="5"/>
  <c r="D7" i="5"/>
  <c r="D8" i="5" s="1"/>
  <c r="D9" i="5" s="1"/>
  <c r="D10" i="5" s="1"/>
  <c r="D11" i="5" s="1"/>
  <c r="D12" i="5" s="1"/>
  <c r="D13" i="5" s="1"/>
  <c r="D14" i="5" s="1"/>
  <c r="D6" i="5"/>
  <c r="B10" i="5"/>
  <c r="B11" i="5"/>
  <c r="F5" i="5" l="1"/>
  <c r="F6" i="5" s="1"/>
  <c r="F7" i="5" s="1"/>
  <c r="F8" i="5" s="1"/>
  <c r="F9" i="5" s="1"/>
  <c r="F10" i="5" s="1"/>
  <c r="F11" i="5" s="1"/>
  <c r="F12" i="5" s="1"/>
  <c r="F13" i="5" s="1"/>
  <c r="F14" i="5" s="1"/>
  <c r="F15" i="5" s="1"/>
</calcChain>
</file>

<file path=xl/sharedStrings.xml><?xml version="1.0" encoding="utf-8"?>
<sst xmlns="http://schemas.openxmlformats.org/spreadsheetml/2006/main" count="19" uniqueCount="19">
  <si>
    <t>The Problem</t>
  </si>
  <si>
    <t>Time</t>
  </si>
  <si>
    <t>Annual</t>
  </si>
  <si>
    <t>Balance</t>
  </si>
  <si>
    <t>A condominium wants to start an annual program of collecting and saving money for a future capital project. A total of ten collections will be made, with the first collection made today. The parameters of the problem are: 1) the project's cost, if done today, is $100,000, 2) the project will be undertaken and paid for 10 years from today, 3) the cost of the project will grow at an expected inflation rate of 5% per year, 4) interest rate that can be earned by investing the accumulated balance over the years is 8% per year, and 5) the annual collection will be increased once a year at a constant growth rate of 3%.
Create a model that will use the Goal Seek funciton to calculate the necessary amount of the first annual collection. Create an additional model that will use Excel's built-in PMT functions to calculate the necessary amount of the first annual collection. The model should use the FV argument of the PMT function. In other words, you will use the future value of an annuity.</t>
  </si>
  <si>
    <t>The Condominium Project</t>
  </si>
  <si>
    <t>Input data</t>
  </si>
  <si>
    <t>Cost of project today (CNow)</t>
  </si>
  <si>
    <t>Inflation rate (Infl)</t>
  </si>
  <si>
    <t>Return on Investment (Ret)</t>
  </si>
  <si>
    <t>Collection growth rate (Grth)</t>
  </si>
  <si>
    <t>Years till construction (NYrs)</t>
  </si>
  <si>
    <t>Adjusted rate of return (AdjRet)</t>
  </si>
  <si>
    <t>Future cost of project (FutCost)</t>
  </si>
  <si>
    <t>Adjusted future cost of project (AdjFutCost)</t>
  </si>
  <si>
    <t>Required first collection (using PMT)</t>
  </si>
  <si>
    <t>Required first collection (using table)</t>
  </si>
  <si>
    <t>Collection</t>
  </si>
  <si>
    <t>Accumulated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</si>
</sst>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 x14ac:knownFonts="1">
    <font>
      <sz val="11"/>
      <color theme="1"/>
      <name val="Calibri"/>
      <family val="2"/>
      <scheme val="minor"/>
    </font>
    <font>
      <b/>
      <sz val="11"/>
      <color theme="1"/>
      <name val="Calibri"/>
      <family val="2"/>
      <scheme val="minor"/>
    </font>
    <font>
      <sz val="11"/>
      <color rgb="FF333333"/>
      <name val="Georgia"/>
      <family val="1"/>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xf numFmtId="10" fontId="0" fillId="0" borderId="0" xfId="0" applyNumberFormat="1"/>
    <xf numFmtId="164" fontId="0" fillId="0" borderId="0" xfId="0" applyNumberFormat="1"/>
    <xf numFmtId="0" fontId="0" fillId="0" borderId="0" xfId="0" applyAlignment="1">
      <alignment horizontal="right"/>
    </xf>
    <xf numFmtId="164" fontId="0" fillId="2" borderId="1" xfId="0" applyNumberFormat="1" applyFill="1" applyBorder="1"/>
    <xf numFmtId="10" fontId="0" fillId="2" borderId="2" xfId="0" applyNumberFormat="1" applyFill="1" applyBorder="1"/>
    <xf numFmtId="0" fontId="0" fillId="2" borderId="2" xfId="0" applyFill="1" applyBorder="1"/>
    <xf numFmtId="0" fontId="0" fillId="0" borderId="1"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153E2-084C-4CF2-983A-93F7A1102A3E}">
  <dimension ref="A1:F4"/>
  <sheetViews>
    <sheetView workbookViewId="0">
      <selection activeCell="A4" sqref="A4"/>
    </sheetView>
  </sheetViews>
  <sheetFormatPr defaultRowHeight="14.4" x14ac:dyDescent="0.3"/>
  <cols>
    <col min="1" max="1" width="61.6640625" customWidth="1"/>
  </cols>
  <sheetData>
    <row r="1" spans="1:6" x14ac:dyDescent="0.3">
      <c r="A1" s="1" t="s">
        <v>0</v>
      </c>
    </row>
    <row r="3" spans="1:6" ht="235.2" x14ac:dyDescent="0.3">
      <c r="A3" s="2" t="s">
        <v>4</v>
      </c>
      <c r="B3" s="3"/>
      <c r="C3" s="3"/>
      <c r="D3" s="3"/>
      <c r="E3" s="3"/>
      <c r="F3" s="3"/>
    </row>
    <row r="4" spans="1:6" x14ac:dyDescent="0.3">
      <c r="A4" s="3"/>
      <c r="B4" s="3"/>
      <c r="C4" s="3"/>
      <c r="D4" s="3"/>
      <c r="E4" s="3"/>
      <c r="F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81747-00C1-45E3-B79A-CBCA35A12EA4}">
  <dimension ref="A1:F16"/>
  <sheetViews>
    <sheetView tabSelected="1" workbookViewId="0">
      <selection activeCell="I9" sqref="I9"/>
    </sheetView>
  </sheetViews>
  <sheetFormatPr defaultRowHeight="14.4" x14ac:dyDescent="0.3"/>
  <cols>
    <col min="1" max="1" width="36.77734375" bestFit="1" customWidth="1"/>
    <col min="5" max="5" width="12.88671875" customWidth="1"/>
    <col min="6" max="6" width="13.33203125" customWidth="1"/>
  </cols>
  <sheetData>
    <row r="1" spans="1:6" x14ac:dyDescent="0.3">
      <c r="A1" s="1" t="s">
        <v>5</v>
      </c>
    </row>
    <row r="3" spans="1:6" x14ac:dyDescent="0.3">
      <c r="A3" s="1" t="s">
        <v>6</v>
      </c>
      <c r="E3" s="6" t="s">
        <v>2</v>
      </c>
      <c r="F3" s="6" t="s">
        <v>18</v>
      </c>
    </row>
    <row r="4" spans="1:6" x14ac:dyDescent="0.3">
      <c r="A4" t="s">
        <v>7</v>
      </c>
      <c r="B4" s="7">
        <v>100000</v>
      </c>
      <c r="D4" s="10" t="s">
        <v>1</v>
      </c>
      <c r="E4" s="10" t="s">
        <v>17</v>
      </c>
      <c r="F4" s="10" t="s">
        <v>3</v>
      </c>
    </row>
    <row r="5" spans="1:6" x14ac:dyDescent="0.3">
      <c r="A5" t="s">
        <v>8</v>
      </c>
      <c r="B5" s="8">
        <v>0.05</v>
      </c>
      <c r="D5">
        <v>0</v>
      </c>
      <c r="E5" s="5">
        <f>B16</f>
        <v>9252.8560330725959</v>
      </c>
      <c r="F5" s="5">
        <f>E5</f>
        <v>9252.8560330725959</v>
      </c>
    </row>
    <row r="6" spans="1:6" x14ac:dyDescent="0.3">
      <c r="A6" t="s">
        <v>9</v>
      </c>
      <c r="B6" s="8">
        <v>0.08</v>
      </c>
      <c r="D6">
        <f>D5+1</f>
        <v>1</v>
      </c>
      <c r="E6" s="5">
        <f>E5*(1+Grth)</f>
        <v>9530.4417140647747</v>
      </c>
      <c r="F6" s="5">
        <f>F5*(1+Ret)+E6</f>
        <v>19523.52622978318</v>
      </c>
    </row>
    <row r="7" spans="1:6" x14ac:dyDescent="0.3">
      <c r="A7" t="s">
        <v>10</v>
      </c>
      <c r="B7" s="8">
        <v>0.03</v>
      </c>
      <c r="D7">
        <f t="shared" ref="D7:D15" si="0">D6+1</f>
        <v>2</v>
      </c>
      <c r="E7" s="5">
        <f>E6*(1+Grth)</f>
        <v>9816.3549654867184</v>
      </c>
      <c r="F7" s="5">
        <f>F6*(1+Ret)+E7</f>
        <v>30901.763293652555</v>
      </c>
    </row>
    <row r="8" spans="1:6" x14ac:dyDescent="0.3">
      <c r="A8" t="s">
        <v>11</v>
      </c>
      <c r="B8" s="9">
        <v>10</v>
      </c>
      <c r="D8">
        <f t="shared" si="0"/>
        <v>3</v>
      </c>
      <c r="E8" s="5">
        <f>E7*(1+Grth)</f>
        <v>10110.84561445132</v>
      </c>
      <c r="F8" s="5">
        <f>F7*(1+Ret)+E8</f>
        <v>43484.74997159608</v>
      </c>
    </row>
    <row r="9" spans="1:6" x14ac:dyDescent="0.3">
      <c r="D9">
        <f t="shared" si="0"/>
        <v>4</v>
      </c>
      <c r="E9" s="5">
        <f>E8*(1+Grth)</f>
        <v>10414.17098288486</v>
      </c>
      <c r="F9" s="5">
        <f>F8*(1+Ret)+E9</f>
        <v>57377.70095220863</v>
      </c>
    </row>
    <row r="10" spans="1:6" x14ac:dyDescent="0.3">
      <c r="A10" t="s">
        <v>12</v>
      </c>
      <c r="B10" s="4">
        <f>(1+Ret)/(1+Grth)-1</f>
        <v>4.8543689320388328E-2</v>
      </c>
      <c r="D10">
        <f t="shared" si="0"/>
        <v>5</v>
      </c>
      <c r="E10" s="5">
        <f>E9*(1+Grth)</f>
        <v>10726.596112371406</v>
      </c>
      <c r="F10" s="5">
        <f>F9*(1+Ret)+E10</f>
        <v>72694.513140756724</v>
      </c>
    </row>
    <row r="11" spans="1:6" x14ac:dyDescent="0.3">
      <c r="A11" t="s">
        <v>13</v>
      </c>
      <c r="B11" s="5">
        <f>CNow*(1+Infl)^NYrs</f>
        <v>162889.46267774416</v>
      </c>
      <c r="D11">
        <f t="shared" si="0"/>
        <v>6</v>
      </c>
      <c r="E11" s="5">
        <f>E10*(1+Grth)</f>
        <v>11048.393995742548</v>
      </c>
      <c r="F11" s="5">
        <f>F10*(1+Ret)+E11</f>
        <v>89558.46818775982</v>
      </c>
    </row>
    <row r="12" spans="1:6" x14ac:dyDescent="0.3">
      <c r="A12" t="s">
        <v>14</v>
      </c>
      <c r="D12">
        <f t="shared" si="0"/>
        <v>7</v>
      </c>
      <c r="E12" s="5">
        <f>E11*(1+Grth)</f>
        <v>11379.845815614824</v>
      </c>
      <c r="F12" s="5">
        <f>F11*(1+Ret)+E12</f>
        <v>108102.99145839544</v>
      </c>
    </row>
    <row r="13" spans="1:6" x14ac:dyDescent="0.3">
      <c r="D13">
        <f t="shared" si="0"/>
        <v>8</v>
      </c>
      <c r="E13" s="5">
        <f>E12*(1+Grth)</f>
        <v>11721.24119008327</v>
      </c>
      <c r="F13" s="5">
        <f>F12*(1+Ret)+E13</f>
        <v>128472.47196515034</v>
      </c>
    </row>
    <row r="14" spans="1:6" x14ac:dyDescent="0.3">
      <c r="A14" t="s">
        <v>15</v>
      </c>
      <c r="D14">
        <f t="shared" si="0"/>
        <v>9</v>
      </c>
      <c r="E14" s="5">
        <f>E13*(1+Grth)</f>
        <v>12072.87842578577</v>
      </c>
      <c r="F14" s="5">
        <f>F13*(1+Ret)+E14</f>
        <v>150823.14814814815</v>
      </c>
    </row>
    <row r="15" spans="1:6" x14ac:dyDescent="0.3">
      <c r="D15">
        <f t="shared" si="0"/>
        <v>10</v>
      </c>
      <c r="E15" s="5"/>
      <c r="F15" s="5">
        <f>F14*(1+Ret)+E15</f>
        <v>162889</v>
      </c>
    </row>
    <row r="16" spans="1:6" x14ac:dyDescent="0.3">
      <c r="A16" t="s">
        <v>16</v>
      </c>
      <c r="B16" s="5">
        <v>9252.8560330725959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The Problem</vt:lpstr>
      <vt:lpstr>Model 8</vt:lpstr>
      <vt:lpstr>AdjFutCost</vt:lpstr>
      <vt:lpstr>AdjRet</vt:lpstr>
      <vt:lpstr>CNow</vt:lpstr>
      <vt:lpstr>FutCost</vt:lpstr>
      <vt:lpstr>Grth</vt:lpstr>
      <vt:lpstr>Infl</vt:lpstr>
      <vt:lpstr>NYrs</vt:lpstr>
      <vt:lpstr>Ret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2019-07-16T13:19:07Z</dcterms:modified>
</cp:coreProperties>
</file>