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33A87D93-94F5-4107-B325-4CD096A20E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1" sheetId="2" r:id="rId1"/>
    <sheet name="TASK 2" sheetId="3" r:id="rId2"/>
    <sheet name="TASK 3" sheetId="1" r:id="rId3"/>
    <sheet name="TASK 4" sheetId="4" r:id="rId4"/>
    <sheet name="TASK 5" sheetId="5" r:id="rId5"/>
    <sheet name="TASK 6" sheetId="7" r:id="rId6"/>
    <sheet name="TASK 7" sheetId="8" r:id="rId7"/>
    <sheet name="TASK 8" sheetId="9" r:id="rId8"/>
  </sheets>
  <definedNames>
    <definedName name="_xlchart.v1.0" hidden="1">'TASK 7'!$P$10:$P$34</definedName>
    <definedName name="_xlchart.v1.1" hidden="1">'TASK 7'!$P$9</definedName>
    <definedName name="_xlchart.v1.2" hidden="1">'TASK 7'!$Q$10:$Q$34</definedName>
    <definedName name="_xlchart.v1.3" hidden="1">'TASK 7'!$Q$9</definedName>
    <definedName name="_xlchart.v1.4" hidden="1">'TASK 7'!$E$5</definedName>
    <definedName name="_xlchart.v1.5" hidden="1">'TASK 7'!$E$6:$E$11</definedName>
    <definedName name="_xlchart.v1.6" hidden="1">'TASK 7'!$F$5</definedName>
    <definedName name="_xlchart.v1.7" hidden="1">'TASK 7'!$F$6:$F$11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8" i="9" l="1"/>
  <c r="Q17" i="9"/>
  <c r="Q18" i="9"/>
  <c r="Q19" i="9"/>
  <c r="Q20" i="9"/>
  <c r="Q21" i="9"/>
  <c r="Q22" i="9"/>
  <c r="Q23" i="9"/>
  <c r="Q24" i="9"/>
  <c r="Q25" i="9"/>
  <c r="Q16" i="9"/>
  <c r="P17" i="9"/>
  <c r="P18" i="9"/>
  <c r="P19" i="9"/>
  <c r="P20" i="9"/>
  <c r="P21" i="9"/>
  <c r="P22" i="9"/>
  <c r="P23" i="9"/>
  <c r="P24" i="9"/>
  <c r="P25" i="9"/>
  <c r="P16" i="9"/>
  <c r="I7" i="9"/>
  <c r="I6" i="9"/>
  <c r="E6" i="9"/>
  <c r="E7" i="9"/>
  <c r="E8" i="9"/>
  <c r="E9" i="9"/>
  <c r="E10" i="9"/>
  <c r="E11" i="9"/>
  <c r="E12" i="9"/>
  <c r="E13" i="9"/>
  <c r="E14" i="9"/>
  <c r="E15" i="9"/>
  <c r="E16" i="9"/>
  <c r="E5" i="9"/>
  <c r="D19" i="9"/>
  <c r="B19" i="9"/>
  <c r="F6" i="8" a="1"/>
  <c r="F6" i="8"/>
  <c r="E14" i="1"/>
  <c r="E15" i="1"/>
  <c r="E16" i="1"/>
  <c r="E17" i="1"/>
  <c r="E13" i="1"/>
  <c r="F6" i="1"/>
  <c r="F7" i="1"/>
  <c r="F8" i="1"/>
  <c r="F9" i="1"/>
  <c r="F10" i="1"/>
  <c r="F11" i="1"/>
  <c r="F12" i="1"/>
  <c r="F5" i="1"/>
  <c r="E6" i="1"/>
  <c r="E7" i="1"/>
  <c r="E8" i="1"/>
  <c r="E9" i="1"/>
  <c r="E10" i="1"/>
  <c r="E11" i="1"/>
  <c r="E12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<sst xmlns="http://schemas.openxmlformats.org/spreadsheetml/2006/main" count="186" uniqueCount="163">
  <si>
    <t>Names</t>
  </si>
  <si>
    <t>Scores</t>
  </si>
  <si>
    <t>Ravi</t>
  </si>
  <si>
    <t>Ramu</t>
  </si>
  <si>
    <t>Danush</t>
  </si>
  <si>
    <t>David</t>
  </si>
  <si>
    <t>Kiran</t>
  </si>
  <si>
    <t>Lenin</t>
  </si>
  <si>
    <t>Linsey</t>
  </si>
  <si>
    <t>Ashika</t>
  </si>
  <si>
    <t>Abi</t>
  </si>
  <si>
    <t>Christopher</t>
  </si>
  <si>
    <t>Vishnu</t>
  </si>
  <si>
    <t>Arun</t>
  </si>
  <si>
    <t>Ajay</t>
  </si>
  <si>
    <t>Month</t>
  </si>
  <si>
    <t>Turnover</t>
  </si>
  <si>
    <t>You have the following data:</t>
  </si>
  <si>
    <t>Product: Pen, Pencil, Eraser, Sharpener</t>
  </si>
  <si>
    <t>Sales: 100, 80, 60, 40</t>
  </si>
  <si>
    <t>Categories: Rent, Food, Travel, Utilities, Savings</t>
  </si>
  <si>
    <t>Q1.Product Sales</t>
  </si>
  <si>
    <t>Q2.Expenditure Distribution</t>
  </si>
  <si>
    <t>Amount (₹) 10000, 5000, 2000, 1000, 2000</t>
  </si>
  <si>
    <t>Company</t>
  </si>
  <si>
    <t>Purchase</t>
  </si>
  <si>
    <t>Sales</t>
  </si>
  <si>
    <t>MRF</t>
  </si>
  <si>
    <t>CEAT</t>
  </si>
  <si>
    <t>TVS</t>
  </si>
  <si>
    <t>APOLLO</t>
  </si>
  <si>
    <t>BRIDGESTONE</t>
  </si>
  <si>
    <t>Q1.</t>
  </si>
  <si>
    <t>Q2.</t>
  </si>
  <si>
    <t>Temperature Over a Week</t>
  </si>
  <si>
    <t>Days: Monday to Sunday</t>
  </si>
  <si>
    <t>Temperature (°C): 30, 32, 34, 33, 35, 31, 30</t>
  </si>
  <si>
    <t>Devices: Mobile, Tablet, Laptop, Desktop</t>
  </si>
  <si>
    <t>Users (%): 50%, 10%, 30%, 10%</t>
  </si>
  <si>
    <t>1. Device Usage Distribution</t>
  </si>
  <si>
    <t>Categories: Research, Marketing, Development, Testing</t>
  </si>
  <si>
    <t>Budget (₹): 1,00,000; 1,50,000; 2,00,000; 50,000</t>
  </si>
  <si>
    <t>Sales Quantity</t>
  </si>
  <si>
    <t>Week</t>
  </si>
  <si>
    <t>MackBook Air M1</t>
  </si>
  <si>
    <t>Dell XPS 13</t>
  </si>
  <si>
    <t>MackBook Pro16</t>
  </si>
  <si>
    <t>Week 1</t>
  </si>
  <si>
    <t>Week 2</t>
  </si>
  <si>
    <t>Week 3</t>
  </si>
  <si>
    <t>Week 4</t>
  </si>
  <si>
    <t>Week 5</t>
  </si>
  <si>
    <t>Week 6</t>
  </si>
  <si>
    <t>Week 7</t>
  </si>
  <si>
    <t>Months: Jan, Feb, Mar, Apr, May, Jun</t>
  </si>
  <si>
    <t>Visitors: 2,000; 2,500; 3,000; 4,000; 3,800; 4,200</t>
  </si>
  <si>
    <t>Name</t>
  </si>
  <si>
    <t>Emp 1</t>
  </si>
  <si>
    <t>Emp 2</t>
  </si>
  <si>
    <t>Emp 3</t>
  </si>
  <si>
    <t>Emp 4</t>
  </si>
  <si>
    <t>Emp 5</t>
  </si>
  <si>
    <t>Emp 6</t>
  </si>
  <si>
    <t>Emp 7</t>
  </si>
  <si>
    <t>Emp 8</t>
  </si>
  <si>
    <t>Emp 9</t>
  </si>
  <si>
    <t>Emp 10</t>
  </si>
  <si>
    <t>Emp 11</t>
  </si>
  <si>
    <t>Emp 12</t>
  </si>
  <si>
    <t>Emp 13</t>
  </si>
  <si>
    <t>Emp 14</t>
  </si>
  <si>
    <t>Emp 15</t>
  </si>
  <si>
    <t>Emp 16</t>
  </si>
  <si>
    <t>Emp 17</t>
  </si>
  <si>
    <t>Emp 18</t>
  </si>
  <si>
    <t>Emp 19</t>
  </si>
  <si>
    <t>Emp 20</t>
  </si>
  <si>
    <t>Range</t>
  </si>
  <si>
    <t>Bins</t>
  </si>
  <si>
    <t>Frequency</t>
  </si>
  <si>
    <t>0-10</t>
  </si>
  <si>
    <t>11-30</t>
  </si>
  <si>
    <t>31-50</t>
  </si>
  <si>
    <t>51-70</t>
  </si>
  <si>
    <t>71-90</t>
  </si>
  <si>
    <t>91-100</t>
  </si>
  <si>
    <t>65, 78, 82, 90, 70, 88, 55, 60, 72, 85, 91, 67, 80, 76, 89, 95, 60, 74, 68, 88, 84, 92, 77, 69, 73</t>
  </si>
  <si>
    <t>Create a histogram to show the frequency distribution of scores.</t>
  </si>
  <si>
    <t>Expenses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</si>
  <si>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</si>
  <si>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</si>
  <si>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</si>
  <si>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</si>
  <si>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</si>
  <si>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</si>
  <si>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</si>
  <si>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</si>
  <si>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</si>
  <si>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</si>
  <si>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</si>
  <si>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</si>
  <si>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Revenue</t>
  </si>
  <si>
    <t>2. Advertising Spend vs Sales</t>
  </si>
  <si>
    <t>Data for a small business over 10 weeks:</t>
  </si>
  <si>
    <r>
      <t>Ad Spend (₹):</t>
    </r>
    <r>
      <rPr>
        <sz val="14"/>
        <color theme="1"/>
        <rFont val="Calibri"/>
        <family val="2"/>
        <scheme val="minor"/>
      </rPr>
      <t xml:space="preserve"> 1000, 1500, 2000, 2500, 3000, 3500, 4000, 4500, 5000, 5500</t>
    </r>
  </si>
  <si>
    <r>
      <t>Sales (₹):</t>
    </r>
    <r>
      <rPr>
        <sz val="14"/>
        <color theme="1"/>
        <rFont val="Calibri"/>
        <family val="2"/>
        <scheme val="minor"/>
      </rPr>
      <t xml:space="preserve"> 5000, 5200, 5600, 6000, 6500, 7000, 7300, 7600, 7900, 8100</t>
    </r>
  </si>
  <si>
    <t xml:space="preserve"> Create a scatter plot to analyze the impact of ad spend on sales.</t>
  </si>
  <si>
    <t>Add a trendline to understand the correlation.</t>
  </si>
  <si>
    <t xml:space="preserve"> Website Traffic Over 6 Months</t>
  </si>
  <si>
    <t>2. Budget Allocation for a Project</t>
  </si>
  <si>
    <t>You have the following scores for 25 students:</t>
  </si>
  <si>
    <t>Exercise - 1 (line chart)</t>
  </si>
  <si>
    <t>Please go through all the questions in the pdf and perform the operations in this excel sheet.</t>
  </si>
  <si>
    <t>Exercise - 2 (Pie chart)</t>
  </si>
  <si>
    <t>Exercise - 3 (Bar chart)</t>
  </si>
  <si>
    <t>Exercise - 4 (column chart)</t>
  </si>
  <si>
    <t>Exercise - 5 (Donut chart)</t>
  </si>
  <si>
    <t>Exercise - 6 (Area chart)</t>
  </si>
  <si>
    <t>Exercise - 8 (Scatter plot)</t>
  </si>
  <si>
    <t>Temperature</t>
  </si>
  <si>
    <t>product</t>
  </si>
  <si>
    <t>sales</t>
  </si>
  <si>
    <t xml:space="preserve">pen </t>
  </si>
  <si>
    <t>pencil</t>
  </si>
  <si>
    <t>Eraser</t>
  </si>
  <si>
    <t>Sharpener</t>
  </si>
  <si>
    <t>Category</t>
  </si>
  <si>
    <t>Amount</t>
  </si>
  <si>
    <t>Rent</t>
  </si>
  <si>
    <t>Food</t>
  </si>
  <si>
    <t>Travel</t>
  </si>
  <si>
    <t>Utilities</t>
  </si>
  <si>
    <t>Saving</t>
  </si>
  <si>
    <t>Days</t>
  </si>
  <si>
    <t>Temprature</t>
  </si>
  <si>
    <t>Monday</t>
  </si>
  <si>
    <t>Tuesday</t>
  </si>
  <si>
    <t>Wednesday</t>
  </si>
  <si>
    <t>Thursday</t>
  </si>
  <si>
    <t>Friday</t>
  </si>
  <si>
    <t>Saturday</t>
  </si>
  <si>
    <t>Sunday</t>
  </si>
  <si>
    <t>Devices</t>
  </si>
  <si>
    <t>Mobile</t>
  </si>
  <si>
    <t>Tablet</t>
  </si>
  <si>
    <t>Laptop</t>
  </si>
  <si>
    <t>Desktop</t>
  </si>
  <si>
    <t>Users</t>
  </si>
  <si>
    <t>Categories</t>
  </si>
  <si>
    <t>Budget</t>
  </si>
  <si>
    <t>Research</t>
  </si>
  <si>
    <t>Marketing</t>
  </si>
  <si>
    <t>Development</t>
  </si>
  <si>
    <t>Testing</t>
  </si>
  <si>
    <t>Visitors</t>
  </si>
  <si>
    <t>Months</t>
  </si>
  <si>
    <t>Student</t>
  </si>
  <si>
    <t>max Expenses</t>
  </si>
  <si>
    <t>max revenue</t>
  </si>
  <si>
    <t>profit margin</t>
  </si>
  <si>
    <t xml:space="preserve">Highest profit margin </t>
  </si>
  <si>
    <t>lowest profit margin</t>
  </si>
  <si>
    <t>Ad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</si>
</sst>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7" fillId="0" borderId="0" xfId="0" applyFont="1"/>
    <xf numFmtId="0" fontId="1" fillId="0" borderId="0" xfId="0" applyFont="1"/>
    <xf numFmtId="0" fontId="8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9" fillId="0" borderId="0" xfId="0" applyFont="1"/>
    <xf numFmtId="0" fontId="10" fillId="0" borderId="0" xfId="0" applyFont="1"/>
    <xf numFmtId="0" fontId="4" fillId="0" borderId="2" xfId="0" applyFont="1" applyBorder="1"/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/>
    <xf numFmtId="0" fontId="4" fillId="0" borderId="5" xfId="0" applyFont="1" applyBorder="1"/>
    <xf numFmtId="0" fontId="4" fillId="0" borderId="8" xfId="0" applyFont="1" applyBorder="1" applyAlignment="1">
      <alignment horizontal="left" vertical="center" indent="1"/>
    </xf>
    <xf numFmtId="0" fontId="4" fillId="0" borderId="9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 vertical="center" indent="1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D1E4"/>
      <color rgb="FFFF6600"/>
      <color rgb="FF962E5B"/>
      <color rgb="FFF8F8FC"/>
      <color rgb="FFE5B3CC"/>
      <color rgb="FF66FF66"/>
      <color rgb="FF81891F"/>
      <color rgb="FF70C2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Turn Over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4.7148720311084694E-5"/>
                  <c:y val="-0.11231734475810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'TASK 1'!$B$3:$B$28</c:f>
              <c:strCache>
                <c:ptCount val="26"/>
                <c:pt idx="0">
                  <c:v>Month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</c:strCache>
            </c:strRef>
          </c:cat>
          <c:val>
            <c:numRef>
              <c:f>'TASK 1'!$C$3:$C$28</c:f>
              <c:numCache>
                <c:formatCode>General</c:formatCode>
                <c:ptCount val="26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94-428E-98C9-4BA7DF1876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8398392"/>
        <c:axId val="438394792"/>
      </c:lineChart>
      <c:catAx>
        <c:axId val="438398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94792"/>
        <c:crosses val="autoZero"/>
        <c:auto val="1"/>
        <c:lblAlgn val="ctr"/>
        <c:lblOffset val="100"/>
        <c:noMultiLvlLbl val="0"/>
      </c:catAx>
      <c:valAx>
        <c:axId val="438394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Turnover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398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'TASK 1'!$C$3</c:f>
              <c:strCache>
                <c:ptCount val="1"/>
                <c:pt idx="0">
                  <c:v>Turnover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'TASK 1'!$B$4:$B$28</c:f>
              <c:numCache>
                <c:formatCode>General</c:formatCode>
                <c:ptCount val="2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</c:numCache>
            </c:numRef>
          </c:cat>
          <c:val>
            <c:numRef>
              <c:f>'TASK 1'!$C$4:$C$28</c:f>
              <c:numCache>
                <c:formatCode>General</c:formatCode>
                <c:ptCount val="2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E7-451D-AF53-97C8454D9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798448"/>
        <c:axId val="4407930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'TASK 1'!$B$3</c15:sqref>
                        </c15:formulaRef>
                      </c:ext>
                    </c:extLst>
                    <c:strCache>
                      <c:ptCount val="1"/>
                      <c:pt idx="0">
                        <c:v>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'TASK 1'!$B$4:$B$28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2001</c:v>
                      </c:pt>
                      <c:pt idx="1">
                        <c:v>2002</c:v>
                      </c:pt>
                      <c:pt idx="2">
                        <c:v>2003</c:v>
                      </c:pt>
                      <c:pt idx="3">
                        <c:v>2004</c:v>
                      </c:pt>
                      <c:pt idx="4">
                        <c:v>2005</c:v>
                      </c:pt>
                      <c:pt idx="5">
                        <c:v>2006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  <c:pt idx="10">
                        <c:v>2011</c:v>
                      </c:pt>
                      <c:pt idx="11">
                        <c:v>2012</c:v>
                      </c:pt>
                      <c:pt idx="12">
                        <c:v>2013</c:v>
                      </c:pt>
                      <c:pt idx="13">
                        <c:v>2014</c:v>
                      </c:pt>
                      <c:pt idx="14">
                        <c:v>2015</c:v>
                      </c:pt>
                      <c:pt idx="15">
                        <c:v>2016</c:v>
                      </c:pt>
                      <c:pt idx="16">
                        <c:v>2017</c:v>
                      </c:pt>
                      <c:pt idx="17">
                        <c:v>2018</c:v>
                      </c:pt>
                      <c:pt idx="18">
                        <c:v>2019</c:v>
                      </c:pt>
                      <c:pt idx="19">
                        <c:v>2020</c:v>
                      </c:pt>
                      <c:pt idx="20">
                        <c:v>2021</c:v>
                      </c:pt>
                      <c:pt idx="21">
                        <c:v>2022</c:v>
                      </c:pt>
                      <c:pt idx="22">
                        <c:v>2023</c:v>
                      </c:pt>
                      <c:pt idx="23">
                        <c:v>2024</c:v>
                      </c:pt>
                      <c:pt idx="24">
                        <c:v>2025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'TASK 1'!$B$4:$B$28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2001</c:v>
                      </c:pt>
                      <c:pt idx="1">
                        <c:v>2002</c:v>
                      </c:pt>
                      <c:pt idx="2">
                        <c:v>2003</c:v>
                      </c:pt>
                      <c:pt idx="3">
                        <c:v>2004</c:v>
                      </c:pt>
                      <c:pt idx="4">
                        <c:v>2005</c:v>
                      </c:pt>
                      <c:pt idx="5">
                        <c:v>2006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  <c:pt idx="10">
                        <c:v>2011</c:v>
                      </c:pt>
                      <c:pt idx="11">
                        <c:v>2012</c:v>
                      </c:pt>
                      <c:pt idx="12">
                        <c:v>2013</c:v>
                      </c:pt>
                      <c:pt idx="13">
                        <c:v>2014</c:v>
                      </c:pt>
                      <c:pt idx="14">
                        <c:v>2015</c:v>
                      </c:pt>
                      <c:pt idx="15">
                        <c:v>2016</c:v>
                      </c:pt>
                      <c:pt idx="16">
                        <c:v>2017</c:v>
                      </c:pt>
                      <c:pt idx="17">
                        <c:v>2018</c:v>
                      </c:pt>
                      <c:pt idx="18">
                        <c:v>2019</c:v>
                      </c:pt>
                      <c:pt idx="19">
                        <c:v>2020</c:v>
                      </c:pt>
                      <c:pt idx="20">
                        <c:v>2021</c:v>
                      </c:pt>
                      <c:pt idx="21">
                        <c:v>2022</c:v>
                      </c:pt>
                      <c:pt idx="22">
                        <c:v>2023</c:v>
                      </c:pt>
                      <c:pt idx="23">
                        <c:v>2024</c:v>
                      </c:pt>
                      <c:pt idx="24">
                        <c:v>2025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E7-451D-AF53-97C8454D99F8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2"/>
          <c:order val="2"/>
          <c:tx>
            <c:strRef>
              <c:f>'TASK 1'!$D$3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'TASK 1'!$D$4:$D$28</c:f>
              <c:numCache>
                <c:formatCode>General</c:formatCode>
                <c:ptCount val="25"/>
                <c:pt idx="0">
                  <c:v>21.3</c:v>
                </c:pt>
                <c:pt idx="1">
                  <c:v>30.2</c:v>
                </c:pt>
                <c:pt idx="2">
                  <c:v>29</c:v>
                </c:pt>
                <c:pt idx="3">
                  <c:v>28.6</c:v>
                </c:pt>
                <c:pt idx="4">
                  <c:v>22.7</c:v>
                </c:pt>
                <c:pt idx="5">
                  <c:v>23.3</c:v>
                </c:pt>
                <c:pt idx="6">
                  <c:v>24.4</c:v>
                </c:pt>
                <c:pt idx="7">
                  <c:v>25.5</c:v>
                </c:pt>
                <c:pt idx="8">
                  <c:v>26.6</c:v>
                </c:pt>
                <c:pt idx="9">
                  <c:v>27.7</c:v>
                </c:pt>
                <c:pt idx="10">
                  <c:v>28.8</c:v>
                </c:pt>
                <c:pt idx="11">
                  <c:v>29.9</c:v>
                </c:pt>
                <c:pt idx="12">
                  <c:v>29.8</c:v>
                </c:pt>
                <c:pt idx="13">
                  <c:v>28.9</c:v>
                </c:pt>
                <c:pt idx="14">
                  <c:v>27.6</c:v>
                </c:pt>
                <c:pt idx="15">
                  <c:v>24.7</c:v>
                </c:pt>
                <c:pt idx="16">
                  <c:v>29.5</c:v>
                </c:pt>
                <c:pt idx="17">
                  <c:v>30.6</c:v>
                </c:pt>
                <c:pt idx="18">
                  <c:v>30.4</c:v>
                </c:pt>
                <c:pt idx="19">
                  <c:v>28.4</c:v>
                </c:pt>
                <c:pt idx="20">
                  <c:v>29.3</c:v>
                </c:pt>
                <c:pt idx="21">
                  <c:v>25.7</c:v>
                </c:pt>
                <c:pt idx="22">
                  <c:v>40</c:v>
                </c:pt>
                <c:pt idx="23">
                  <c:v>43</c:v>
                </c:pt>
                <c:pt idx="24">
                  <c:v>33.299999999999997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E7-451D-AF53-97C8454D9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128632"/>
        <c:axId val="449127192"/>
      </c:lineChart>
      <c:catAx>
        <c:axId val="44079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93048"/>
        <c:crosses val="autoZero"/>
        <c:auto val="1"/>
        <c:lblAlgn val="ctr"/>
        <c:lblOffset val="100"/>
        <c:noMultiLvlLbl val="0"/>
      </c:catAx>
      <c:valAx>
        <c:axId val="44079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Turnover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98448"/>
        <c:crosses val="autoZero"/>
        <c:crossBetween val="between"/>
      </c:valAx>
      <c:valAx>
        <c:axId val="4491271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28632"/>
        <c:crosses val="max"/>
        <c:crossBetween val="between"/>
      </c:valAx>
      <c:catAx>
        <c:axId val="449128632"/>
        <c:scaling>
          <c:orientation val="minMax"/>
        </c:scaling>
        <c:delete val="1"/>
        <c:axPos val="b"/>
        <c:majorTickMark val="out"/>
        <c:minorTickMark val="none"/>
        <c:tickLblPos val="nextTo"/>
        <c:crossAx val="449127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'TASK 2'!$K$5</c:f>
              <c:strCache>
                <c:ptCount val="1"/>
                <c:pt idx="0">
                  <c:v>sales</c:v>
                </c:pt>
              </c:strCache>
            </c:strRef>
          </c:tx>
          <c:explosion val="4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88C-4656-8C13-37264827CE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88C-4656-8C13-37264827CE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88C-4656-8C13-37264827CE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88C-4656-8C13-37264827CE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2'!$J$6:$J$9</c:f>
              <c:strCache>
                <c:ptCount val="4"/>
                <c:pt idx="0">
                  <c:v>pen </c:v>
                </c:pt>
                <c:pt idx="1">
                  <c:v>pencil</c:v>
                </c:pt>
                <c:pt idx="2">
                  <c:v>Eraser</c:v>
                </c:pt>
                <c:pt idx="3">
                  <c:v>Sharpener</c:v>
                </c:pt>
              </c:strCache>
            </c:strRef>
          </c:cat>
          <c:val>
            <c:numRef>
              <c:f>'TASK 2'!$K$6:$K$9</c:f>
              <c:numCache>
                <c:formatCode>General</c:formatCode>
                <c:ptCount val="4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7-4740-B32C-848028B2F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'TASK 2'!$K$14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0CB-4C38-9FD4-AEF4FAAB16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0CB-4C38-9FD4-AEF4FAAB16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0CB-4C38-9FD4-AEF4FAAB16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0CB-4C38-9FD4-AEF4FAAB16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0CB-4C38-9FD4-AEF4FAAB16A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'TASK 2'!$J$15:$J$19</c:f>
              <c:strCache>
                <c:ptCount val="5"/>
                <c:pt idx="0">
                  <c:v>Rent</c:v>
                </c:pt>
                <c:pt idx="1">
                  <c:v>Food</c:v>
                </c:pt>
                <c:pt idx="2">
                  <c:v>Travel</c:v>
                </c:pt>
                <c:pt idx="3">
                  <c:v>Utilities</c:v>
                </c:pt>
                <c:pt idx="4">
                  <c:v>Saving</c:v>
                </c:pt>
              </c:strCache>
            </c:strRef>
          </c:cat>
          <c:val>
            <c:numRef>
              <c:f>'TASK 2'!$K$15:$K$19</c:f>
              <c:numCache>
                <c:formatCode>General</c:formatCode>
                <c:ptCount val="5"/>
                <c:pt idx="0">
                  <c:v>10000</c:v>
                </c:pt>
                <c:pt idx="1">
                  <c:v>5000</c:v>
                </c:pt>
                <c:pt idx="2">
                  <c:v>2000</c:v>
                </c:pt>
                <c:pt idx="3">
                  <c:v>1000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5-408B-852F-1C375A07447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Student</a:t>
            </a:r>
            <a:r>
              <a:rPr lang="en-IN" baseline="0"/>
              <a:t> Performance Scores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3'!$D$4</c:f>
              <c:strCache>
                <c:ptCount val="1"/>
                <c:pt idx="0">
                  <c:v>Scores</c:v>
                </c:pt>
              </c:strCache>
            </c:strRef>
          </c:tx>
          <c:spPr>
            <a:gradFill>
              <a:gsLst>
                <a:gs pos="0">
                  <a:srgbClr val="962E5B">
                    <a:alpha val="98824"/>
                  </a:srgb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gradFill>
                <a:gsLst>
                  <a:gs pos="0">
                    <a:srgbClr val="962E5B">
                      <a:alpha val="98824"/>
                    </a:srgb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5B-4780-8984-4A751273EE13}"/>
              </c:ext>
            </c:extLst>
          </c:dPt>
          <c:cat>
            <c:strRef>
              <c:f>'TASK 3'!$C$5:$C$17</c:f>
              <c:strCache>
                <c:ptCount val="13"/>
                <c:pt idx="0">
                  <c:v>Ravi</c:v>
                </c:pt>
                <c:pt idx="1">
                  <c:v>Ramu</c:v>
                </c:pt>
                <c:pt idx="2">
                  <c:v>Danush</c:v>
                </c:pt>
                <c:pt idx="3">
                  <c:v>David</c:v>
                </c:pt>
                <c:pt idx="4">
                  <c:v>Kiran</c:v>
                </c:pt>
                <c:pt idx="5">
                  <c:v>Lenin</c:v>
                </c:pt>
                <c:pt idx="6">
                  <c:v>Linsey</c:v>
                </c:pt>
                <c:pt idx="7">
                  <c:v>Ashika</c:v>
                </c:pt>
                <c:pt idx="8">
                  <c:v>Abi</c:v>
                </c:pt>
                <c:pt idx="9">
                  <c:v>Christopher</c:v>
                </c:pt>
                <c:pt idx="10">
                  <c:v>Vishnu</c:v>
                </c:pt>
                <c:pt idx="11">
                  <c:v>Arun</c:v>
                </c:pt>
                <c:pt idx="12">
                  <c:v>Ajay</c:v>
                </c:pt>
              </c:strCache>
            </c:strRef>
          </c:cat>
          <c:val>
            <c:numRef>
              <c:f>'TASK 3'!$D$5:$D$17</c:f>
              <c:numCache>
                <c:formatCode>General</c:formatCode>
                <c:ptCount val="13"/>
                <c:pt idx="0">
                  <c:v>100</c:v>
                </c:pt>
                <c:pt idx="1">
                  <c:v>97</c:v>
                </c:pt>
                <c:pt idx="2">
                  <c:v>90</c:v>
                </c:pt>
                <c:pt idx="3">
                  <c:v>88</c:v>
                </c:pt>
                <c:pt idx="4">
                  <c:v>85</c:v>
                </c:pt>
                <c:pt idx="5">
                  <c:v>85</c:v>
                </c:pt>
                <c:pt idx="6">
                  <c:v>77</c:v>
                </c:pt>
                <c:pt idx="7">
                  <c:v>74</c:v>
                </c:pt>
                <c:pt idx="8">
                  <c:v>60</c:v>
                </c:pt>
                <c:pt idx="9">
                  <c:v>55</c:v>
                </c:pt>
                <c:pt idx="10">
                  <c:v>52</c:v>
                </c:pt>
                <c:pt idx="11">
                  <c:v>45</c:v>
                </c:pt>
                <c:pt idx="1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B-4780-8984-4A751273E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887544"/>
        <c:axId val="515887904"/>
      </c:barChart>
      <c:catAx>
        <c:axId val="515887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87904"/>
        <c:crosses val="autoZero"/>
        <c:auto val="1"/>
        <c:lblAlgn val="ctr"/>
        <c:lblOffset val="100"/>
        <c:noMultiLvlLbl val="0"/>
      </c:catAx>
      <c:valAx>
        <c:axId val="5158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87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'TASK 4'!$C$4</c:f>
              <c:strCache>
                <c:ptCount val="1"/>
                <c:pt idx="0">
                  <c:v>Purchase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4'!$B$5:$B$9</c:f>
              <c:strCache>
                <c:ptCount val="5"/>
                <c:pt idx="0">
                  <c:v>MRF</c:v>
                </c:pt>
                <c:pt idx="1">
                  <c:v>CEAT</c:v>
                </c:pt>
                <c:pt idx="2">
                  <c:v>TVS</c:v>
                </c:pt>
                <c:pt idx="3">
                  <c:v>APOLLO</c:v>
                </c:pt>
                <c:pt idx="4">
                  <c:v>BRIDGESTONE</c:v>
                </c:pt>
              </c:strCache>
            </c:strRef>
          </c:cat>
          <c:val>
            <c:numRef>
              <c:f>'TASK 4'!$C$5:$C$9</c:f>
              <c:numCache>
                <c:formatCode>General</c:formatCode>
                <c:ptCount val="5"/>
                <c:pt idx="0">
                  <c:v>25000</c:v>
                </c:pt>
                <c:pt idx="1">
                  <c:v>40000</c:v>
                </c:pt>
                <c:pt idx="2">
                  <c:v>35000</c:v>
                </c:pt>
                <c:pt idx="3">
                  <c:v>55000</c:v>
                </c:pt>
                <c:pt idx="4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7-47DF-A276-B0A93317E12F}"/>
            </c:ext>
          </c:extLst>
        </c:ser>
        <c:ser>
          <c:idx val="1"/>
          <c:order val="1"/>
          <c:tx>
            <c:strRef>
              <c:f>'TASK 4'!$D$4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  <a:sp3d>
              <a:contourClr>
                <a:srgbClr val="00B05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4'!$B$5:$B$9</c:f>
              <c:strCache>
                <c:ptCount val="5"/>
                <c:pt idx="0">
                  <c:v>MRF</c:v>
                </c:pt>
                <c:pt idx="1">
                  <c:v>CEAT</c:v>
                </c:pt>
                <c:pt idx="2">
                  <c:v>TVS</c:v>
                </c:pt>
                <c:pt idx="3">
                  <c:v>APOLLO</c:v>
                </c:pt>
                <c:pt idx="4">
                  <c:v>BRIDGESTONE</c:v>
                </c:pt>
              </c:strCache>
            </c:strRef>
          </c:cat>
          <c:val>
            <c:numRef>
              <c:f>'TASK 4'!$D$5:$D$9</c:f>
              <c:numCache>
                <c:formatCode>General</c:formatCode>
                <c:ptCount val="5"/>
                <c:pt idx="0">
                  <c:v>30000</c:v>
                </c:pt>
                <c:pt idx="1">
                  <c:v>50000</c:v>
                </c:pt>
                <c:pt idx="2">
                  <c:v>40000</c:v>
                </c:pt>
                <c:pt idx="3">
                  <c:v>62000</c:v>
                </c:pt>
                <c:pt idx="4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27-47DF-A276-B0A93317E1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shape val="box"/>
        <c:axId val="516283568"/>
        <c:axId val="516280688"/>
        <c:axId val="0"/>
      </c:bar3DChart>
      <c:catAx>
        <c:axId val="51628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80688"/>
        <c:crosses val="autoZero"/>
        <c:auto val="1"/>
        <c:lblAlgn val="ctr"/>
        <c:lblOffset val="100"/>
        <c:noMultiLvlLbl val="0"/>
      </c:catAx>
      <c:valAx>
        <c:axId val="51628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8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00623359580052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4'!$C$19</c:f>
              <c:strCache>
                <c:ptCount val="1"/>
                <c:pt idx="0">
                  <c:v>Temprature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D1-43D7-B0A7-443C130AFA53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3D1-43D7-B0A7-443C130AFA53}"/>
              </c:ext>
            </c:extLst>
          </c:dPt>
          <c:cat>
            <c:strRef>
              <c:f>'TASK 4'!$B$20:$B$26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'TASK 4'!$C$20:$C$26</c:f>
              <c:numCache>
                <c:formatCode>General</c:formatCode>
                <c:ptCount val="7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33</c:v>
                </c:pt>
                <c:pt idx="4">
                  <c:v>35</c:v>
                </c:pt>
                <c:pt idx="5">
                  <c:v>31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1-43D7-B0A7-443C130AF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887184"/>
        <c:axId val="515890424"/>
      </c:barChart>
      <c:catAx>
        <c:axId val="51588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90424"/>
        <c:crosses val="autoZero"/>
        <c:auto val="1"/>
        <c:lblAlgn val="ctr"/>
        <c:lblOffset val="100"/>
        <c:noMultiLvlLbl val="0"/>
      </c:catAx>
      <c:valAx>
        <c:axId val="5158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8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'TASK 5'!$I$5</c:f>
              <c:strCache>
                <c:ptCount val="1"/>
                <c:pt idx="0">
                  <c:v>Users</c:v>
                </c:pt>
              </c:strCache>
            </c:strRef>
          </c:tx>
          <c:dPt>
            <c:idx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BEF-4CCF-A372-D6B3335A5A79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EF-4CCF-A372-D6B3335A5A79}"/>
              </c:ext>
            </c:extLst>
          </c:dPt>
          <c:dPt>
            <c:idx val="2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BEF-4CCF-A372-D6B3335A5A79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EF-4CCF-A372-D6B3335A5A79}"/>
              </c:ext>
            </c:extLst>
          </c:dPt>
          <c:cat>
            <c:strRef>
              <c:f>'TASK 5'!$H$6:$H$9</c:f>
              <c:strCache>
                <c:ptCount val="4"/>
                <c:pt idx="0">
                  <c:v>Mobile</c:v>
                </c:pt>
                <c:pt idx="1">
                  <c:v>Tablet</c:v>
                </c:pt>
                <c:pt idx="2">
                  <c:v>Laptop</c:v>
                </c:pt>
                <c:pt idx="3">
                  <c:v>Desktop</c:v>
                </c:pt>
              </c:strCache>
            </c:strRef>
          </c:cat>
          <c:val>
            <c:numRef>
              <c:f>'TASK 5'!$I$6:$I$9</c:f>
              <c:numCache>
                <c:formatCode>0%</c:formatCode>
                <c:ptCount val="4"/>
                <c:pt idx="0">
                  <c:v>0.5</c:v>
                </c:pt>
                <c:pt idx="1">
                  <c:v>0.1</c:v>
                </c:pt>
                <c:pt idx="2">
                  <c:v>0.3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F-4CCF-A372-D6B3335A5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'TASK 5'!$D$15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998-415C-BC60-929E6CAFF247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998-415C-BC60-929E6CAFF247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998-415C-BC60-929E6CAFF247}"/>
              </c:ext>
            </c:extLst>
          </c:dPt>
          <c:dPt>
            <c:idx val="3"/>
            <c:bubble3D val="0"/>
            <c:spPr>
              <a:solidFill>
                <a:srgbClr val="B4D1E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998-415C-BC60-929E6CAFF247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98888888888889"/>
                      <c:h val="0.120301108194808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998-415C-BC60-929E6CAFF247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777777777777778"/>
                      <c:h val="0.1295603674540682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998-415C-BC60-929E6CAFF24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'TASK 5'!$C$16:$C$19</c:f>
              <c:strCache>
                <c:ptCount val="4"/>
                <c:pt idx="0">
                  <c:v>Research</c:v>
                </c:pt>
                <c:pt idx="1">
                  <c:v>Marketing</c:v>
                </c:pt>
                <c:pt idx="2">
                  <c:v>Development</c:v>
                </c:pt>
                <c:pt idx="3">
                  <c:v>Testing</c:v>
                </c:pt>
              </c:strCache>
            </c:strRef>
          </c:cat>
          <c:val>
            <c:numRef>
              <c:f>'TASK 5'!$D$16:$D$19</c:f>
              <c:numCache>
                <c:formatCode>General</c:formatCode>
                <c:ptCount val="4"/>
                <c:pt idx="0">
                  <c:v>100000</c:v>
                </c:pt>
                <c:pt idx="1">
                  <c:v>150000</c:v>
                </c:pt>
                <c:pt idx="2">
                  <c:v>200000</c:v>
                </c:pt>
                <c:pt idx="3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8-415C-BC60-929E6CAFF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671522309711289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'TASK 6'!$D$5</c:f>
              <c:strCache>
                <c:ptCount val="1"/>
                <c:pt idx="0">
                  <c:v>MackBook Air 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'TASK 6'!$C$6:$C$12</c:f>
              <c:strCache>
                <c:ptCount val="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</c:strCache>
            </c:strRef>
          </c:cat>
          <c:val>
            <c:numRef>
              <c:f>'TASK 6'!$D$6:$D$12</c:f>
              <c:numCache>
                <c:formatCode>General</c:formatCode>
                <c:ptCount val="7"/>
                <c:pt idx="0">
                  <c:v>10</c:v>
                </c:pt>
                <c:pt idx="1">
                  <c:v>12</c:v>
                </c:pt>
                <c:pt idx="2">
                  <c:v>8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E-4992-82EF-B838529E7954}"/>
            </c:ext>
          </c:extLst>
        </c:ser>
        <c:ser>
          <c:idx val="1"/>
          <c:order val="1"/>
          <c:tx>
            <c:strRef>
              <c:f>'TASK 6'!$E$5</c:f>
              <c:strCache>
                <c:ptCount val="1"/>
                <c:pt idx="0">
                  <c:v>Dell XPS 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'TASK 6'!$C$6:$C$12</c:f>
              <c:strCache>
                <c:ptCount val="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</c:strCache>
            </c:strRef>
          </c:cat>
          <c:val>
            <c:numRef>
              <c:f>'TASK 6'!$E$6:$E$12</c:f>
              <c:numCache>
                <c:formatCode>General</c:formatCode>
                <c:ptCount val="7"/>
                <c:pt idx="0">
                  <c:v>18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14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E-4992-82EF-B838529E7954}"/>
            </c:ext>
          </c:extLst>
        </c:ser>
        <c:ser>
          <c:idx val="2"/>
          <c:order val="2"/>
          <c:tx>
            <c:strRef>
              <c:f>'TASK 6'!$F$5</c:f>
              <c:strCache>
                <c:ptCount val="1"/>
                <c:pt idx="0">
                  <c:v>MackBook Pro16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'TASK 6'!$C$6:$C$12</c:f>
              <c:strCache>
                <c:ptCount val="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</c:strCache>
            </c:strRef>
          </c:cat>
          <c:val>
            <c:numRef>
              <c:f>'TASK 6'!$F$6:$F$12</c:f>
              <c:numCache>
                <c:formatCode>General</c:formatCode>
                <c:ptCount val="7"/>
                <c:pt idx="0">
                  <c:v>12</c:v>
                </c:pt>
                <c:pt idx="1">
                  <c:v>5</c:v>
                </c:pt>
                <c:pt idx="2">
                  <c:v>13</c:v>
                </c:pt>
                <c:pt idx="3">
                  <c:v>12</c:v>
                </c:pt>
                <c:pt idx="4">
                  <c:v>16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FE-4992-82EF-B838529E7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917016"/>
        <c:axId val="529917736"/>
      </c:areaChart>
      <c:catAx>
        <c:axId val="529917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17736"/>
        <c:crosses val="autoZero"/>
        <c:auto val="1"/>
        <c:lblAlgn val="ctr"/>
        <c:lblOffset val="100"/>
        <c:noMultiLvlLbl val="0"/>
      </c:catAx>
      <c:valAx>
        <c:axId val="52991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17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'TASK 6'!$D$5</c:f>
              <c:strCache>
                <c:ptCount val="1"/>
                <c:pt idx="0">
                  <c:v>MackBook Air 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'TASK 6'!$C$6:$C$12</c:f>
              <c:strCache>
                <c:ptCount val="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</c:strCache>
            </c:strRef>
          </c:cat>
          <c:val>
            <c:numRef>
              <c:f>'TASK 6'!$D$6:$D$12</c:f>
              <c:numCache>
                <c:formatCode>General</c:formatCode>
                <c:ptCount val="7"/>
                <c:pt idx="0">
                  <c:v>10</c:v>
                </c:pt>
                <c:pt idx="1">
                  <c:v>12</c:v>
                </c:pt>
                <c:pt idx="2">
                  <c:v>8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9-43F5-AB0E-6958EF14531A}"/>
            </c:ext>
          </c:extLst>
        </c:ser>
        <c:ser>
          <c:idx val="1"/>
          <c:order val="1"/>
          <c:tx>
            <c:strRef>
              <c:f>'TASK 6'!$E$5</c:f>
              <c:strCache>
                <c:ptCount val="1"/>
                <c:pt idx="0">
                  <c:v>Dell XPS 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'TASK 6'!$C$6:$C$12</c:f>
              <c:strCache>
                <c:ptCount val="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</c:strCache>
            </c:strRef>
          </c:cat>
          <c:val>
            <c:numRef>
              <c:f>'TASK 6'!$E$6:$E$12</c:f>
              <c:numCache>
                <c:formatCode>General</c:formatCode>
                <c:ptCount val="7"/>
                <c:pt idx="0">
                  <c:v>18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14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69-43F5-AB0E-6958EF14531A}"/>
            </c:ext>
          </c:extLst>
        </c:ser>
        <c:ser>
          <c:idx val="2"/>
          <c:order val="2"/>
          <c:tx>
            <c:strRef>
              <c:f>'TASK 6'!$F$5</c:f>
              <c:strCache>
                <c:ptCount val="1"/>
                <c:pt idx="0">
                  <c:v>MackBook Pro16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'TASK 6'!$C$6:$C$12</c:f>
              <c:strCache>
                <c:ptCount val="7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</c:strCache>
            </c:strRef>
          </c:cat>
          <c:val>
            <c:numRef>
              <c:f>'TASK 6'!$F$6:$F$12</c:f>
              <c:numCache>
                <c:formatCode>General</c:formatCode>
                <c:ptCount val="7"/>
                <c:pt idx="0">
                  <c:v>12</c:v>
                </c:pt>
                <c:pt idx="1">
                  <c:v>5</c:v>
                </c:pt>
                <c:pt idx="2">
                  <c:v>13</c:v>
                </c:pt>
                <c:pt idx="3">
                  <c:v>12</c:v>
                </c:pt>
                <c:pt idx="4">
                  <c:v>16</c:v>
                </c:pt>
                <c:pt idx="5">
                  <c:v>8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69-43F5-AB0E-6958EF145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235128"/>
        <c:axId val="452238368"/>
      </c:areaChart>
      <c:catAx>
        <c:axId val="452235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38368"/>
        <c:crosses val="autoZero"/>
        <c:auto val="1"/>
        <c:lblAlgn val="ctr"/>
        <c:lblOffset val="100"/>
        <c:noMultiLvlLbl val="0"/>
      </c:catAx>
      <c:valAx>
        <c:axId val="4522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35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'TASK 6'!$E$21</c:f>
              <c:strCache>
                <c:ptCount val="1"/>
                <c:pt idx="0">
                  <c:v>Visitors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'TASK 6'!$D$22:$D$27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'TASK 6'!$E$22:$E$27</c:f>
              <c:numCache>
                <c:formatCode>General</c:formatCode>
                <c:ptCount val="6"/>
                <c:pt idx="0">
                  <c:v>2000</c:v>
                </c:pt>
                <c:pt idx="1">
                  <c:v>2500</c:v>
                </c:pt>
                <c:pt idx="2">
                  <c:v>3000</c:v>
                </c:pt>
                <c:pt idx="3">
                  <c:v>4000</c:v>
                </c:pt>
                <c:pt idx="4">
                  <c:v>3800</c:v>
                </c:pt>
                <c:pt idx="5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4-403D-A65D-68CF64D88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67728"/>
        <c:axId val="516270968"/>
      </c:areaChart>
      <c:catAx>
        <c:axId val="51626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70968"/>
        <c:crosses val="autoZero"/>
        <c:auto val="1"/>
        <c:lblAlgn val="ctr"/>
        <c:lblOffset val="100"/>
        <c:noMultiLvlLbl val="0"/>
      </c:catAx>
      <c:valAx>
        <c:axId val="51627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6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8'!$C$4</c:f>
              <c:strCache>
                <c:ptCount val="1"/>
                <c:pt idx="0">
                  <c:v>Expenses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'TASK 8'!$B$5:$B$16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'TASK 8'!$C$5:$C$16</c:f>
              <c:numCache>
                <c:formatCode>General</c:formatCode>
                <c:ptCount val="12"/>
                <c:pt idx="0">
                  <c:v>90000</c:v>
                </c:pt>
                <c:pt idx="1">
                  <c:v>120000</c:v>
                </c:pt>
                <c:pt idx="2">
                  <c:v>100000</c:v>
                </c:pt>
                <c:pt idx="3">
                  <c:v>110000</c:v>
                </c:pt>
                <c:pt idx="4">
                  <c:v>125000</c:v>
                </c:pt>
                <c:pt idx="5">
                  <c:v>60000</c:v>
                </c:pt>
                <c:pt idx="6">
                  <c:v>50000</c:v>
                </c:pt>
                <c:pt idx="7">
                  <c:v>70000</c:v>
                </c:pt>
                <c:pt idx="8">
                  <c:v>100000</c:v>
                </c:pt>
                <c:pt idx="9">
                  <c:v>120000</c:v>
                </c:pt>
                <c:pt idx="10">
                  <c:v>145000</c:v>
                </c:pt>
                <c:pt idx="11">
                  <c:v>90000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E5-42C0-B11E-999D8F7D9A23}"/>
            </c:ext>
          </c:extLst>
        </c:ser>
        <c:ser>
          <c:idx val="1"/>
          <c:order val="1"/>
          <c:tx>
            <c:strRef>
              <c:f>'TASK 8'!$D$4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'TASK 8'!$B$5:$B$16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'TASK 8'!$D$5:$D$16</c:f>
              <c:numCache>
                <c:formatCode>General</c:formatCode>
                <c:ptCount val="12"/>
                <c:pt idx="0">
                  <c:v>110000</c:v>
                </c:pt>
                <c:pt idx="1">
                  <c:v>115000</c:v>
                </c:pt>
                <c:pt idx="2">
                  <c:v>117000</c:v>
                </c:pt>
                <c:pt idx="3">
                  <c:v>130000</c:v>
                </c:pt>
                <c:pt idx="4">
                  <c:v>127000</c:v>
                </c:pt>
                <c:pt idx="5">
                  <c:v>80000</c:v>
                </c:pt>
                <c:pt idx="6">
                  <c:v>87000</c:v>
                </c:pt>
                <c:pt idx="7">
                  <c:v>95000</c:v>
                </c:pt>
                <c:pt idx="8">
                  <c:v>110000</c:v>
                </c:pt>
                <c:pt idx="9">
                  <c:v>133000</c:v>
                </c:pt>
                <c:pt idx="10">
                  <c:v>150000</c:v>
                </c:pt>
                <c:pt idx="11">
                  <c:v>120000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E5-42C0-B11E-999D8F7D9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370872"/>
        <c:axId val="445372672"/>
      </c:scatterChart>
      <c:valAx>
        <c:axId val="445370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Expenses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72672"/>
        <c:crosses val="autoZero"/>
        <c:crossBetween val="midCat"/>
      </c:valAx>
      <c:valAx>
        <c:axId val="44537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70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730227471566054E-2"/>
                  <c:y val="-0.25302613885593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'TASK 8'!$N$15:$N$25</c:f>
              <c:numCache>
                <c:formatCode>General</c:formatCode>
                <c:ptCount val="11"/>
                <c:pt idx="0">
                  <c:v>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8-4272-AA33-03EAA7999E3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'TASK 8'!$O$15:$O$25</c:f>
              <c:numCache>
                <c:formatCode>General</c:formatCode>
                <c:ptCount val="11"/>
                <c:pt idx="0">
                  <c:v>0</c:v>
                </c:pt>
                <c:pt idx="1">
                  <c:v>5000</c:v>
                </c:pt>
                <c:pt idx="2">
                  <c:v>5200</c:v>
                </c:pt>
                <c:pt idx="3">
                  <c:v>5600</c:v>
                </c:pt>
                <c:pt idx="4">
                  <c:v>6000</c:v>
                </c:pt>
                <c:pt idx="5">
                  <c:v>6500</c:v>
                </c:pt>
                <c:pt idx="6">
                  <c:v>7000</c:v>
                </c:pt>
                <c:pt idx="7">
                  <c:v>7300</c:v>
                </c:pt>
                <c:pt idx="8">
                  <c:v>7600</c:v>
                </c:pt>
                <c:pt idx="9">
                  <c:v>7900</c:v>
                </c:pt>
                <c:pt idx="10">
                  <c:v>8100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99-4E65-82E3-150F75FAD85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B0F0"/>
                </a:solidFill>
              </a:ln>
              <a:effectLst/>
            </c:spPr>
          </c:marker>
          <c:yVal>
            <c:numRef>
              <c:f>'TASK 8'!$P$15:$P$25</c:f>
              <c:numCache>
                <c:formatCode>General</c:formatCode>
                <c:ptCount val="11"/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99-4E65-82E3-150F75FAD85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'TASK 8'!$Q$15:$Q$25</c:f>
              <c:numCache>
                <c:formatCode>General</c:formatCode>
                <c:ptCount val="11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99-4E65-82E3-150F75FAD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907296"/>
        <c:axId val="529907656"/>
      </c:scatterChart>
      <c:valAx>
        <c:axId val="5299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Ad</a:t>
                </a:r>
                <a:r>
                  <a:rPr lang="en-IN" baseline="0"/>
                  <a:t> Spend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7656"/>
        <c:crosses val="autoZero"/>
        <c:crossBetween val="midCat"/>
      </c:valAx>
      <c:valAx>
        <c:axId val="52990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Sales Distribution Histogram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 Distribution Histogram </a:t>
          </a:r>
        </a:p>
      </cx:txPr>
    </cx:title>
    <cx:plotArea>
      <cx:plotAreaRegion>
        <cx:series layoutId="clusteredColumn" uniqueId="{C5416B43-0198-41CC-A50F-2AAEAE2FB10C}" formatIdx="0">
          <cx:tx>
            <cx:txData>
              <cx:f>_xlchart.v1.4</cx:f>
              <cx:v>Bins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15"/>
            </cx:binning>
          </cx:layoutPr>
        </cx:series>
        <cx:series layoutId="clusteredColumn" hidden="1" uniqueId="{4C531627-21AF-457D-A4AC-C3659AA94F69}" formatIdx="1">
          <cx:tx>
            <cx:txData>
              <cx:f>_xlchart.v1.6</cx:f>
              <cx:v>Frequency</cx:v>
            </cx:txData>
          </cx:tx>
          <cx:dataLabels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3FA61AE-29B8-4386-A89A-957AA1550870}" formatIdx="0">
          <cx:tx>
            <cx:txData>
              <cx:f>_xlchart.v1.1</cx:f>
              <cx:v>Student</cx:v>
            </cx:txData>
          </cx:tx>
          <cx:dataId val="0"/>
          <cx:layoutPr>
            <cx:binning intervalClosed="r">
              <cx:binSize val="10"/>
            </cx:binning>
          </cx:layoutPr>
        </cx:series>
        <cx:series layoutId="clusteredColumn" hidden="1" uniqueId="{921C4C0F-A595-48AD-80CD-9E1F2112272E}" formatIdx="1">
          <cx:tx>
            <cx:txData>
              <cx:f>_xlchart.v1.3</cx:f>
              <cx:v>Scores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49696</xdr:colOff>
      <xdr:row>2</xdr:row>
      <xdr:rowOff>66261</xdr:rowOff>
    </xdr:from>
    <xdr:to>
      <xdr:col>17</xdr:col>
      <xdr:colOff>57150</xdr:colOff>
      <xdr:row>19</xdr:row>
      <xdr:rowOff>57978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6C179C-4396-CF29-2861-BFCFD1004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19</xdr:row>
      <xdr:rowOff>185737</xdr:rowOff>
    </xdr:from>
    <xdr:to>
      <xdr:col>14</xdr:col>
      <xdr:colOff>19050</xdr:colOff>
      <xdr:row>34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F8565B-247B-46DD-3FAB-877BE14EC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447675</xdr:colOff>
      <xdr:row>0</xdr:row>
      <xdr:rowOff>166687</xdr:rowOff>
    </xdr:from>
    <xdr:to>
      <xdr:col>19</xdr:col>
      <xdr:colOff>142875</xdr:colOff>
      <xdr:row>11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B19F3-C5E1-35A4-9444-F1265D473D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476250</xdr:colOff>
      <xdr:row>12</xdr:row>
      <xdr:rowOff>128587</xdr:rowOff>
    </xdr:from>
    <xdr:to>
      <xdr:col>19</xdr:col>
      <xdr:colOff>171450</xdr:colOff>
      <xdr:row>24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C09B5C-03D9-9D51-A462-61C76A244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8</xdr:row>
      <xdr:rowOff>128587</xdr:rowOff>
    </xdr:from>
    <xdr:to>
      <xdr:col>13</xdr:col>
      <xdr:colOff>552450</xdr:colOff>
      <xdr:row>21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77B79C-5D54-B6C3-8FA5-5195F04CD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3</xdr:row>
      <xdr:rowOff>128587</xdr:rowOff>
    </xdr:from>
    <xdr:to>
      <xdr:col>13</xdr:col>
      <xdr:colOff>95250</xdr:colOff>
      <xdr:row>15</xdr:row>
      <xdr:rowOff>204787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C5531-FD81-894B-9C1A-BB8B8B2BC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542925</xdr:colOff>
      <xdr:row>16</xdr:row>
      <xdr:rowOff>119062</xdr:rowOff>
    </xdr:from>
    <xdr:to>
      <xdr:col>13</xdr:col>
      <xdr:colOff>238125</xdr:colOff>
      <xdr:row>28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E49F35-243D-D066-E41E-959A871B0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</xdr:row>
      <xdr:rowOff>119062</xdr:rowOff>
    </xdr:from>
    <xdr:to>
      <xdr:col>17</xdr:col>
      <xdr:colOff>0</xdr:colOff>
      <xdr:row>12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20D46D-F69C-94A8-3E0B-139391886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361950</xdr:colOff>
      <xdr:row>11</xdr:row>
      <xdr:rowOff>166687</xdr:rowOff>
    </xdr:from>
    <xdr:to>
      <xdr:col>12</xdr:col>
      <xdr:colOff>523875</xdr:colOff>
      <xdr:row>23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D94307-56FB-0B46-F842-B559588F8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2</xdr:row>
      <xdr:rowOff>214312</xdr:rowOff>
    </xdr:from>
    <xdr:to>
      <xdr:col>14</xdr:col>
      <xdr:colOff>219075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0C6BF0-D08F-A33A-B077-774B64775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590550</xdr:colOff>
      <xdr:row>2</xdr:row>
      <xdr:rowOff>261937</xdr:rowOff>
    </xdr:from>
    <xdr:to>
      <xdr:col>22</xdr:col>
      <xdr:colOff>285750</xdr:colOff>
      <xdr:row>16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1679AE-1187-6D69-8939-3C146C55E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17</xdr:row>
      <xdr:rowOff>14287</xdr:rowOff>
    </xdr:from>
    <xdr:to>
      <xdr:col>14</xdr:col>
      <xdr:colOff>304800</xdr:colOff>
      <xdr:row>28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19F92F-AAD1-1EEB-2AD5-BE1486E67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128587</xdr:rowOff>
    </xdr:from>
    <xdr:to>
      <xdr:col>14</xdr:col>
      <xdr:colOff>19050</xdr:colOff>
      <xdr:row>16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FDC595E-3CF5-04D9-1E73-2AE76ACDCD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00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171450</xdr:colOff>
      <xdr:row>8</xdr:row>
      <xdr:rowOff>80962</xdr:rowOff>
    </xdr:from>
    <xdr:to>
      <xdr:col>25</xdr:col>
      <xdr:colOff>476250</xdr:colOff>
      <xdr:row>21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8218453-B161-E7ED-5780-471E13807C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53775" y="1795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16</xdr:row>
      <xdr:rowOff>185737</xdr:rowOff>
    </xdr:from>
    <xdr:to>
      <xdr:col>12</xdr:col>
      <xdr:colOff>19050</xdr:colOff>
      <xdr:row>30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41FE5E-3481-B4A6-6BDD-92308D6B6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10</xdr:row>
      <xdr:rowOff>190500</xdr:rowOff>
    </xdr:from>
    <xdr:to>
      <xdr:col>26</xdr:col>
      <xdr:colOff>419100</xdr:colOff>
      <xdr:row>27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7757A2-2452-75C0-2591-CB2C0DBAE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tabSelected="1" topLeftCell="A7" zoomScaleNormal="100" workbookViewId="0">
      <selection activeCell="Q26" sqref="Q26"/>
    </sheetView>
  </sheetViews>
  <sheetFormatPr defaultRowHeight="15" x14ac:dyDescent="0.25"/>
  <cols>
    <col min="3" max="3" width="10.5703125" bestFit="1" customWidth="1"/>
    <col min="4" max="4" width="12.5703125" bestFit="1" customWidth="1"/>
  </cols>
  <sheetData>
    <row r="1" spans="1:18" x14ac:dyDescent="0.25">
      <c r="A1" s="21" t="s">
        <v>111</v>
      </c>
      <c r="B1" s="21"/>
      <c r="C1" s="21"/>
      <c r="D1" s="21"/>
      <c r="E1" s="21"/>
      <c r="F1" s="21"/>
      <c r="G1" s="21"/>
      <c r="H1" s="21"/>
    </row>
    <row r="2" spans="1:18" x14ac:dyDescent="0.25">
      <c r="A2" s="21" t="s">
        <v>112</v>
      </c>
      <c r="B2" s="21"/>
      <c r="C2" s="21"/>
      <c r="D2" s="21"/>
      <c r="E2" s="21"/>
      <c r="F2" s="21"/>
      <c r="G2" s="21"/>
      <c r="H2" s="21"/>
    </row>
    <row r="3" spans="1:18" ht="18.75" x14ac:dyDescent="0.3">
      <c r="B3" s="2" t="s">
        <v>15</v>
      </c>
      <c r="C3" s="2" t="s">
        <v>16</v>
      </c>
      <c r="D3" s="41" t="s">
        <v>119</v>
      </c>
    </row>
    <row r="4" spans="1:18" x14ac:dyDescent="0.25">
      <c r="B4" s="1">
        <v>2001</v>
      </c>
      <c r="C4" s="1">
        <v>10000</v>
      </c>
      <c r="D4" s="1">
        <v>21.3</v>
      </c>
    </row>
    <row r="5" spans="1:18" x14ac:dyDescent="0.25">
      <c r="B5" s="1">
        <v>2002</v>
      </c>
      <c r="C5" s="1">
        <v>20000</v>
      </c>
      <c r="D5" s="1">
        <v>30.2</v>
      </c>
    </row>
    <row r="6" spans="1:18" x14ac:dyDescent="0.25">
      <c r="B6" s="1">
        <v>2003</v>
      </c>
      <c r="C6" s="1">
        <v>30000</v>
      </c>
      <c r="D6" s="1">
        <v>29</v>
      </c>
    </row>
    <row r="7" spans="1:18" x14ac:dyDescent="0.25">
      <c r="B7" s="1">
        <v>2004</v>
      </c>
      <c r="C7" s="1">
        <v>40000</v>
      </c>
      <c r="D7" s="1">
        <v>28.6</v>
      </c>
    </row>
    <row r="8" spans="1:18" x14ac:dyDescent="0.25">
      <c r="B8" s="1">
        <v>2005</v>
      </c>
      <c r="C8" s="1">
        <v>50000</v>
      </c>
      <c r="D8" s="1">
        <v>22.7</v>
      </c>
    </row>
    <row r="9" spans="1:18" ht="21" x14ac:dyDescent="0.35">
      <c r="B9" s="1">
        <v>2006</v>
      </c>
      <c r="C9" s="1">
        <v>60000</v>
      </c>
      <c r="D9" s="1">
        <v>23.3</v>
      </c>
      <c r="F9" s="5"/>
      <c r="G9" s="5"/>
      <c r="H9" s="5"/>
      <c r="I9" s="5"/>
      <c r="J9" s="5"/>
      <c r="K9" s="5"/>
    </row>
    <row r="10" spans="1:18" x14ac:dyDescent="0.25">
      <c r="B10" s="1">
        <v>2007</v>
      </c>
      <c r="C10" s="1">
        <v>70000</v>
      </c>
      <c r="D10" s="1">
        <v>24.4</v>
      </c>
    </row>
    <row r="11" spans="1:18" ht="21" x14ac:dyDescent="0.35">
      <c r="B11" s="1">
        <v>2008</v>
      </c>
      <c r="C11" s="1">
        <v>80000</v>
      </c>
      <c r="D11" s="1">
        <v>25.5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21" x14ac:dyDescent="0.35">
      <c r="B12" s="1">
        <v>2009</v>
      </c>
      <c r="C12" s="1">
        <v>90000</v>
      </c>
      <c r="D12" s="1">
        <v>26.6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21" x14ac:dyDescent="0.35">
      <c r="B13" s="1">
        <v>2010</v>
      </c>
      <c r="C13" s="1">
        <v>100000</v>
      </c>
      <c r="D13" s="1">
        <v>27.7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21" x14ac:dyDescent="0.35">
      <c r="B14" s="1">
        <v>2011</v>
      </c>
      <c r="C14" s="1">
        <v>110000</v>
      </c>
      <c r="D14" s="1">
        <v>28.8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21" x14ac:dyDescent="0.35">
      <c r="B15" s="1">
        <v>2012</v>
      </c>
      <c r="C15" s="1">
        <v>120000</v>
      </c>
      <c r="D15" s="1">
        <v>29.9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B16" s="1">
        <v>2013</v>
      </c>
      <c r="C16" s="1">
        <v>130000</v>
      </c>
      <c r="D16" s="1">
        <v>29.8</v>
      </c>
    </row>
    <row r="17" spans="2:4" x14ac:dyDescent="0.25">
      <c r="B17" s="1">
        <v>2014</v>
      </c>
      <c r="C17" s="1">
        <v>140000</v>
      </c>
      <c r="D17" s="1">
        <v>28.9</v>
      </c>
    </row>
    <row r="18" spans="2:4" x14ac:dyDescent="0.25">
      <c r="B18" s="1">
        <v>2015</v>
      </c>
      <c r="C18" s="1">
        <v>150000</v>
      </c>
      <c r="D18" s="1">
        <v>27.6</v>
      </c>
    </row>
    <row r="19" spans="2:4" x14ac:dyDescent="0.25">
      <c r="B19" s="1">
        <v>2016</v>
      </c>
      <c r="C19" s="1">
        <v>160000</v>
      </c>
      <c r="D19" s="1">
        <v>24.7</v>
      </c>
    </row>
    <row r="20" spans="2:4" x14ac:dyDescent="0.25">
      <c r="B20" s="1">
        <v>2017</v>
      </c>
      <c r="C20" s="1">
        <v>170000</v>
      </c>
      <c r="D20" s="1">
        <v>29.5</v>
      </c>
    </row>
    <row r="21" spans="2:4" x14ac:dyDescent="0.25">
      <c r="B21" s="1">
        <v>2018</v>
      </c>
      <c r="C21" s="1">
        <v>180000</v>
      </c>
      <c r="D21" s="1">
        <v>30.6</v>
      </c>
    </row>
    <row r="22" spans="2:4" x14ac:dyDescent="0.25">
      <c r="B22" s="1">
        <v>2019</v>
      </c>
      <c r="C22" s="1">
        <v>190000</v>
      </c>
      <c r="D22" s="1">
        <v>30.4</v>
      </c>
    </row>
    <row r="23" spans="2:4" x14ac:dyDescent="0.25">
      <c r="B23" s="1">
        <v>2020</v>
      </c>
      <c r="C23" s="1">
        <v>200000</v>
      </c>
      <c r="D23" s="1">
        <v>28.4</v>
      </c>
    </row>
    <row r="24" spans="2:4" x14ac:dyDescent="0.25">
      <c r="B24" s="1">
        <v>2021</v>
      </c>
      <c r="C24" s="1">
        <v>210000</v>
      </c>
      <c r="D24" s="1">
        <v>29.3</v>
      </c>
    </row>
    <row r="25" spans="2:4" x14ac:dyDescent="0.25">
      <c r="B25" s="1">
        <v>2022</v>
      </c>
      <c r="C25" s="1">
        <v>220000</v>
      </c>
      <c r="D25" s="1">
        <v>25.7</v>
      </c>
    </row>
    <row r="26" spans="2:4" x14ac:dyDescent="0.25">
      <c r="B26" s="1">
        <v>2023</v>
      </c>
      <c r="C26" s="1">
        <v>230000</v>
      </c>
      <c r="D26" s="1">
        <v>40</v>
      </c>
    </row>
    <row r="27" spans="2:4" x14ac:dyDescent="0.25">
      <c r="B27" s="1">
        <v>2024</v>
      </c>
      <c r="C27" s="1">
        <v>240000</v>
      </c>
      <c r="D27" s="1">
        <v>43</v>
      </c>
    </row>
    <row r="28" spans="2:4" x14ac:dyDescent="0.25">
      <c r="B28" s="1">
        <v>2025</v>
      </c>
      <c r="C28" s="1">
        <v>250000</v>
      </c>
      <c r="D28" s="1">
        <v>33.299999999999997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Normal="100" workbookViewId="0">
      <selection activeCell="M27" sqref="M27"/>
    </sheetView>
  </sheetViews>
  <sheetFormatPr defaultRowHeight="15" x14ac:dyDescent="0.25"/>
  <cols>
    <col min="10" max="10" width="13.85546875" bestFit="1" customWidth="1"/>
    <col min="11" max="11" width="11.140625" bestFit="1" customWidth="1"/>
  </cols>
  <sheetData>
    <row r="1" spans="1:11" x14ac:dyDescent="0.25">
      <c r="A1" s="21" t="s">
        <v>113</v>
      </c>
      <c r="B1" s="21"/>
      <c r="C1" s="21"/>
      <c r="D1" s="21"/>
      <c r="E1" s="21"/>
      <c r="F1" s="21"/>
      <c r="G1" s="21"/>
      <c r="H1" s="21"/>
    </row>
    <row r="2" spans="1:11" x14ac:dyDescent="0.25">
      <c r="A2" s="21" t="s">
        <v>112</v>
      </c>
      <c r="B2" s="21"/>
      <c r="C2" s="21"/>
      <c r="D2" s="21"/>
      <c r="E2" s="21"/>
      <c r="F2" s="21"/>
      <c r="G2" s="21"/>
      <c r="H2" s="21"/>
    </row>
    <row r="3" spans="1:11" ht="21" x14ac:dyDescent="0.35">
      <c r="E3" s="5"/>
      <c r="F3" s="5"/>
      <c r="G3" s="5"/>
      <c r="H3" s="5"/>
      <c r="I3" s="5"/>
      <c r="J3" s="5"/>
    </row>
    <row r="4" spans="1:11" ht="21" x14ac:dyDescent="0.35">
      <c r="B4" s="10" t="s">
        <v>21</v>
      </c>
      <c r="C4" s="5"/>
      <c r="D4" s="5"/>
      <c r="E4" s="5"/>
      <c r="F4" s="5"/>
      <c r="G4" s="5"/>
      <c r="H4" s="5"/>
      <c r="I4" s="5"/>
      <c r="J4" s="5"/>
    </row>
    <row r="5" spans="1:11" ht="21" x14ac:dyDescent="0.35">
      <c r="B5" s="11" t="s">
        <v>17</v>
      </c>
      <c r="C5" s="5"/>
      <c r="D5" s="5"/>
      <c r="E5" s="5"/>
      <c r="F5" s="5"/>
      <c r="G5" s="5"/>
      <c r="H5" s="5"/>
      <c r="I5" s="5"/>
      <c r="J5" s="13" t="s">
        <v>120</v>
      </c>
      <c r="K5" s="13" t="s">
        <v>121</v>
      </c>
    </row>
    <row r="6" spans="1:11" ht="21" x14ac:dyDescent="0.35">
      <c r="B6" s="36" t="s">
        <v>18</v>
      </c>
      <c r="C6" s="37"/>
      <c r="D6" s="37"/>
      <c r="E6" s="37"/>
      <c r="F6" s="37"/>
      <c r="G6" s="38"/>
      <c r="H6" s="5"/>
      <c r="I6" s="5"/>
      <c r="J6" s="13" t="s">
        <v>122</v>
      </c>
      <c r="K6" s="1">
        <v>100</v>
      </c>
    </row>
    <row r="7" spans="1:11" ht="21" x14ac:dyDescent="0.35">
      <c r="B7" s="39" t="s">
        <v>19</v>
      </c>
      <c r="C7" s="35"/>
      <c r="D7" s="35"/>
      <c r="E7" s="35"/>
      <c r="F7" s="35"/>
      <c r="G7" s="40"/>
      <c r="H7" s="5"/>
      <c r="I7" s="5"/>
      <c r="J7" s="13" t="s">
        <v>123</v>
      </c>
      <c r="K7" s="1">
        <v>80</v>
      </c>
    </row>
    <row r="8" spans="1:11" ht="21" x14ac:dyDescent="0.35">
      <c r="B8" s="11"/>
      <c r="C8" s="5"/>
      <c r="D8" s="5"/>
      <c r="E8" s="5"/>
      <c r="F8" s="5"/>
      <c r="G8" s="5"/>
      <c r="H8" s="5"/>
      <c r="I8" s="5"/>
      <c r="J8" s="13" t="s">
        <v>124</v>
      </c>
      <c r="K8" s="1">
        <v>60</v>
      </c>
    </row>
    <row r="9" spans="1:11" ht="21" x14ac:dyDescent="0.35">
      <c r="B9" s="5"/>
      <c r="C9" s="5"/>
      <c r="D9" s="5"/>
      <c r="E9" s="5"/>
      <c r="F9" s="5"/>
      <c r="G9" s="5"/>
      <c r="H9" s="5"/>
      <c r="I9" s="5"/>
      <c r="J9" s="13" t="s">
        <v>125</v>
      </c>
      <c r="K9" s="1">
        <v>40</v>
      </c>
    </row>
    <row r="10" spans="1:11" ht="21" x14ac:dyDescent="0.35">
      <c r="B10" s="10" t="s">
        <v>22</v>
      </c>
      <c r="C10" s="5"/>
      <c r="D10" s="5"/>
      <c r="E10" s="5"/>
      <c r="F10" s="5"/>
      <c r="G10" s="5"/>
      <c r="H10" s="5"/>
      <c r="I10" s="5"/>
      <c r="J10" s="5"/>
    </row>
    <row r="11" spans="1:11" ht="21" x14ac:dyDescent="0.35">
      <c r="B11" s="11"/>
      <c r="C11" s="5"/>
      <c r="D11" s="5"/>
      <c r="E11" s="5"/>
      <c r="F11" s="5"/>
      <c r="G11" s="5"/>
      <c r="H11" s="5"/>
      <c r="I11" s="5"/>
      <c r="J11" s="5"/>
    </row>
    <row r="12" spans="1:11" ht="21" x14ac:dyDescent="0.35">
      <c r="B12" s="12" t="s">
        <v>20</v>
      </c>
      <c r="C12" s="13"/>
      <c r="D12" s="13"/>
      <c r="E12" s="13"/>
      <c r="F12" s="13"/>
      <c r="G12" s="13"/>
      <c r="H12" s="13"/>
      <c r="I12" s="5"/>
      <c r="J12" s="5"/>
    </row>
    <row r="13" spans="1:11" ht="21" x14ac:dyDescent="0.35">
      <c r="B13" s="12" t="s">
        <v>23</v>
      </c>
      <c r="C13" s="13"/>
      <c r="D13" s="13"/>
      <c r="E13" s="13"/>
      <c r="F13" s="13"/>
      <c r="G13" s="13"/>
      <c r="H13" s="13"/>
      <c r="I13" s="5"/>
      <c r="J13" s="5"/>
    </row>
    <row r="14" spans="1:11" ht="21" x14ac:dyDescent="0.35">
      <c r="B14" s="11"/>
      <c r="C14" s="5"/>
      <c r="D14" s="5"/>
      <c r="E14" s="5"/>
      <c r="F14" s="5"/>
      <c r="G14" s="5"/>
      <c r="H14" s="5"/>
      <c r="I14" s="5"/>
      <c r="J14" s="13" t="s">
        <v>126</v>
      </c>
      <c r="K14" s="13" t="s">
        <v>127</v>
      </c>
    </row>
    <row r="15" spans="1:11" ht="21" x14ac:dyDescent="0.35">
      <c r="B15" s="5"/>
      <c r="C15" s="5"/>
      <c r="D15" s="5"/>
      <c r="E15" s="5"/>
      <c r="F15" s="5"/>
      <c r="G15" s="5"/>
      <c r="H15" s="5"/>
      <c r="I15" s="5"/>
      <c r="J15" s="13" t="s">
        <v>128</v>
      </c>
      <c r="K15" s="1">
        <v>10000</v>
      </c>
    </row>
    <row r="16" spans="1:11" x14ac:dyDescent="0.25">
      <c r="J16" s="1" t="s">
        <v>129</v>
      </c>
      <c r="K16" s="1">
        <v>5000</v>
      </c>
    </row>
    <row r="17" spans="10:11" ht="21" x14ac:dyDescent="0.35">
      <c r="J17" s="13" t="s">
        <v>130</v>
      </c>
      <c r="K17" s="1">
        <v>2000</v>
      </c>
    </row>
    <row r="18" spans="10:11" ht="21" x14ac:dyDescent="0.35">
      <c r="J18" s="13" t="s">
        <v>131</v>
      </c>
      <c r="K18" s="1">
        <v>1000</v>
      </c>
    </row>
    <row r="19" spans="10:11" ht="21" x14ac:dyDescent="0.35">
      <c r="J19" s="13" t="s">
        <v>132</v>
      </c>
      <c r="K19" s="1">
        <v>2000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selection activeCell="D5" sqref="D5:E17"/>
    </sheetView>
  </sheetViews>
  <sheetFormatPr defaultRowHeight="15" x14ac:dyDescent="0.25"/>
  <cols>
    <col min="3" max="3" width="10.42578125" bestFit="1" customWidth="1"/>
  </cols>
  <sheetData>
    <row r="1" spans="1:16" x14ac:dyDescent="0.25">
      <c r="A1" s="33" t="s">
        <v>114</v>
      </c>
      <c r="B1" s="33"/>
      <c r="C1" s="33"/>
      <c r="D1" s="33"/>
      <c r="E1" s="33"/>
      <c r="F1" s="33"/>
      <c r="G1" s="33"/>
      <c r="H1" s="33"/>
      <c r="I1" s="34"/>
      <c r="J1" s="34"/>
    </row>
    <row r="2" spans="1:16" x14ac:dyDescent="0.25">
      <c r="A2" s="33" t="s">
        <v>112</v>
      </c>
      <c r="B2" s="33"/>
      <c r="C2" s="33"/>
      <c r="D2" s="33"/>
      <c r="E2" s="33"/>
      <c r="F2" s="33"/>
      <c r="G2" s="33"/>
      <c r="H2" s="33"/>
      <c r="I2" s="33"/>
      <c r="J2" s="34"/>
    </row>
    <row r="4" spans="1:16" ht="18.75" x14ac:dyDescent="0.3">
      <c r="C4" s="3" t="s">
        <v>0</v>
      </c>
      <c r="D4" s="3" t="s">
        <v>1</v>
      </c>
    </row>
    <row r="5" spans="1:16" x14ac:dyDescent="0.25">
      <c r="C5" s="4" t="s">
        <v>2</v>
      </c>
      <c r="D5" s="4">
        <v>100</v>
      </c>
      <c r="E5" t="str">
        <f>IF(D5&gt;70,C5,"")</f>
        <v>Ravi</v>
      </c>
      <c r="F5" t="str">
        <f>IF(D5&lt;70,C5,"")</f>
        <v/>
      </c>
    </row>
    <row r="6" spans="1:16" x14ac:dyDescent="0.25">
      <c r="C6" s="4" t="s">
        <v>3</v>
      </c>
      <c r="D6" s="4">
        <v>97</v>
      </c>
      <c r="E6" t="str">
        <f t="shared" ref="E6:E12" si="0">IF(D6&gt;70,C6,"")</f>
        <v>Ramu</v>
      </c>
      <c r="F6" t="str">
        <f t="shared" ref="F6:F12" si="1">IF(D6&lt;70,C6,"")</f>
        <v/>
      </c>
    </row>
    <row r="7" spans="1:16" x14ac:dyDescent="0.25">
      <c r="C7" s="4" t="s">
        <v>4</v>
      </c>
      <c r="D7" s="4">
        <v>90</v>
      </c>
      <c r="E7" t="str">
        <f t="shared" si="0"/>
        <v>Danush</v>
      </c>
      <c r="F7" t="str">
        <f t="shared" si="1"/>
        <v/>
      </c>
    </row>
    <row r="8" spans="1:16" x14ac:dyDescent="0.25">
      <c r="C8" s="4" t="s">
        <v>5</v>
      </c>
      <c r="D8" s="4">
        <v>88</v>
      </c>
      <c r="E8" t="str">
        <f t="shared" si="0"/>
        <v>David</v>
      </c>
      <c r="F8" t="str">
        <f t="shared" si="1"/>
        <v/>
      </c>
    </row>
    <row r="9" spans="1:16" x14ac:dyDescent="0.25">
      <c r="C9" s="4" t="s">
        <v>6</v>
      </c>
      <c r="D9" s="4">
        <v>85</v>
      </c>
      <c r="E9" t="str">
        <f t="shared" si="0"/>
        <v>Kiran</v>
      </c>
      <c r="F9" t="str">
        <f t="shared" si="1"/>
        <v/>
      </c>
    </row>
    <row r="10" spans="1:16" x14ac:dyDescent="0.25">
      <c r="C10" s="4" t="s">
        <v>7</v>
      </c>
      <c r="D10" s="4">
        <v>85</v>
      </c>
      <c r="E10" t="str">
        <f t="shared" si="0"/>
        <v>Lenin</v>
      </c>
      <c r="F10" t="str">
        <f t="shared" si="1"/>
        <v/>
      </c>
    </row>
    <row r="11" spans="1:16" ht="21" x14ac:dyDescent="0.35">
      <c r="C11" s="4" t="s">
        <v>8</v>
      </c>
      <c r="D11" s="4">
        <v>77</v>
      </c>
      <c r="E11" t="str">
        <f t="shared" si="0"/>
        <v>Linsey</v>
      </c>
      <c r="F11" t="str">
        <f t="shared" si="1"/>
        <v/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C12" s="4" t="s">
        <v>9</v>
      </c>
      <c r="D12" s="4">
        <v>74</v>
      </c>
      <c r="E12" t="str">
        <f t="shared" si="0"/>
        <v>Ashika</v>
      </c>
      <c r="F12" t="str">
        <f t="shared" si="1"/>
        <v/>
      </c>
    </row>
    <row r="13" spans="1:16" ht="21" x14ac:dyDescent="0.35">
      <c r="C13" s="4" t="s">
        <v>10</v>
      </c>
      <c r="D13" s="4">
        <v>60</v>
      </c>
      <c r="E13" t="str">
        <f>IF(D13&lt;70,C13,"")</f>
        <v>Abi</v>
      </c>
      <c r="G13" s="5"/>
      <c r="H13" s="5"/>
      <c r="I13" s="5"/>
      <c r="J13" s="5"/>
      <c r="K13" s="5"/>
      <c r="L13" s="5"/>
      <c r="M13" s="5"/>
      <c r="N13" s="5"/>
      <c r="O13" s="5"/>
    </row>
    <row r="14" spans="1:16" x14ac:dyDescent="0.25">
      <c r="C14" s="4" t="s">
        <v>11</v>
      </c>
      <c r="D14" s="4">
        <v>55</v>
      </c>
      <c r="E14" t="str">
        <f t="shared" ref="E14:E17" si="2">IF(D14&lt;70,C14,"")</f>
        <v>Christopher</v>
      </c>
    </row>
    <row r="15" spans="1:16" ht="21" x14ac:dyDescent="0.35">
      <c r="C15" s="4" t="s">
        <v>12</v>
      </c>
      <c r="D15" s="4">
        <v>52</v>
      </c>
      <c r="E15" t="str">
        <f t="shared" si="2"/>
        <v>Vishnu</v>
      </c>
      <c r="G15" s="5"/>
    </row>
    <row r="16" spans="1:16" ht="21" x14ac:dyDescent="0.35">
      <c r="C16" s="4" t="s">
        <v>13</v>
      </c>
      <c r="D16" s="4">
        <v>45</v>
      </c>
      <c r="E16" t="str">
        <f t="shared" si="2"/>
        <v>Arun</v>
      </c>
      <c r="G16" s="5"/>
    </row>
    <row r="17" spans="3:16" x14ac:dyDescent="0.25">
      <c r="C17" s="4" t="s">
        <v>14</v>
      </c>
      <c r="D17" s="4">
        <v>25</v>
      </c>
      <c r="E17" t="str">
        <f t="shared" si="2"/>
        <v>Ajay</v>
      </c>
    </row>
    <row r="18" spans="3:16" ht="21" x14ac:dyDescent="0.35">
      <c r="G18" s="6"/>
      <c r="H18" s="6"/>
      <c r="I18" s="6"/>
      <c r="J18" s="6"/>
      <c r="K18" s="6"/>
      <c r="L18" s="6"/>
      <c r="M18" s="6"/>
      <c r="N18" s="6"/>
      <c r="O18" s="6"/>
      <c r="P18" s="6"/>
    </row>
  </sheetData>
  <sortState xmlns:xlrd2="http://schemas.microsoft.com/office/spreadsheetml/2017/richdata2" ref="D5:D17">
    <sortCondition descending="1" ref="D5:D1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topLeftCell="A15" zoomScale="115" zoomScaleNormal="115" workbookViewId="0">
      <selection activeCell="B19" sqref="B19:C26"/>
    </sheetView>
  </sheetViews>
  <sheetFormatPr defaultRowHeight="15" x14ac:dyDescent="0.25"/>
  <cols>
    <col min="2" max="2" width="16" bestFit="1" customWidth="1"/>
    <col min="3" max="3" width="10.42578125" bestFit="1" customWidth="1"/>
  </cols>
  <sheetData>
    <row r="1" spans="1:10" x14ac:dyDescent="0.25">
      <c r="A1" s="33" t="s">
        <v>115</v>
      </c>
      <c r="B1" s="33"/>
      <c r="C1" s="33"/>
      <c r="D1" s="33"/>
      <c r="E1" s="33"/>
      <c r="F1" s="33"/>
      <c r="G1" s="33"/>
      <c r="H1" s="33"/>
      <c r="I1" s="34"/>
      <c r="J1" s="34"/>
    </row>
    <row r="2" spans="1:10" x14ac:dyDescent="0.25">
      <c r="A2" s="33" t="s">
        <v>112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14" t="s">
        <v>32</v>
      </c>
      <c r="B3" s="15"/>
      <c r="C3" s="15"/>
      <c r="D3" s="15"/>
    </row>
    <row r="4" spans="1:10" ht="18.75" x14ac:dyDescent="0.3">
      <c r="A4" s="15"/>
      <c r="B4" s="16" t="s">
        <v>24</v>
      </c>
      <c r="C4" s="16" t="s">
        <v>25</v>
      </c>
      <c r="D4" s="16" t="s">
        <v>26</v>
      </c>
    </row>
    <row r="5" spans="1:10" ht="18.75" x14ac:dyDescent="0.3">
      <c r="A5" s="15"/>
      <c r="B5" s="16" t="s">
        <v>27</v>
      </c>
      <c r="C5" s="16">
        <v>25000</v>
      </c>
      <c r="D5" s="16">
        <v>30000</v>
      </c>
    </row>
    <row r="6" spans="1:10" ht="18.75" x14ac:dyDescent="0.3">
      <c r="A6" s="15"/>
      <c r="B6" s="16" t="s">
        <v>28</v>
      </c>
      <c r="C6" s="16">
        <v>40000</v>
      </c>
      <c r="D6" s="16">
        <v>50000</v>
      </c>
    </row>
    <row r="7" spans="1:10" ht="18.75" x14ac:dyDescent="0.3">
      <c r="A7" s="15"/>
      <c r="B7" s="16" t="s">
        <v>29</v>
      </c>
      <c r="C7" s="16">
        <v>35000</v>
      </c>
      <c r="D7" s="16">
        <v>40000</v>
      </c>
    </row>
    <row r="8" spans="1:10" ht="18.75" x14ac:dyDescent="0.3">
      <c r="A8" s="15"/>
      <c r="B8" s="16" t="s">
        <v>30</v>
      </c>
      <c r="C8" s="16">
        <v>55000</v>
      </c>
      <c r="D8" s="16">
        <v>62000</v>
      </c>
    </row>
    <row r="9" spans="1:10" ht="18.75" x14ac:dyDescent="0.3">
      <c r="A9" s="15"/>
      <c r="B9" s="16" t="s">
        <v>31</v>
      </c>
      <c r="C9" s="16">
        <v>20000</v>
      </c>
      <c r="D9" s="16">
        <v>25000</v>
      </c>
    </row>
    <row r="13" spans="1:10" x14ac:dyDescent="0.25">
      <c r="A13" s="14" t="s">
        <v>33</v>
      </c>
    </row>
    <row r="14" spans="1:10" ht="18.75" x14ac:dyDescent="0.3">
      <c r="B14" s="8" t="s">
        <v>34</v>
      </c>
      <c r="C14" s="7"/>
      <c r="D14" s="7"/>
      <c r="E14" s="7"/>
      <c r="F14" s="7"/>
    </row>
    <row r="15" spans="1:10" ht="18.75" x14ac:dyDescent="0.3">
      <c r="B15" s="9"/>
      <c r="C15" s="7"/>
      <c r="D15" s="7"/>
      <c r="E15" s="7"/>
      <c r="F15" s="7"/>
    </row>
    <row r="16" spans="1:10" ht="18.75" x14ac:dyDescent="0.3">
      <c r="B16" s="9" t="s">
        <v>35</v>
      </c>
      <c r="C16" s="7"/>
      <c r="D16" s="7"/>
      <c r="E16" s="7"/>
      <c r="F16" s="7"/>
    </row>
    <row r="17" spans="2:6" ht="18.75" x14ac:dyDescent="0.3">
      <c r="B17" s="9" t="s">
        <v>36</v>
      </c>
      <c r="C17" s="7"/>
      <c r="D17" s="7"/>
      <c r="E17" s="7"/>
      <c r="F17" s="7"/>
    </row>
    <row r="19" spans="2:6" ht="18.75" x14ac:dyDescent="0.25">
      <c r="B19" s="42" t="s">
        <v>133</v>
      </c>
      <c r="C19" s="1" t="s">
        <v>134</v>
      </c>
    </row>
    <row r="20" spans="2:6" ht="18.75" x14ac:dyDescent="0.25">
      <c r="B20" s="42" t="s">
        <v>135</v>
      </c>
      <c r="C20" s="1">
        <v>30</v>
      </c>
    </row>
    <row r="21" spans="2:6" ht="18.75" x14ac:dyDescent="0.25">
      <c r="B21" s="42" t="s">
        <v>136</v>
      </c>
      <c r="C21" s="1">
        <v>32</v>
      </c>
    </row>
    <row r="22" spans="2:6" ht="18.75" x14ac:dyDescent="0.25">
      <c r="B22" s="42" t="s">
        <v>137</v>
      </c>
      <c r="C22" s="1">
        <v>34</v>
      </c>
    </row>
    <row r="23" spans="2:6" ht="18.75" x14ac:dyDescent="0.25">
      <c r="B23" s="42" t="s">
        <v>138</v>
      </c>
      <c r="C23" s="1">
        <v>33</v>
      </c>
    </row>
    <row r="24" spans="2:6" ht="18.75" x14ac:dyDescent="0.25">
      <c r="B24" s="42" t="s">
        <v>139</v>
      </c>
      <c r="C24" s="1">
        <v>35</v>
      </c>
    </row>
    <row r="25" spans="2:6" ht="18.75" x14ac:dyDescent="0.25">
      <c r="B25" s="42" t="s">
        <v>140</v>
      </c>
      <c r="C25" s="1">
        <v>31</v>
      </c>
    </row>
    <row r="26" spans="2:6" ht="18.75" x14ac:dyDescent="0.25">
      <c r="B26" s="42" t="s">
        <v>141</v>
      </c>
      <c r="C26" s="1">
        <v>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topLeftCell="A16" workbookViewId="0">
      <selection activeCell="P20" sqref="P20"/>
    </sheetView>
  </sheetViews>
  <sheetFormatPr defaultRowHeight="15" x14ac:dyDescent="0.25"/>
  <cols>
    <col min="3" max="3" width="17.85546875" bestFit="1" customWidth="1"/>
    <col min="8" max="8" width="11.28515625" bestFit="1" customWidth="1"/>
  </cols>
  <sheetData>
    <row r="1" spans="1:10" x14ac:dyDescent="0.25">
      <c r="A1" s="33" t="s">
        <v>116</v>
      </c>
      <c r="B1" s="33"/>
      <c r="C1" s="33"/>
      <c r="D1" s="33"/>
      <c r="E1" s="33"/>
      <c r="F1" s="33"/>
      <c r="G1" s="33"/>
      <c r="H1" s="33"/>
      <c r="I1" s="34"/>
      <c r="J1" s="34"/>
    </row>
    <row r="2" spans="1:10" x14ac:dyDescent="0.25">
      <c r="A2" s="33" t="s">
        <v>112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1" x14ac:dyDescent="0.35">
      <c r="B3" s="17" t="s">
        <v>39</v>
      </c>
      <c r="C3" s="5"/>
      <c r="D3" s="5"/>
      <c r="E3" s="5"/>
      <c r="F3" s="5"/>
      <c r="G3" s="5"/>
      <c r="H3" s="5"/>
    </row>
    <row r="4" spans="1:10" ht="21" x14ac:dyDescent="0.35">
      <c r="B4" s="11"/>
      <c r="C4" s="5"/>
      <c r="D4" s="5"/>
      <c r="E4" s="5"/>
      <c r="F4" s="5"/>
      <c r="G4" s="5"/>
      <c r="H4" s="5"/>
    </row>
    <row r="5" spans="1:10" ht="21" x14ac:dyDescent="0.35">
      <c r="B5" s="11" t="s">
        <v>37</v>
      </c>
      <c r="C5" s="5"/>
      <c r="D5" s="5"/>
      <c r="E5" s="5"/>
      <c r="F5" s="5"/>
      <c r="G5" s="5"/>
      <c r="H5" s="13" t="s">
        <v>142</v>
      </c>
      <c r="I5" s="1" t="s">
        <v>147</v>
      </c>
    </row>
    <row r="6" spans="1:10" ht="21" x14ac:dyDescent="0.35">
      <c r="B6" s="11" t="s">
        <v>38</v>
      </c>
      <c r="C6" s="5"/>
      <c r="D6" s="5"/>
      <c r="E6" s="5"/>
      <c r="F6" s="5"/>
      <c r="G6" s="5"/>
      <c r="H6" s="13" t="s">
        <v>143</v>
      </c>
      <c r="I6" s="43">
        <v>0.5</v>
      </c>
    </row>
    <row r="7" spans="1:10" ht="21" x14ac:dyDescent="0.35">
      <c r="B7" s="11"/>
      <c r="C7" s="5"/>
      <c r="D7" s="5"/>
      <c r="E7" s="5"/>
      <c r="F7" s="5"/>
      <c r="G7" s="5"/>
      <c r="H7" s="13" t="s">
        <v>144</v>
      </c>
      <c r="I7" s="43">
        <v>0.1</v>
      </c>
    </row>
    <row r="8" spans="1:10" ht="21" x14ac:dyDescent="0.35">
      <c r="H8" s="13" t="s">
        <v>145</v>
      </c>
      <c r="I8" s="43">
        <v>0.3</v>
      </c>
    </row>
    <row r="9" spans="1:10" ht="21" x14ac:dyDescent="0.35">
      <c r="H9" s="13" t="s">
        <v>146</v>
      </c>
      <c r="I9" s="43">
        <v>0.1</v>
      </c>
    </row>
    <row r="10" spans="1:10" ht="21" x14ac:dyDescent="0.35">
      <c r="B10" s="17" t="s">
        <v>109</v>
      </c>
      <c r="C10" s="5"/>
      <c r="D10" s="5"/>
      <c r="E10" s="5"/>
      <c r="F10" s="5"/>
      <c r="G10" s="5"/>
    </row>
    <row r="11" spans="1:10" ht="21" x14ac:dyDescent="0.35">
      <c r="B11" s="11"/>
      <c r="C11" s="5"/>
      <c r="D11" s="5"/>
      <c r="E11" s="5"/>
      <c r="F11" s="5"/>
      <c r="G11" s="5"/>
    </row>
    <row r="12" spans="1:10" ht="21" x14ac:dyDescent="0.35">
      <c r="B12" s="11" t="s">
        <v>40</v>
      </c>
      <c r="C12" s="5"/>
      <c r="D12" s="5"/>
      <c r="E12" s="5"/>
      <c r="F12" s="5"/>
      <c r="G12" s="5"/>
    </row>
    <row r="13" spans="1:10" ht="21" x14ac:dyDescent="0.35">
      <c r="B13" s="11" t="s">
        <v>41</v>
      </c>
      <c r="C13" s="5"/>
      <c r="D13" s="5"/>
      <c r="E13" s="5"/>
      <c r="F13" s="5"/>
      <c r="G13" s="5"/>
    </row>
    <row r="14" spans="1:10" ht="21" x14ac:dyDescent="0.35">
      <c r="B14" s="11"/>
      <c r="C14" s="5"/>
      <c r="D14" s="5"/>
      <c r="E14" s="5"/>
      <c r="F14" s="5"/>
      <c r="G14" s="5"/>
    </row>
    <row r="15" spans="1:10" ht="21" x14ac:dyDescent="0.35">
      <c r="B15" s="5"/>
      <c r="C15" s="13" t="s">
        <v>148</v>
      </c>
      <c r="D15" s="13" t="s">
        <v>149</v>
      </c>
      <c r="E15" s="5"/>
      <c r="F15" s="5"/>
      <c r="G15" s="5"/>
    </row>
    <row r="16" spans="1:10" x14ac:dyDescent="0.25">
      <c r="C16" s="1" t="s">
        <v>150</v>
      </c>
      <c r="D16" s="1">
        <v>100000</v>
      </c>
    </row>
    <row r="17" spans="3:4" x14ac:dyDescent="0.25">
      <c r="C17" s="1" t="s">
        <v>151</v>
      </c>
      <c r="D17" s="1">
        <v>150000</v>
      </c>
    </row>
    <row r="18" spans="3:4" ht="21" x14ac:dyDescent="0.35">
      <c r="C18" s="13" t="s">
        <v>152</v>
      </c>
      <c r="D18" s="1">
        <v>200000</v>
      </c>
    </row>
    <row r="19" spans="3:4" ht="21" x14ac:dyDescent="0.35">
      <c r="C19" s="13" t="s">
        <v>153</v>
      </c>
      <c r="D19" s="1">
        <v>50000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27"/>
  <sheetViews>
    <sheetView workbookViewId="0">
      <selection activeCell="D21" sqref="D21:E27"/>
    </sheetView>
  </sheetViews>
  <sheetFormatPr defaultRowHeight="15" x14ac:dyDescent="0.25"/>
  <cols>
    <col min="4" max="4" width="20.140625" bestFit="1" customWidth="1"/>
    <col min="5" max="5" width="13.28515625" bestFit="1" customWidth="1"/>
    <col min="6" max="6" width="18.85546875" bestFit="1" customWidth="1"/>
  </cols>
  <sheetData>
    <row r="1" spans="2:11" x14ac:dyDescent="0.25">
      <c r="B1" s="33" t="s">
        <v>117</v>
      </c>
      <c r="C1" s="33"/>
      <c r="D1" s="33"/>
      <c r="E1" s="33"/>
      <c r="F1" s="33"/>
      <c r="G1" s="33"/>
      <c r="H1" s="33"/>
      <c r="I1" s="33"/>
      <c r="J1" s="34"/>
      <c r="K1" s="34"/>
    </row>
    <row r="2" spans="2:11" x14ac:dyDescent="0.25">
      <c r="B2" s="33" t="s">
        <v>112</v>
      </c>
      <c r="C2" s="33"/>
      <c r="D2" s="33"/>
      <c r="E2" s="33"/>
      <c r="F2" s="33"/>
      <c r="G2" s="33"/>
      <c r="H2" s="33"/>
      <c r="I2" s="33"/>
      <c r="J2" s="33"/>
      <c r="K2" s="34"/>
    </row>
    <row r="3" spans="2:11" ht="21" x14ac:dyDescent="0.35">
      <c r="B3" s="14" t="s">
        <v>32</v>
      </c>
      <c r="E3" s="10" t="s">
        <v>42</v>
      </c>
    </row>
    <row r="5" spans="2:11" ht="18.75" x14ac:dyDescent="0.3">
      <c r="C5" s="3" t="s">
        <v>43</v>
      </c>
      <c r="D5" s="3" t="s">
        <v>44</v>
      </c>
      <c r="E5" s="3" t="s">
        <v>45</v>
      </c>
      <c r="F5" s="3" t="s">
        <v>46</v>
      </c>
    </row>
    <row r="6" spans="2:11" x14ac:dyDescent="0.25">
      <c r="C6" s="4" t="s">
        <v>47</v>
      </c>
      <c r="D6" s="4">
        <v>10</v>
      </c>
      <c r="E6" s="4">
        <v>18</v>
      </c>
      <c r="F6" s="4">
        <v>12</v>
      </c>
    </row>
    <row r="7" spans="2:11" x14ac:dyDescent="0.25">
      <c r="C7" s="4" t="s">
        <v>48</v>
      </c>
      <c r="D7" s="4">
        <v>12</v>
      </c>
      <c r="E7" s="4">
        <v>21</v>
      </c>
      <c r="F7" s="4">
        <v>5</v>
      </c>
    </row>
    <row r="8" spans="2:11" x14ac:dyDescent="0.25">
      <c r="C8" s="4" t="s">
        <v>49</v>
      </c>
      <c r="D8" s="4">
        <v>8</v>
      </c>
      <c r="E8" s="4">
        <v>12</v>
      </c>
      <c r="F8" s="4">
        <v>13</v>
      </c>
    </row>
    <row r="9" spans="2:11" x14ac:dyDescent="0.25">
      <c r="C9" s="4" t="s">
        <v>50</v>
      </c>
      <c r="D9" s="4">
        <v>15</v>
      </c>
      <c r="E9" s="4">
        <v>9</v>
      </c>
      <c r="F9" s="4">
        <v>12</v>
      </c>
    </row>
    <row r="10" spans="2:11" x14ac:dyDescent="0.25">
      <c r="C10" s="4" t="s">
        <v>51</v>
      </c>
      <c r="D10" s="4">
        <v>20</v>
      </c>
      <c r="E10" s="4">
        <v>14</v>
      </c>
      <c r="F10" s="4">
        <v>16</v>
      </c>
    </row>
    <row r="11" spans="2:11" x14ac:dyDescent="0.25">
      <c r="C11" s="4" t="s">
        <v>52</v>
      </c>
      <c r="D11" s="4">
        <v>25</v>
      </c>
      <c r="E11" s="4">
        <v>12</v>
      </c>
      <c r="F11" s="4">
        <v>8</v>
      </c>
    </row>
    <row r="12" spans="2:11" x14ac:dyDescent="0.25">
      <c r="C12" s="4" t="s">
        <v>53</v>
      </c>
      <c r="D12" s="4">
        <v>18</v>
      </c>
      <c r="E12" s="4">
        <v>12</v>
      </c>
      <c r="F12" s="4">
        <v>10</v>
      </c>
    </row>
    <row r="14" spans="2:11" ht="21" x14ac:dyDescent="0.35">
      <c r="D14" s="5"/>
      <c r="E14" s="5"/>
      <c r="F14" s="5"/>
    </row>
    <row r="17" spans="2:10" ht="21" x14ac:dyDescent="0.35">
      <c r="B17" s="14" t="s">
        <v>33</v>
      </c>
      <c r="C17" s="17" t="s">
        <v>108</v>
      </c>
      <c r="D17" s="5"/>
      <c r="E17" s="5"/>
      <c r="F17" s="5"/>
      <c r="G17" s="5"/>
      <c r="H17" s="5"/>
      <c r="I17" s="5"/>
      <c r="J17" s="5"/>
    </row>
    <row r="18" spans="2:10" ht="21" x14ac:dyDescent="0.35">
      <c r="C18" s="11"/>
      <c r="D18" s="5"/>
      <c r="E18" s="5"/>
      <c r="F18" s="5"/>
      <c r="G18" s="5"/>
      <c r="H18" s="5"/>
      <c r="I18" s="5"/>
      <c r="J18" s="5"/>
    </row>
    <row r="19" spans="2:10" ht="21" x14ac:dyDescent="0.35">
      <c r="C19" s="11" t="s">
        <v>54</v>
      </c>
      <c r="D19" s="5"/>
      <c r="E19" s="5"/>
      <c r="F19" s="5"/>
      <c r="G19" s="5"/>
      <c r="H19" s="5"/>
      <c r="I19" s="5"/>
      <c r="J19" s="5"/>
    </row>
    <row r="20" spans="2:10" ht="21" x14ac:dyDescent="0.35">
      <c r="C20" s="11" t="s">
        <v>55</v>
      </c>
      <c r="D20" s="5"/>
      <c r="E20" s="5"/>
      <c r="F20" s="5"/>
      <c r="G20" s="5"/>
      <c r="H20" s="5"/>
      <c r="I20" s="5"/>
      <c r="J20" s="5"/>
    </row>
    <row r="21" spans="2:10" ht="21" x14ac:dyDescent="0.35">
      <c r="C21" s="11"/>
      <c r="D21" s="13" t="s">
        <v>155</v>
      </c>
      <c r="E21" s="13" t="s">
        <v>154</v>
      </c>
      <c r="F21" s="5"/>
      <c r="G21" s="5"/>
      <c r="H21" s="5"/>
      <c r="I21" s="5"/>
      <c r="J21" s="5"/>
    </row>
    <row r="22" spans="2:10" x14ac:dyDescent="0.25">
      <c r="D22" s="1" t="s">
        <v>90</v>
      </c>
      <c r="E22" s="1">
        <v>2000</v>
      </c>
    </row>
    <row r="23" spans="2:10" x14ac:dyDescent="0.25">
      <c r="D23" s="1" t="s">
        <v>91</v>
      </c>
      <c r="E23" s="1">
        <v>2500</v>
      </c>
    </row>
    <row r="24" spans="2:10" ht="21" x14ac:dyDescent="0.35">
      <c r="D24" s="13" t="s">
        <v>92</v>
      </c>
      <c r="E24" s="1">
        <v>3000</v>
      </c>
    </row>
    <row r="25" spans="2:10" ht="21" x14ac:dyDescent="0.35">
      <c r="D25" s="13" t="s">
        <v>93</v>
      </c>
      <c r="E25" s="1">
        <v>4000</v>
      </c>
    </row>
    <row r="26" spans="2:10" ht="21" x14ac:dyDescent="0.35">
      <c r="D26" s="13" t="s">
        <v>89</v>
      </c>
      <c r="E26" s="1">
        <v>3800</v>
      </c>
    </row>
    <row r="27" spans="2:10" ht="21" x14ac:dyDescent="0.35">
      <c r="D27" s="13" t="s">
        <v>94</v>
      </c>
      <c r="E27" s="1">
        <v>4200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4"/>
  <sheetViews>
    <sheetView topLeftCell="H4" workbookViewId="0">
      <selection activeCell="AA9" sqref="AA9"/>
    </sheetView>
  </sheetViews>
  <sheetFormatPr defaultRowHeight="15" x14ac:dyDescent="0.25"/>
  <cols>
    <col min="6" max="6" width="9.28515625" bestFit="1" customWidth="1"/>
  </cols>
  <sheetData>
    <row r="1" spans="1:23" x14ac:dyDescent="0.25">
      <c r="A1" s="33" t="s">
        <v>111</v>
      </c>
      <c r="B1" s="33"/>
      <c r="C1" s="33"/>
      <c r="D1" s="33"/>
      <c r="E1" s="33"/>
      <c r="F1" s="33"/>
      <c r="G1" s="33"/>
      <c r="H1" s="33"/>
      <c r="I1" s="34"/>
      <c r="J1" s="34"/>
    </row>
    <row r="2" spans="1:23" x14ac:dyDescent="0.25">
      <c r="A2" s="33" t="s">
        <v>112</v>
      </c>
      <c r="B2" s="33"/>
      <c r="C2" s="33"/>
      <c r="D2" s="33"/>
      <c r="E2" s="33"/>
      <c r="F2" s="33"/>
      <c r="G2" s="33"/>
      <c r="H2" s="33"/>
      <c r="I2" s="33"/>
      <c r="J2" s="34"/>
    </row>
    <row r="3" spans="1:23" x14ac:dyDescent="0.25">
      <c r="A3" s="21" t="s">
        <v>32</v>
      </c>
    </row>
    <row r="4" spans="1:23" ht="18.75" x14ac:dyDescent="0.3">
      <c r="A4" s="16" t="s">
        <v>56</v>
      </c>
      <c r="B4" s="16" t="s">
        <v>26</v>
      </c>
      <c r="O4" s="21" t="s">
        <v>33</v>
      </c>
    </row>
    <row r="5" spans="1:23" ht="18.75" x14ac:dyDescent="0.3">
      <c r="A5" s="4" t="s">
        <v>57</v>
      </c>
      <c r="B5" s="4">
        <v>53</v>
      </c>
      <c r="D5" s="18" t="s">
        <v>77</v>
      </c>
      <c r="E5" s="18" t="s">
        <v>78</v>
      </c>
      <c r="F5" s="18" t="s">
        <v>79</v>
      </c>
      <c r="O5" s="9" t="s">
        <v>110</v>
      </c>
      <c r="P5" s="7"/>
      <c r="Q5" s="7"/>
      <c r="R5" s="7"/>
      <c r="S5" s="7"/>
      <c r="T5" s="7"/>
      <c r="U5" s="7"/>
      <c r="V5" s="7"/>
      <c r="W5" s="7"/>
    </row>
    <row r="6" spans="1:23" ht="18.75" x14ac:dyDescent="0.3">
      <c r="A6" s="4" t="s">
        <v>58</v>
      </c>
      <c r="B6" s="4">
        <v>72</v>
      </c>
      <c r="D6" s="4" t="s">
        <v>80</v>
      </c>
      <c r="E6" s="4">
        <v>10</v>
      </c>
      <c r="F6" s="4" cm="1">
        <f t="array" ref="F6:F12">FREQUENCY(B4:B24,E6:E11)</f>
        <v>2</v>
      </c>
      <c r="O6" s="9" t="s">
        <v>86</v>
      </c>
      <c r="P6" s="7"/>
      <c r="Q6" s="7"/>
      <c r="R6" s="7"/>
      <c r="S6" s="7"/>
      <c r="T6" s="7"/>
      <c r="U6" s="7"/>
      <c r="V6" s="7"/>
      <c r="W6" s="7"/>
    </row>
    <row r="7" spans="1:23" ht="18.75" x14ac:dyDescent="0.3">
      <c r="A7" s="4" t="s">
        <v>59</v>
      </c>
      <c r="B7" s="4">
        <v>65</v>
      </c>
      <c r="D7" s="19" t="s">
        <v>81</v>
      </c>
      <c r="E7" s="4">
        <v>30</v>
      </c>
      <c r="F7" s="4">
        <v>3</v>
      </c>
      <c r="O7" s="9" t="s">
        <v>87</v>
      </c>
      <c r="P7" s="7"/>
      <c r="Q7" s="7"/>
      <c r="R7" s="7"/>
      <c r="S7" s="7"/>
      <c r="T7" s="7"/>
      <c r="U7" s="7"/>
      <c r="V7" s="7"/>
      <c r="W7" s="7"/>
    </row>
    <row r="8" spans="1:23" x14ac:dyDescent="0.25">
      <c r="A8" s="4" t="s">
        <v>60</v>
      </c>
      <c r="B8" s="4">
        <v>32</v>
      </c>
      <c r="D8" s="4" t="s">
        <v>82</v>
      </c>
      <c r="E8" s="4">
        <v>50</v>
      </c>
      <c r="F8" s="4">
        <v>4</v>
      </c>
    </row>
    <row r="9" spans="1:23" x14ac:dyDescent="0.25">
      <c r="A9" s="4" t="s">
        <v>61</v>
      </c>
      <c r="B9" s="4">
        <v>15</v>
      </c>
      <c r="D9" s="4" t="s">
        <v>83</v>
      </c>
      <c r="E9" s="4">
        <v>70</v>
      </c>
      <c r="F9" s="4">
        <v>4</v>
      </c>
      <c r="P9" s="1" t="s">
        <v>156</v>
      </c>
      <c r="Q9" s="1" t="s">
        <v>1</v>
      </c>
    </row>
    <row r="10" spans="1:23" x14ac:dyDescent="0.25">
      <c r="A10" s="4" t="s">
        <v>62</v>
      </c>
      <c r="B10" s="4">
        <v>87</v>
      </c>
      <c r="D10" s="4" t="s">
        <v>84</v>
      </c>
      <c r="E10" s="4">
        <v>90</v>
      </c>
      <c r="F10" s="4">
        <v>4</v>
      </c>
      <c r="P10" s="1">
        <v>1</v>
      </c>
      <c r="Q10" s="1">
        <v>65</v>
      </c>
    </row>
    <row r="11" spans="1:23" x14ac:dyDescent="0.25">
      <c r="A11" s="4" t="s">
        <v>63</v>
      </c>
      <c r="B11" s="4">
        <v>96</v>
      </c>
      <c r="D11" s="4" t="s">
        <v>85</v>
      </c>
      <c r="E11" s="4">
        <v>100</v>
      </c>
      <c r="F11" s="4">
        <v>3</v>
      </c>
      <c r="P11" s="1">
        <v>2</v>
      </c>
      <c r="Q11" s="1">
        <v>78</v>
      </c>
    </row>
    <row r="12" spans="1:23" x14ac:dyDescent="0.25">
      <c r="A12" s="4" t="s">
        <v>64</v>
      </c>
      <c r="B12" s="4">
        <v>99</v>
      </c>
      <c r="F12">
        <v>0</v>
      </c>
      <c r="P12" s="1">
        <v>3</v>
      </c>
      <c r="Q12" s="1">
        <v>82</v>
      </c>
    </row>
    <row r="13" spans="1:23" x14ac:dyDescent="0.25">
      <c r="A13" s="4" t="s">
        <v>65</v>
      </c>
      <c r="B13" s="4">
        <v>100</v>
      </c>
      <c r="P13" s="1">
        <v>4</v>
      </c>
      <c r="Q13" s="1">
        <v>90</v>
      </c>
    </row>
    <row r="14" spans="1:23" ht="18.75" x14ac:dyDescent="0.3">
      <c r="A14" s="4" t="s">
        <v>66</v>
      </c>
      <c r="B14" s="4">
        <v>25</v>
      </c>
      <c r="E14" s="20"/>
      <c r="F14" s="20"/>
      <c r="G14" s="20"/>
      <c r="H14" s="20"/>
      <c r="I14" s="20"/>
      <c r="J14" s="20"/>
      <c r="K14" s="20"/>
      <c r="P14" s="1">
        <v>5</v>
      </c>
      <c r="Q14" s="1">
        <v>70</v>
      </c>
    </row>
    <row r="15" spans="1:23" ht="18.75" x14ac:dyDescent="0.3">
      <c r="A15" s="4" t="s">
        <v>67</v>
      </c>
      <c r="B15" s="4">
        <v>2</v>
      </c>
      <c r="E15" s="20"/>
      <c r="F15" s="20"/>
      <c r="G15" s="20"/>
      <c r="H15" s="20"/>
      <c r="I15" s="20"/>
      <c r="J15" s="20"/>
      <c r="K15" s="20"/>
      <c r="P15" s="1">
        <v>6</v>
      </c>
      <c r="Q15" s="1">
        <v>88</v>
      </c>
    </row>
    <row r="16" spans="1:23" ht="18.75" x14ac:dyDescent="0.3">
      <c r="A16" s="4" t="s">
        <v>68</v>
      </c>
      <c r="B16" s="4">
        <v>3</v>
      </c>
      <c r="E16" s="20"/>
      <c r="F16" s="20"/>
      <c r="G16" s="20"/>
      <c r="H16" s="20"/>
      <c r="I16" s="20"/>
      <c r="J16" s="20"/>
      <c r="K16" s="20"/>
      <c r="P16" s="1">
        <v>7</v>
      </c>
      <c r="Q16" s="1">
        <v>55</v>
      </c>
    </row>
    <row r="17" spans="1:17" ht="18.75" x14ac:dyDescent="0.3">
      <c r="A17" s="4" t="s">
        <v>69</v>
      </c>
      <c r="B17" s="4">
        <v>74</v>
      </c>
      <c r="E17" s="20"/>
      <c r="F17" s="20"/>
      <c r="G17" s="20"/>
      <c r="H17" s="20"/>
      <c r="I17" s="20"/>
      <c r="J17" s="20"/>
      <c r="K17" s="20"/>
      <c r="P17" s="1">
        <v>8</v>
      </c>
      <c r="Q17" s="1">
        <v>60</v>
      </c>
    </row>
    <row r="18" spans="1:17" x14ac:dyDescent="0.25">
      <c r="A18" s="4" t="s">
        <v>70</v>
      </c>
      <c r="B18" s="4">
        <v>58</v>
      </c>
      <c r="P18" s="1">
        <v>9</v>
      </c>
      <c r="Q18" s="1">
        <v>72</v>
      </c>
    </row>
    <row r="19" spans="1:17" x14ac:dyDescent="0.25">
      <c r="A19" s="4" t="s">
        <v>71</v>
      </c>
      <c r="B19" s="4">
        <v>45</v>
      </c>
      <c r="P19" s="1">
        <v>10</v>
      </c>
      <c r="Q19" s="1">
        <v>85</v>
      </c>
    </row>
    <row r="20" spans="1:17" x14ac:dyDescent="0.25">
      <c r="A20" s="4" t="s">
        <v>72</v>
      </c>
      <c r="B20" s="4">
        <v>65</v>
      </c>
      <c r="P20" s="1">
        <v>11</v>
      </c>
      <c r="Q20" s="1">
        <v>91</v>
      </c>
    </row>
    <row r="21" spans="1:17" x14ac:dyDescent="0.25">
      <c r="A21" s="4" t="s">
        <v>73</v>
      </c>
      <c r="B21" s="4">
        <v>44</v>
      </c>
      <c r="P21" s="1">
        <v>12</v>
      </c>
      <c r="Q21" s="1">
        <v>67</v>
      </c>
    </row>
    <row r="22" spans="1:17" x14ac:dyDescent="0.25">
      <c r="A22" s="4" t="s">
        <v>74</v>
      </c>
      <c r="B22" s="4">
        <v>22</v>
      </c>
      <c r="P22" s="1">
        <v>13</v>
      </c>
      <c r="Q22" s="1">
        <v>80</v>
      </c>
    </row>
    <row r="23" spans="1:17" x14ac:dyDescent="0.25">
      <c r="A23" s="4" t="s">
        <v>75</v>
      </c>
      <c r="B23" s="4">
        <v>80</v>
      </c>
      <c r="P23" s="1">
        <v>14</v>
      </c>
      <c r="Q23" s="1">
        <v>76</v>
      </c>
    </row>
    <row r="24" spans="1:17" x14ac:dyDescent="0.25">
      <c r="A24" s="4" t="s">
        <v>76</v>
      </c>
      <c r="B24" s="4">
        <v>46</v>
      </c>
      <c r="P24" s="1">
        <v>15</v>
      </c>
      <c r="Q24" s="1">
        <v>89</v>
      </c>
    </row>
    <row r="25" spans="1:17" x14ac:dyDescent="0.25">
      <c r="P25" s="1">
        <v>16</v>
      </c>
      <c r="Q25" s="1">
        <v>95</v>
      </c>
    </row>
    <row r="26" spans="1:17" x14ac:dyDescent="0.25">
      <c r="P26" s="1">
        <v>17</v>
      </c>
      <c r="Q26" s="1">
        <v>60</v>
      </c>
    </row>
    <row r="27" spans="1:17" x14ac:dyDescent="0.25">
      <c r="P27" s="1">
        <v>18</v>
      </c>
      <c r="Q27" s="1">
        <v>74</v>
      </c>
    </row>
    <row r="28" spans="1:17" x14ac:dyDescent="0.25">
      <c r="P28" s="1">
        <v>19</v>
      </c>
      <c r="Q28" s="1">
        <v>68</v>
      </c>
    </row>
    <row r="29" spans="1:17" x14ac:dyDescent="0.25">
      <c r="P29" s="1">
        <v>20</v>
      </c>
      <c r="Q29" s="1">
        <v>88</v>
      </c>
    </row>
    <row r="30" spans="1:17" x14ac:dyDescent="0.25">
      <c r="P30" s="1">
        <v>21</v>
      </c>
      <c r="Q30" s="1">
        <v>84</v>
      </c>
    </row>
    <row r="31" spans="1:17" x14ac:dyDescent="0.25">
      <c r="P31" s="1">
        <v>22</v>
      </c>
      <c r="Q31" s="1">
        <v>98</v>
      </c>
    </row>
    <row r="32" spans="1:17" x14ac:dyDescent="0.25">
      <c r="P32" s="1">
        <v>23</v>
      </c>
      <c r="Q32" s="1">
        <v>77</v>
      </c>
    </row>
    <row r="33" spans="16:17" x14ac:dyDescent="0.25">
      <c r="P33" s="1">
        <v>24</v>
      </c>
      <c r="Q33" s="1">
        <v>69</v>
      </c>
    </row>
    <row r="34" spans="16:17" x14ac:dyDescent="0.25">
      <c r="P34" s="1">
        <v>25</v>
      </c>
      <c r="Q34" s="1">
        <v>73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5"/>
  <sheetViews>
    <sheetView topLeftCell="I20" workbookViewId="0">
      <selection activeCell="AB19" sqref="AB19"/>
    </sheetView>
  </sheetViews>
  <sheetFormatPr defaultRowHeight="15" x14ac:dyDescent="0.25"/>
  <cols>
    <col min="5" max="5" width="13.140625" bestFit="1" customWidth="1"/>
  </cols>
  <sheetData>
    <row r="1" spans="1:21" x14ac:dyDescent="0.25">
      <c r="A1" s="33" t="s">
        <v>118</v>
      </c>
      <c r="B1" s="33"/>
      <c r="C1" s="33"/>
      <c r="D1" s="33"/>
      <c r="E1" s="33"/>
      <c r="F1" s="33"/>
      <c r="G1" s="33"/>
      <c r="H1" s="33"/>
      <c r="I1" s="34"/>
      <c r="J1" s="34"/>
    </row>
    <row r="2" spans="1:21" x14ac:dyDescent="0.25">
      <c r="A2" s="33" t="s">
        <v>112</v>
      </c>
      <c r="B2" s="33"/>
      <c r="C2" s="33"/>
      <c r="D2" s="33"/>
      <c r="E2" s="33"/>
      <c r="F2" s="33"/>
      <c r="G2" s="33"/>
      <c r="H2" s="33"/>
      <c r="I2" s="33"/>
      <c r="J2" s="34"/>
      <c r="K2" s="23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1:21" x14ac:dyDescent="0.25">
      <c r="K3" s="26"/>
      <c r="L3" s="21" t="s">
        <v>33</v>
      </c>
      <c r="U3" s="27"/>
    </row>
    <row r="4" spans="1:21" ht="18.75" x14ac:dyDescent="0.3">
      <c r="B4" s="22" t="s">
        <v>15</v>
      </c>
      <c r="C4" s="22" t="s">
        <v>88</v>
      </c>
      <c r="D4" s="22" t="s">
        <v>101</v>
      </c>
      <c r="E4" s="22" t="s">
        <v>159</v>
      </c>
      <c r="K4" s="26"/>
      <c r="L4" s="28" t="s">
        <v>102</v>
      </c>
      <c r="M4" s="7"/>
      <c r="N4" s="7"/>
      <c r="O4" s="7"/>
      <c r="P4" s="7"/>
      <c r="Q4" s="7"/>
      <c r="R4" s="7"/>
      <c r="U4" s="27"/>
    </row>
    <row r="5" spans="1:21" ht="18.75" x14ac:dyDescent="0.3">
      <c r="B5" s="4" t="s">
        <v>90</v>
      </c>
      <c r="C5" s="4">
        <v>90000</v>
      </c>
      <c r="D5" s="4">
        <v>110000</v>
      </c>
      <c r="E5" s="1">
        <f>D5-C5/D5</f>
        <v>109999.18181818182</v>
      </c>
      <c r="K5" s="26"/>
      <c r="L5" s="9"/>
      <c r="M5" s="7"/>
      <c r="N5" s="7"/>
      <c r="O5" s="7"/>
      <c r="P5" s="7"/>
      <c r="Q5" s="7"/>
      <c r="R5" s="7"/>
      <c r="U5" s="27"/>
    </row>
    <row r="6" spans="1:21" ht="18.75" x14ac:dyDescent="0.3">
      <c r="B6" s="4" t="s">
        <v>91</v>
      </c>
      <c r="C6" s="4">
        <v>120000</v>
      </c>
      <c r="D6" s="4">
        <v>115000</v>
      </c>
      <c r="E6" s="1">
        <f t="shared" ref="E6:E16" si="0">D6-C6/D6</f>
        <v>114998.95652173914</v>
      </c>
      <c r="F6" t="s">
        <v>160</v>
      </c>
      <c r="I6">
        <f>MAX(E5:E16)</f>
        <v>149999.03333333333</v>
      </c>
      <c r="K6" s="26"/>
      <c r="L6" s="9" t="s">
        <v>103</v>
      </c>
      <c r="M6" s="7"/>
      <c r="N6" s="7"/>
      <c r="O6" s="7"/>
      <c r="P6" s="7"/>
      <c r="Q6" s="7"/>
      <c r="R6" s="7"/>
      <c r="U6" s="27"/>
    </row>
    <row r="7" spans="1:21" ht="18.75" x14ac:dyDescent="0.3">
      <c r="B7" s="4" t="s">
        <v>92</v>
      </c>
      <c r="C7" s="4">
        <v>100000</v>
      </c>
      <c r="D7" s="4">
        <v>117000</v>
      </c>
      <c r="E7" s="1">
        <f t="shared" si="0"/>
        <v>116999.1452991453</v>
      </c>
      <c r="F7" t="s">
        <v>161</v>
      </c>
      <c r="I7">
        <f>MIN(E5:E16)</f>
        <v>79999.25</v>
      </c>
      <c r="K7" s="26"/>
      <c r="L7" s="29" t="s">
        <v>104</v>
      </c>
      <c r="M7" s="7"/>
      <c r="N7" s="7"/>
      <c r="O7" s="7"/>
      <c r="P7" s="7"/>
      <c r="Q7" s="7"/>
      <c r="R7" s="7"/>
      <c r="U7" s="27"/>
    </row>
    <row r="8" spans="1:21" ht="18.75" x14ac:dyDescent="0.3">
      <c r="B8" s="4" t="s">
        <v>93</v>
      </c>
      <c r="C8" s="4">
        <v>110000</v>
      </c>
      <c r="D8" s="4">
        <v>130000</v>
      </c>
      <c r="E8" s="1">
        <f t="shared" si="0"/>
        <v>129999.15384615384</v>
      </c>
      <c r="K8" s="26"/>
      <c r="L8" s="29" t="s">
        <v>105</v>
      </c>
      <c r="M8" s="7"/>
      <c r="N8" s="7"/>
      <c r="O8" s="7"/>
      <c r="P8" s="7"/>
      <c r="Q8" s="7"/>
      <c r="R8" s="7"/>
      <c r="U8" s="27"/>
    </row>
    <row r="9" spans="1:21" ht="18.75" x14ac:dyDescent="0.3">
      <c r="B9" s="4" t="s">
        <v>89</v>
      </c>
      <c r="C9" s="4">
        <v>125000</v>
      </c>
      <c r="D9" s="4">
        <v>127000</v>
      </c>
      <c r="E9" s="1">
        <f t="shared" si="0"/>
        <v>126999.0157480315</v>
      </c>
      <c r="K9" s="26"/>
      <c r="L9" s="9" t="s">
        <v>106</v>
      </c>
      <c r="M9" s="7"/>
      <c r="N9" s="7"/>
      <c r="O9" s="7"/>
      <c r="P9" s="7"/>
      <c r="Q9" s="7"/>
      <c r="R9" s="7"/>
      <c r="U9" s="27"/>
    </row>
    <row r="10" spans="1:21" ht="18.75" x14ac:dyDescent="0.3">
      <c r="B10" s="4" t="s">
        <v>94</v>
      </c>
      <c r="C10" s="4">
        <v>60000</v>
      </c>
      <c r="D10" s="4">
        <v>80000</v>
      </c>
      <c r="E10" s="1">
        <f t="shared" si="0"/>
        <v>79999.25</v>
      </c>
      <c r="K10" s="26"/>
      <c r="L10" s="9" t="s">
        <v>107</v>
      </c>
      <c r="M10" s="7"/>
      <c r="N10" s="7"/>
      <c r="O10" s="7"/>
      <c r="P10" s="7"/>
      <c r="Q10" s="7"/>
      <c r="R10" s="7"/>
      <c r="U10" s="27"/>
    </row>
    <row r="11" spans="1:21" ht="18.75" x14ac:dyDescent="0.3">
      <c r="B11" s="4" t="s">
        <v>95</v>
      </c>
      <c r="C11" s="4">
        <v>50000</v>
      </c>
      <c r="D11" s="4">
        <v>87000</v>
      </c>
      <c r="E11" s="1">
        <f t="shared" si="0"/>
        <v>86999.425287356324</v>
      </c>
      <c r="K11" s="26"/>
      <c r="L11" s="7"/>
      <c r="M11" s="7"/>
      <c r="N11" s="7"/>
      <c r="O11" s="7"/>
      <c r="P11" s="7"/>
      <c r="Q11" s="7"/>
      <c r="R11" s="7"/>
      <c r="U11" s="27"/>
    </row>
    <row r="12" spans="1:21" x14ac:dyDescent="0.25">
      <c r="B12" s="4" t="s">
        <v>96</v>
      </c>
      <c r="C12" s="4">
        <v>70000</v>
      </c>
      <c r="D12" s="4">
        <v>95000</v>
      </c>
      <c r="E12" s="1">
        <f t="shared" si="0"/>
        <v>94999.263157894733</v>
      </c>
      <c r="K12" s="30"/>
      <c r="L12" s="31"/>
      <c r="M12" s="31"/>
      <c r="N12" s="31"/>
      <c r="O12" s="31"/>
      <c r="P12" s="31"/>
      <c r="Q12" s="31"/>
      <c r="R12" s="31"/>
      <c r="S12" s="31"/>
      <c r="T12" s="31"/>
      <c r="U12" s="32"/>
    </row>
    <row r="13" spans="1:21" x14ac:dyDescent="0.25">
      <c r="B13" s="4" t="s">
        <v>97</v>
      </c>
      <c r="C13" s="4">
        <v>100000</v>
      </c>
      <c r="D13" s="4">
        <v>110000</v>
      </c>
      <c r="E13" s="1">
        <f t="shared" si="0"/>
        <v>109999.09090909091</v>
      </c>
    </row>
    <row r="14" spans="1:21" x14ac:dyDescent="0.25">
      <c r="B14" s="4" t="s">
        <v>98</v>
      </c>
      <c r="C14" s="4">
        <v>120000</v>
      </c>
      <c r="D14" s="4">
        <v>133000</v>
      </c>
      <c r="E14" s="1">
        <f t="shared" si="0"/>
        <v>132999.09774436092</v>
      </c>
    </row>
    <row r="15" spans="1:21" x14ac:dyDescent="0.25">
      <c r="B15" s="4" t="s">
        <v>99</v>
      </c>
      <c r="C15" s="4">
        <v>145000</v>
      </c>
      <c r="D15" s="4">
        <v>150000</v>
      </c>
      <c r="E15" s="1">
        <f t="shared" si="0"/>
        <v>149999.03333333333</v>
      </c>
      <c r="N15" s="1" t="s">
        <v>162</v>
      </c>
      <c r="O15" s="1" t="s">
        <v>26</v>
      </c>
    </row>
    <row r="16" spans="1:21" x14ac:dyDescent="0.25">
      <c r="B16" s="4" t="s">
        <v>100</v>
      </c>
      <c r="C16" s="4">
        <v>90000</v>
      </c>
      <c r="D16" s="4">
        <v>120000</v>
      </c>
      <c r="E16" s="1">
        <f t="shared" si="0"/>
        <v>119999.25</v>
      </c>
      <c r="N16" s="1">
        <v>1000</v>
      </c>
      <c r="O16" s="1">
        <v>5000</v>
      </c>
      <c r="P16">
        <f>IF(AND(N16&gt;=1000,N16&lt;=3000), N16, NA())</f>
        <v>1000</v>
      </c>
      <c r="Q16" t="e">
        <f>IF(AND(N16&gt;=3500,N16&lt;=5500), N16, NA())</f>
        <v>#N/A</v>
      </c>
    </row>
    <row r="17" spans="2:28" x14ac:dyDescent="0.25">
      <c r="N17" s="1">
        <v>1500</v>
      </c>
      <c r="O17" s="1">
        <v>5200</v>
      </c>
      <c r="P17">
        <f t="shared" ref="P17:P25" si="1">IF(AND(N17&gt;=1000,N17&lt;=3000), N17, NA())</f>
        <v>1500</v>
      </c>
      <c r="Q17" t="e">
        <f t="shared" ref="Q17:Q25" si="2">IF(AND(N17&gt;=3500,N17&lt;=5500), N17, NA())</f>
        <v>#N/A</v>
      </c>
    </row>
    <row r="18" spans="2:28" ht="21" x14ac:dyDescent="0.35">
      <c r="B18" s="15" t="s">
        <v>157</v>
      </c>
      <c r="C18" s="6"/>
      <c r="D18" t="s">
        <v>158</v>
      </c>
      <c r="E18" s="6"/>
      <c r="F18" s="6"/>
      <c r="G18" s="6"/>
      <c r="H18" s="6"/>
      <c r="I18" s="6"/>
      <c r="J18" s="6"/>
      <c r="N18" s="1">
        <v>2000</v>
      </c>
      <c r="O18" s="1">
        <v>5600</v>
      </c>
      <c r="P18">
        <f t="shared" si="1"/>
        <v>2000</v>
      </c>
      <c r="Q18" t="e">
        <f t="shared" si="2"/>
        <v>#N/A</v>
      </c>
      <c r="AB18">
        <f>522.73*6-181.82</f>
        <v>2954.56</v>
      </c>
    </row>
    <row r="19" spans="2:28" x14ac:dyDescent="0.25">
      <c r="B19">
        <f>MAX(C5:C16)</f>
        <v>145000</v>
      </c>
      <c r="D19">
        <f>MAX(D5:D16)</f>
        <v>150000</v>
      </c>
      <c r="N19" s="1">
        <v>2500</v>
      </c>
      <c r="O19" s="1">
        <v>6000</v>
      </c>
      <c r="P19">
        <f t="shared" si="1"/>
        <v>2500</v>
      </c>
      <c r="Q19" t="e">
        <f t="shared" si="2"/>
        <v>#N/A</v>
      </c>
    </row>
    <row r="20" spans="2:28" x14ac:dyDescent="0.25">
      <c r="N20" s="1">
        <v>3000</v>
      </c>
      <c r="O20" s="1">
        <v>6500</v>
      </c>
      <c r="P20">
        <f t="shared" si="1"/>
        <v>3000</v>
      </c>
      <c r="Q20" t="e">
        <f t="shared" si="2"/>
        <v>#N/A</v>
      </c>
    </row>
    <row r="21" spans="2:28" x14ac:dyDescent="0.25">
      <c r="N21" s="1">
        <v>3500</v>
      </c>
      <c r="O21" s="1">
        <v>7000</v>
      </c>
      <c r="P21" t="e">
        <f t="shared" si="1"/>
        <v>#N/A</v>
      </c>
      <c r="Q21">
        <f t="shared" si="2"/>
        <v>3500</v>
      </c>
    </row>
    <row r="22" spans="2:28" x14ac:dyDescent="0.25">
      <c r="N22" s="1">
        <v>4000</v>
      </c>
      <c r="O22" s="1">
        <v>7300</v>
      </c>
      <c r="P22" t="e">
        <f t="shared" si="1"/>
        <v>#N/A</v>
      </c>
      <c r="Q22">
        <f t="shared" si="2"/>
        <v>4000</v>
      </c>
    </row>
    <row r="23" spans="2:28" x14ac:dyDescent="0.25">
      <c r="N23" s="1">
        <v>4500</v>
      </c>
      <c r="O23" s="1">
        <v>7600</v>
      </c>
      <c r="P23" t="e">
        <f t="shared" si="1"/>
        <v>#N/A</v>
      </c>
      <c r="Q23">
        <f t="shared" si="2"/>
        <v>4500</v>
      </c>
    </row>
    <row r="24" spans="2:28" x14ac:dyDescent="0.25">
      <c r="N24" s="1">
        <v>5000</v>
      </c>
      <c r="O24" s="1">
        <v>7900</v>
      </c>
      <c r="P24" t="e">
        <f t="shared" si="1"/>
        <v>#N/A</v>
      </c>
      <c r="Q24">
        <f t="shared" si="2"/>
        <v>5000</v>
      </c>
    </row>
    <row r="25" spans="2:28" x14ac:dyDescent="0.25">
      <c r="N25" s="1">
        <v>5500</v>
      </c>
      <c r="O25" s="1">
        <v>8100</v>
      </c>
      <c r="P25" t="e">
        <f t="shared" si="1"/>
        <v>#N/A</v>
      </c>
      <c r="Q25">
        <f t="shared" si="2"/>
        <v>5500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 1</vt:lpstr>
      <vt:lpstr>TASK 2</vt:lpstr>
      <vt:lpstr>TASK 3</vt:lpstr>
      <vt:lpstr>TASK 4</vt:lpstr>
      <vt:lpstr>TASK 5</vt:lpstr>
      <vt:lpstr>TASK 6</vt:lpstr>
      <vt:lpstr>TASK 7</vt:lpstr>
      <vt:lpstr>TASK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2025-07-21T14:54:20Z</dcterms:modified>
</cp:coreProperties>
</file>