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ocumentos/"/>
    </mc:Choice>
  </mc:AlternateContent>
  <xr:revisionPtr revIDLastSave="0" documentId="13_ncr:1_{9F01F941-B64F-ED42-A223-45324B86D58A}" xr6:coauthVersionLast="46" xr6:coauthVersionMax="46" xr10:uidLastSave="{00000000-0000-0000-0000-000000000000}"/>
  <bookViews>
    <workbookView xWindow="0" yWindow="460" windowWidth="25600" windowHeight="15540" activeTab="1" xr2:uid="{4CD361C4-4F34-CB41-B40E-417FF49D2F10}"/>
  </bookViews>
  <sheets>
    <sheet name="Consulta" sheetId="2" r:id="rId1"/>
    <sheet name="Notas" sheetId="1" r:id="rId2"/>
  </sheets>
  <definedNames>
    <definedName name="NOTA_FINAL">Notas!$F$1:$F$8</definedName>
    <definedName name="NOTAS">Notas!$A$1:$G$8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F7" i="1"/>
  <c r="G7" i="1" s="1"/>
  <c r="F8" i="1"/>
  <c r="G8" i="1" s="1"/>
  <c r="F2" i="1"/>
  <c r="G2" i="1" s="1"/>
  <c r="C8" i="2" s="1"/>
  <c r="F6" i="1"/>
  <c r="G6" i="1" s="1"/>
  <c r="F3" i="1"/>
  <c r="G3" i="1" s="1"/>
  <c r="F4" i="1"/>
  <c r="G4" i="1" s="1"/>
  <c r="F5" i="1"/>
  <c r="G5" i="1" s="1"/>
  <c r="C6" i="2" l="1"/>
  <c r="D13" i="1"/>
  <c r="D11" i="1"/>
  <c r="D12" i="1"/>
</calcChain>
</file>

<file path=xl/sharedStrings.xml><?xml version="1.0" encoding="utf-8"?>
<sst xmlns="http://schemas.openxmlformats.org/spreadsheetml/2006/main" count="31" uniqueCount="28">
  <si>
    <t>Apellido</t>
  </si>
  <si>
    <t>Nombre</t>
  </si>
  <si>
    <t>Nota final</t>
  </si>
  <si>
    <t>Estado</t>
  </si>
  <si>
    <t>Legajo</t>
  </si>
  <si>
    <t>Santos</t>
  </si>
  <si>
    <t>Ravenna</t>
  </si>
  <si>
    <t>Milazzo</t>
  </si>
  <si>
    <t>Lamponne</t>
  </si>
  <si>
    <t>Medina</t>
  </si>
  <si>
    <t>Mario</t>
  </si>
  <si>
    <t>Emilio</t>
  </si>
  <si>
    <t>Gabriel</t>
  </si>
  <si>
    <t>Pablo</t>
  </si>
  <si>
    <t>Franco</t>
  </si>
  <si>
    <t>- La nota final consiste en el 30% de la parte teórica y el 70% de la parte práctica</t>
  </si>
  <si>
    <t>- El Estado es Aprobado si la nota es &gt;= 6, Recupera si la nota es &gt;= 4 o Recursa si es menor.</t>
  </si>
  <si>
    <t>Apellido y Nombres</t>
  </si>
  <si>
    <t>Cantidad aprobados</t>
  </si>
  <si>
    <t>Porcentaje de recursantes</t>
  </si>
  <si>
    <t>- Ingresar un legajo y automáticamente traer los apellidos y nombres, la nota final y el estado. Si no existe, dejar los elementos vacíos.</t>
  </si>
  <si>
    <t>Parte teórica</t>
  </si>
  <si>
    <t>Parte práctica</t>
  </si>
  <si>
    <t>Promedio notas finales</t>
  </si>
  <si>
    <t>Simon</t>
  </si>
  <si>
    <t>Angel</t>
  </si>
  <si>
    <t>Kloster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</si>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</sst>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C289-157E-7A45-A81A-A05684880AD8}">
  <dimension ref="B2:H10"/>
  <sheetViews>
    <sheetView zoomScale="186" workbookViewId="0">
      <selection activeCell="A5" sqref="A5:XFD5"/>
    </sheetView>
  </sheetViews>
  <sheetFormatPr baseColWidth="10" defaultRowHeight="16" x14ac:dyDescent="0.2"/>
  <cols>
    <col min="1" max="1" width="10.83203125" style="1"/>
    <col min="2" max="2" width="22.1640625" style="1" customWidth="1"/>
    <col min="3" max="3" width="12.83203125" style="1" customWidth="1"/>
    <col min="4" max="4" width="10.83203125" style="1"/>
    <col min="5" max="5" width="11.5" style="1" bestFit="1" customWidth="1"/>
    <col min="6" max="16384" width="10.83203125" style="1"/>
  </cols>
  <sheetData>
    <row r="2" spans="2:8" x14ac:dyDescent="0.2">
      <c r="B2" s="4" t="s">
        <v>4</v>
      </c>
      <c r="C2" s="2">
        <v>10000</v>
      </c>
    </row>
    <row r="3" spans="2:8" x14ac:dyDescent="0.2">
      <c r="B3" s="8"/>
    </row>
    <row r="4" spans="2:8" x14ac:dyDescent="0.2">
      <c r="B4" s="4" t="s">
        <v>17</v>
      </c>
      <c r="C4" s="2" t="str">
        <f>IFERROR(VLOOKUP($C$2, NOTAS, 2,FALSE) &amp; ", " &amp; VLOOKUP(C2, NOTAS, 3, FALSE), "")</f>
        <v>Santos, Mario</v>
      </c>
    </row>
    <row r="5" spans="2:8" x14ac:dyDescent="0.2">
      <c r="B5" s="8"/>
    </row>
    <row r="6" spans="2:8" x14ac:dyDescent="0.2">
      <c r="B6" s="4" t="s">
        <v>2</v>
      </c>
      <c r="C6" s="9">
        <f>IFERROR(VLOOKUP(C2, NOTAS, 6, FALSE), "")</f>
        <v>6.6</v>
      </c>
    </row>
    <row r="7" spans="2:8" x14ac:dyDescent="0.2">
      <c r="B7" s="8"/>
    </row>
    <row r="8" spans="2:8" x14ac:dyDescent="0.2">
      <c r="B8" s="4" t="s">
        <v>3</v>
      </c>
      <c r="C8" s="2" t="str">
        <f>IFERROR(VLOOKUP($C$2, NOTAS, 7,FALSE), "")</f>
        <v>Aprobado</v>
      </c>
    </row>
    <row r="10" spans="2:8" ht="49" customHeight="1" x14ac:dyDescent="0.2">
      <c r="B10" s="5" t="s">
        <v>20</v>
      </c>
      <c r="C10" s="5"/>
      <c r="D10" s="5"/>
      <c r="E10" s="5"/>
      <c r="F10" s="5"/>
      <c r="G10" s="5"/>
      <c r="H10" s="5"/>
    </row>
  </sheetData>
  <mergeCells count="1">
    <mergeCell ref="B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E279-F7B8-484D-958C-A828E54F18B3}">
  <dimension ref="A1:G16"/>
  <sheetViews>
    <sheetView tabSelected="1" zoomScale="206" workbookViewId="0">
      <selection activeCell="D7" sqref="D7"/>
    </sheetView>
  </sheetViews>
  <sheetFormatPr baseColWidth="10" defaultRowHeight="16" x14ac:dyDescent="0.2"/>
  <cols>
    <col min="1" max="1" width="10.83203125" customWidth="1"/>
    <col min="3" max="3" width="11.83203125" customWidth="1"/>
    <col min="4" max="4" width="12.33203125" customWidth="1"/>
    <col min="5" max="5" width="14.6640625" customWidth="1"/>
    <col min="6" max="6" width="10.83203125" customWidth="1"/>
  </cols>
  <sheetData>
    <row r="1" spans="1:7" x14ac:dyDescent="0.2">
      <c r="A1" s="4" t="s">
        <v>4</v>
      </c>
      <c r="B1" s="4" t="s">
        <v>0</v>
      </c>
      <c r="C1" s="4" t="s">
        <v>1</v>
      </c>
      <c r="D1" s="4" t="s">
        <v>21</v>
      </c>
      <c r="E1" s="4" t="s">
        <v>22</v>
      </c>
      <c r="F1" s="4" t="s">
        <v>2</v>
      </c>
      <c r="G1" s="4" t="s">
        <v>3</v>
      </c>
    </row>
    <row r="2" spans="1:7" x14ac:dyDescent="0.2">
      <c r="A2" s="2">
        <v>10000</v>
      </c>
      <c r="B2" s="2" t="s">
        <v>5</v>
      </c>
      <c r="C2" s="2" t="s">
        <v>10</v>
      </c>
      <c r="D2" s="2">
        <v>8</v>
      </c>
      <c r="E2" s="2">
        <v>6</v>
      </c>
      <c r="F2" s="2">
        <f>D2*0.3+E2*0.7</f>
        <v>6.6</v>
      </c>
      <c r="G2" s="2" t="str">
        <f>IF(F2&gt;=6, "Aprobado", IF(F2&gt;=4, "Recupera", "Recursa"))</f>
        <v>Aprobado</v>
      </c>
    </row>
    <row r="3" spans="1:7" x14ac:dyDescent="0.2">
      <c r="A3" s="2">
        <v>20000</v>
      </c>
      <c r="B3" s="2" t="s">
        <v>6</v>
      </c>
      <c r="C3" s="2" t="s">
        <v>11</v>
      </c>
      <c r="D3" s="2">
        <v>10</v>
      </c>
      <c r="E3" s="2">
        <v>10</v>
      </c>
      <c r="F3" s="2">
        <f t="shared" ref="F3:F8" si="0">D3*0.3+E3*0.7</f>
        <v>10</v>
      </c>
      <c r="G3" s="2" t="str">
        <f t="shared" ref="G3:G8" si="1">IF(F3&gt;=6, "Aprobado", IF(F3&gt;=4, "Recupera", "Recursa"))</f>
        <v>Aprobado</v>
      </c>
    </row>
    <row r="4" spans="1:7" x14ac:dyDescent="0.2">
      <c r="A4" s="2">
        <v>30000</v>
      </c>
      <c r="B4" s="2" t="s">
        <v>8</v>
      </c>
      <c r="C4" s="2" t="s">
        <v>13</v>
      </c>
      <c r="D4" s="2">
        <v>8</v>
      </c>
      <c r="E4" s="2">
        <v>4</v>
      </c>
      <c r="F4" s="2">
        <f t="shared" si="0"/>
        <v>5.1999999999999993</v>
      </c>
      <c r="G4" s="2" t="str">
        <f t="shared" si="1"/>
        <v>Recupera</v>
      </c>
    </row>
    <row r="5" spans="1:7" x14ac:dyDescent="0.2">
      <c r="A5" s="2">
        <v>40000</v>
      </c>
      <c r="B5" s="2" t="s">
        <v>9</v>
      </c>
      <c r="C5" s="2" t="s">
        <v>12</v>
      </c>
      <c r="D5" s="2">
        <v>2</v>
      </c>
      <c r="E5" s="2">
        <v>3</v>
      </c>
      <c r="F5" s="2">
        <f t="shared" si="0"/>
        <v>2.6999999999999997</v>
      </c>
      <c r="G5" s="2" t="str">
        <f t="shared" si="1"/>
        <v>Recursa</v>
      </c>
    </row>
    <row r="6" spans="1:7" x14ac:dyDescent="0.2">
      <c r="A6" s="2">
        <v>50000</v>
      </c>
      <c r="B6" s="2" t="s">
        <v>7</v>
      </c>
      <c r="C6" s="2" t="s">
        <v>14</v>
      </c>
      <c r="D6" s="2">
        <v>9</v>
      </c>
      <c r="E6" s="2">
        <v>7</v>
      </c>
      <c r="F6" s="2">
        <f t="shared" si="0"/>
        <v>7.6</v>
      </c>
      <c r="G6" s="2" t="str">
        <f t="shared" si="1"/>
        <v>Aprobado</v>
      </c>
    </row>
    <row r="7" spans="1:7" x14ac:dyDescent="0.2">
      <c r="A7" s="2">
        <v>55000</v>
      </c>
      <c r="B7" s="2" t="s">
        <v>26</v>
      </c>
      <c r="C7" s="2" t="s">
        <v>27</v>
      </c>
      <c r="D7" s="2">
        <v>10</v>
      </c>
      <c r="E7" s="2">
        <v>10</v>
      </c>
      <c r="F7" s="2">
        <f t="shared" si="0"/>
        <v>10</v>
      </c>
      <c r="G7" s="2" t="str">
        <f t="shared" si="1"/>
        <v>Aprobado</v>
      </c>
    </row>
    <row r="8" spans="1:7" x14ac:dyDescent="0.2">
      <c r="A8" s="2">
        <v>60000</v>
      </c>
      <c r="B8" s="2" t="s">
        <v>24</v>
      </c>
      <c r="C8" s="2" t="s">
        <v>25</v>
      </c>
      <c r="D8" s="2">
        <v>10</v>
      </c>
      <c r="E8" s="2">
        <v>10</v>
      </c>
      <c r="F8" s="2">
        <f t="shared" si="0"/>
        <v>10</v>
      </c>
      <c r="G8" s="2" t="str">
        <f t="shared" si="1"/>
        <v>Aprobado</v>
      </c>
    </row>
    <row r="9" spans="1:7" x14ac:dyDescent="0.2">
      <c r="A9" s="7"/>
      <c r="B9" s="7"/>
      <c r="C9" s="7"/>
      <c r="D9" s="7"/>
      <c r="E9" s="7"/>
      <c r="F9" s="7"/>
      <c r="G9" s="7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6" t="s">
        <v>23</v>
      </c>
      <c r="C11" s="6"/>
      <c r="D11" s="2">
        <f>AVERAGE(F2:F6)</f>
        <v>6.42</v>
      </c>
      <c r="E11" s="1"/>
      <c r="F11" s="1"/>
      <c r="G11" s="1"/>
    </row>
    <row r="12" spans="1:7" x14ac:dyDescent="0.2">
      <c r="A12" s="1"/>
      <c r="B12" s="6" t="s">
        <v>18</v>
      </c>
      <c r="C12" s="6"/>
      <c r="D12" s="2">
        <f>COUNTIF(F2:F6, "&gt;=6")</f>
        <v>3</v>
      </c>
      <c r="E12" s="1"/>
      <c r="F12" s="1"/>
      <c r="G12" s="1"/>
    </row>
    <row r="13" spans="1:7" x14ac:dyDescent="0.2">
      <c r="A13" s="1"/>
      <c r="B13" s="1" t="s">
        <v>19</v>
      </c>
      <c r="C13" s="1"/>
      <c r="D13" s="2">
        <f>COUNTIF(F2:F6, "&lt;4")/COUNT(F2:F6)*100</f>
        <v>20</v>
      </c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3" t="s">
        <v>15</v>
      </c>
      <c r="B15" s="1"/>
      <c r="C15" s="1"/>
      <c r="D15" s="1"/>
      <c r="E15" s="1"/>
      <c r="F15" s="1"/>
      <c r="G15" s="1"/>
    </row>
    <row r="16" spans="1:7" x14ac:dyDescent="0.2">
      <c r="A16" s="3" t="s">
        <v>16</v>
      </c>
      <c r="B16" s="1"/>
      <c r="C16" s="1"/>
      <c r="D16" s="1"/>
      <c r="E16" s="1"/>
      <c r="F16" s="1"/>
      <c r="G16" s="1"/>
    </row>
  </sheetData>
  <mergeCells count="2"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Consulta</vt:lpstr>
      <vt:lpstr>Notas</vt:lpstr>
      <vt:lpstr>NOTA_FINAL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Simón</cp:lastModifiedBy>
  <dcterms:created xsi:type="dcterms:W3CDTF">2021-10-20T21:44:31Z</dcterms:created>
  <dcterms:modified xsi:type="dcterms:W3CDTF">2021-10-27T22:35:02Z</dcterms:modified>
</cp:coreProperties>
</file>