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Documents/"/>
    </mc:Choice>
  </mc:AlternateContent>
  <xr:revisionPtr revIDLastSave="0" documentId="8_{7A15D9A7-C67C-6F4D-9AB0-D707C1061B5D}" xr6:coauthVersionLast="43" xr6:coauthVersionMax="43" xr10:uidLastSave="{00000000-0000-0000-0000-000000000000}"/>
  <bookViews>
    <workbookView xWindow="780" yWindow="960" windowWidth="27640" windowHeight="16540" xr2:uid="{AF1A7810-8F4C-2144-BD5F-3B789F47FD1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K18" i="1" s="1"/>
  <c r="J14" i="1"/>
  <c r="J18" i="1" s="1"/>
  <c r="I14" i="1"/>
  <c r="I18" i="1" s="1"/>
  <c r="H14" i="1"/>
  <c r="H18" i="1" s="1"/>
  <c r="G14" i="1"/>
  <c r="G18" i="1" s="1"/>
  <c r="F14" i="1"/>
  <c r="F18" i="1" s="1"/>
  <c r="E14" i="1"/>
  <c r="E18" i="1" s="1"/>
  <c r="D14" i="1"/>
  <c r="D18" i="1" s="1"/>
  <c r="C14" i="1"/>
  <c r="C18" i="1" s="1"/>
  <c r="B14" i="1"/>
  <c r="B18" i="1" s="1"/>
  <c r="L13" i="1"/>
  <c r="L12" i="1"/>
  <c r="L11" i="1"/>
  <c r="L10" i="1"/>
  <c r="L9" i="1"/>
  <c r="L8" i="1"/>
  <c r="L7" i="1"/>
  <c r="L6" i="1"/>
  <c r="L5" i="1"/>
  <c r="L4" i="1"/>
  <c r="L15" i="1" l="1"/>
  <c r="L14" i="1"/>
  <c r="L17" i="1"/>
  <c r="L16" i="1"/>
</calcChain>
</file>

<file path=xl/sharedStrings.xml><?xml version="1.0" encoding="utf-8"?>
<sst xmlns="http://schemas.openxmlformats.org/spreadsheetml/2006/main" count="22" uniqueCount="22">
  <si>
    <t>SUS Score</t>
  </si>
  <si>
    <t>COMPLEXITY</t>
  </si>
  <si>
    <t>CONSISTENCY</t>
  </si>
  <si>
    <t>LEARNING EXPERIENCE</t>
  </si>
  <si>
    <t>CONFIDENCE</t>
  </si>
  <si>
    <t>Subject</t>
  </si>
  <si>
    <t>I think that I would like to use this tool frequently</t>
  </si>
  <si>
    <t>I found this tool unnecessarily complex</t>
  </si>
  <si>
    <t>I thought this tool was easy to use</t>
  </si>
  <si>
    <t>I think that I would need assistance to be able to use this tool</t>
  </si>
  <si>
    <t>I found the various functions in this tool were well integrated</t>
  </si>
  <si>
    <t>I thought there was too much inconsistency in this tool</t>
  </si>
  <si>
    <t>I would imagine that most people would learn to use this tool very quickly</t>
  </si>
  <si>
    <t>I found this tool very cumbersome / awkward to use</t>
  </si>
  <si>
    <t>I felt very confident using this tool</t>
  </si>
  <si>
    <t>I need to learn a lot of things before I could get going with this tool</t>
  </si>
  <si>
    <t>Total</t>
  </si>
  <si>
    <t>Average</t>
  </si>
  <si>
    <t>Geometric Mean</t>
  </si>
  <si>
    <t>Median</t>
  </si>
  <si>
    <t>Standard Deviation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</si>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</sst>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5DFEC"/>
        <bgColor rgb="FFE5DFE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/>
    <xf numFmtId="0" fontId="2" fillId="0" borderId="0" xfId="0" applyFont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3" xfId="0" applyFont="1" applyBorder="1" applyAlignment="1"/>
    <xf numFmtId="0" fontId="2" fillId="0" borderId="6" xfId="0" applyFont="1" applyBorder="1" applyAlignment="1">
      <alignment horizontal="right"/>
    </xf>
    <xf numFmtId="0" fontId="1" fillId="0" borderId="14" xfId="0" applyFont="1" applyBorder="1" applyAlignment="1"/>
    <xf numFmtId="166" fontId="2" fillId="0" borderId="11" xfId="0" applyNumberFormat="1" applyFont="1" applyBorder="1" applyAlignment="1"/>
    <xf numFmtId="166" fontId="2" fillId="0" borderId="12" xfId="0" applyNumberFormat="1" applyFont="1" applyBorder="1" applyAlignment="1"/>
    <xf numFmtId="166" fontId="2" fillId="0" borderId="14" xfId="0" applyNumberFormat="1" applyFont="1" applyBorder="1" applyAlignment="1"/>
    <xf numFmtId="166" fontId="2" fillId="0" borderId="0" xfId="0" applyNumberFormat="1" applyFont="1" applyAlignment="1"/>
    <xf numFmtId="0" fontId="1" fillId="0" borderId="15" xfId="0" applyFont="1" applyBorder="1" applyAlignment="1"/>
    <xf numFmtId="0" fontId="2" fillId="0" borderId="15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4" fontId="2" fillId="6" borderId="7" xfId="0" applyNumberFormat="1" applyFont="1" applyFill="1" applyBorder="1" applyAlignment="1"/>
    <xf numFmtId="4" fontId="2" fillId="6" borderId="0" xfId="0" applyNumberFormat="1" applyFont="1" applyFill="1" applyAlignment="1"/>
    <xf numFmtId="4" fontId="2" fillId="6" borderId="8" xfId="0" applyNumberFormat="1" applyFont="1" applyFill="1" applyBorder="1" applyAlignment="1"/>
    <xf numFmtId="166" fontId="2" fillId="6" borderId="16" xfId="0" applyNumberFormat="1" applyFont="1" applyFill="1" applyBorder="1" applyAlignment="1"/>
    <xf numFmtId="166" fontId="2" fillId="6" borderId="2" xfId="0" applyNumberFormat="1" applyFont="1" applyFill="1" applyBorder="1" applyAlignment="1"/>
    <xf numFmtId="166" fontId="2" fillId="6" borderId="17" xfId="0" applyNumberFormat="1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166" fontId="2" fillId="0" borderId="0" xfId="0" applyNumberFormat="1" applyFont="1" applyBorder="1" applyAlignment="1"/>
    <xf numFmtId="4" fontId="2" fillId="6" borderId="0" xfId="0" applyNumberFormat="1" applyFont="1" applyFill="1" applyBorder="1" applyAlignment="1"/>
    <xf numFmtId="164" fontId="1" fillId="0" borderId="3" xfId="0" applyNumberFormat="1" applyFont="1" applyBorder="1" applyAlignment="1"/>
    <xf numFmtId="164" fontId="1" fillId="3" borderId="21" xfId="0" applyNumberFormat="1" applyFont="1" applyFill="1" applyBorder="1" applyAlignment="1"/>
    <xf numFmtId="4" fontId="1" fillId="4" borderId="22" xfId="0" applyNumberFormat="1" applyFont="1" applyFill="1" applyBorder="1" applyAlignment="1">
      <alignment horizontal="right"/>
    </xf>
    <xf numFmtId="4" fontId="1" fillId="5" borderId="23" xfId="0" applyNumberFormat="1" applyFont="1" applyFill="1" applyBorder="1" applyAlignment="1">
      <alignment horizontal="right"/>
    </xf>
    <xf numFmtId="4" fontId="1" fillId="0" borderId="23" xfId="0" applyNumberFormat="1" applyFont="1" applyBorder="1" applyAlignment="1">
      <alignment horizontal="right"/>
    </xf>
    <xf numFmtId="4" fontId="1" fillId="4" borderId="23" xfId="0" applyNumberFormat="1" applyFont="1" applyFill="1" applyBorder="1" applyAlignment="1">
      <alignment horizontal="right"/>
    </xf>
    <xf numFmtId="4" fontId="1" fillId="0" borderId="24" xfId="0" applyNumberFormat="1" applyFont="1" applyBorder="1" applyAlignment="1">
      <alignment horizontal="right"/>
    </xf>
    <xf numFmtId="164" fontId="1" fillId="2" borderId="23" xfId="0" applyNumberFormat="1" applyFont="1" applyFill="1" applyBorder="1" applyAlignment="1">
      <alignment horizontal="right"/>
    </xf>
    <xf numFmtId="164" fontId="1" fillId="2" borderId="25" xfId="0" applyNumberFormat="1" applyFont="1" applyFill="1" applyBorder="1" applyAlignment="1">
      <alignment horizontal="right"/>
    </xf>
    <xf numFmtId="4" fontId="2" fillId="6" borderId="23" xfId="0" applyNumberFormat="1" applyFont="1" applyFill="1" applyBorder="1" applyAlignment="1"/>
    <xf numFmtId="164" fontId="1" fillId="7" borderId="26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BF2A-765B-4340-805B-6A301FE409D1}">
  <dimension ref="A1:L18"/>
  <sheetViews>
    <sheetView tabSelected="1" workbookViewId="0">
      <selection activeCell="O18" sqref="O18"/>
    </sheetView>
  </sheetViews>
  <sheetFormatPr baseColWidth="10" defaultRowHeight="16" x14ac:dyDescent="0.2"/>
  <cols>
    <col min="1" max="1" width="18.33203125" customWidth="1"/>
  </cols>
  <sheetData>
    <row r="1" spans="1:12" ht="17" thickBot="1" x14ac:dyDescent="0.25">
      <c r="A1" s="1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5"/>
      <c r="L1" s="2"/>
    </row>
    <row r="2" spans="1:12" ht="18" customHeight="1" thickBot="1" x14ac:dyDescent="0.25">
      <c r="A2" s="3"/>
      <c r="B2" s="36" t="s">
        <v>1</v>
      </c>
      <c r="C2" s="37"/>
      <c r="D2" s="37"/>
      <c r="E2" s="38"/>
      <c r="F2" s="36" t="s">
        <v>2</v>
      </c>
      <c r="G2" s="38"/>
      <c r="H2" s="36" t="s">
        <v>3</v>
      </c>
      <c r="I2" s="38"/>
      <c r="J2" s="36" t="s">
        <v>4</v>
      </c>
      <c r="K2" s="38"/>
      <c r="L2" s="41"/>
    </row>
    <row r="3" spans="1:12" ht="113" x14ac:dyDescent="0.2">
      <c r="A3" s="4" t="s">
        <v>5</v>
      </c>
      <c r="B3" s="5" t="s">
        <v>6</v>
      </c>
      <c r="C3" s="6" t="s">
        <v>7</v>
      </c>
      <c r="D3" s="7" t="s">
        <v>8</v>
      </c>
      <c r="E3" s="8" t="s">
        <v>9</v>
      </c>
      <c r="F3" s="9" t="s">
        <v>10</v>
      </c>
      <c r="G3" s="8" t="s">
        <v>11</v>
      </c>
      <c r="H3" s="5" t="s">
        <v>12</v>
      </c>
      <c r="I3" s="8" t="s">
        <v>13</v>
      </c>
      <c r="J3" s="5" t="s">
        <v>14</v>
      </c>
      <c r="K3" s="7" t="s">
        <v>15</v>
      </c>
      <c r="L3" s="42" t="s">
        <v>16</v>
      </c>
    </row>
    <row r="4" spans="1:12" x14ac:dyDescent="0.2">
      <c r="A4" s="10">
        <v>12</v>
      </c>
      <c r="B4" s="11">
        <v>3</v>
      </c>
      <c r="C4" s="12">
        <v>2</v>
      </c>
      <c r="D4" s="13">
        <v>3</v>
      </c>
      <c r="E4" s="14">
        <v>4</v>
      </c>
      <c r="F4" s="12">
        <v>3</v>
      </c>
      <c r="G4" s="13">
        <v>3</v>
      </c>
      <c r="H4" s="11">
        <v>4</v>
      </c>
      <c r="I4" s="13">
        <v>3</v>
      </c>
      <c r="J4" s="11">
        <v>3</v>
      </c>
      <c r="K4" s="13">
        <v>4</v>
      </c>
      <c r="L4" s="43">
        <f t="shared" ref="L4:L13" si="0">((B4-1)+(5-C4)+(D4-1)+(5-E4)+(F4-1)+(5-G4)+(H4-1)+(5-I4)+(J4-1)+(5-K4))*2.5</f>
        <v>50</v>
      </c>
    </row>
    <row r="5" spans="1:12" x14ac:dyDescent="0.2">
      <c r="A5" s="10">
        <v>13</v>
      </c>
      <c r="B5" s="15">
        <v>5</v>
      </c>
      <c r="C5" s="12">
        <v>2</v>
      </c>
      <c r="D5" s="12">
        <v>4</v>
      </c>
      <c r="E5" s="16">
        <v>3</v>
      </c>
      <c r="F5" s="12">
        <v>4</v>
      </c>
      <c r="G5" s="12">
        <v>1</v>
      </c>
      <c r="H5" s="15">
        <v>5</v>
      </c>
      <c r="I5" s="12">
        <v>1</v>
      </c>
      <c r="J5" s="15">
        <v>4</v>
      </c>
      <c r="K5" s="12">
        <v>1</v>
      </c>
      <c r="L5" s="44">
        <f t="shared" si="0"/>
        <v>85</v>
      </c>
    </row>
    <row r="6" spans="1:12" x14ac:dyDescent="0.2">
      <c r="A6" s="10">
        <v>14</v>
      </c>
      <c r="B6" s="15">
        <v>3</v>
      </c>
      <c r="C6" s="12">
        <v>1</v>
      </c>
      <c r="D6" s="12">
        <v>4</v>
      </c>
      <c r="E6" s="16">
        <v>3</v>
      </c>
      <c r="F6" s="12">
        <v>3</v>
      </c>
      <c r="G6" s="12">
        <v>1</v>
      </c>
      <c r="H6" s="15">
        <v>4</v>
      </c>
      <c r="I6" s="12">
        <v>4</v>
      </c>
      <c r="J6" s="15">
        <v>3</v>
      </c>
      <c r="K6" s="12">
        <v>1</v>
      </c>
      <c r="L6" s="45">
        <f t="shared" si="0"/>
        <v>67.5</v>
      </c>
    </row>
    <row r="7" spans="1:12" x14ac:dyDescent="0.2">
      <c r="A7" s="10">
        <v>15</v>
      </c>
      <c r="B7" s="15">
        <v>5</v>
      </c>
      <c r="C7" s="12">
        <v>1</v>
      </c>
      <c r="D7" s="12">
        <v>5</v>
      </c>
      <c r="E7" s="16">
        <v>3</v>
      </c>
      <c r="F7" s="12">
        <v>5</v>
      </c>
      <c r="G7" s="12">
        <v>1</v>
      </c>
      <c r="H7" s="15">
        <v>5</v>
      </c>
      <c r="I7" s="12">
        <v>1</v>
      </c>
      <c r="J7" s="15">
        <v>1</v>
      </c>
      <c r="K7" s="12">
        <v>3</v>
      </c>
      <c r="L7" s="44">
        <f t="shared" si="0"/>
        <v>80</v>
      </c>
    </row>
    <row r="8" spans="1:12" x14ac:dyDescent="0.2">
      <c r="A8" s="10">
        <v>16</v>
      </c>
      <c r="B8" s="15">
        <v>5</v>
      </c>
      <c r="C8" s="12">
        <v>1</v>
      </c>
      <c r="D8" s="12">
        <v>5</v>
      </c>
      <c r="E8" s="16">
        <v>2</v>
      </c>
      <c r="F8" s="12">
        <v>4</v>
      </c>
      <c r="G8" s="12">
        <v>1</v>
      </c>
      <c r="H8" s="15">
        <v>5</v>
      </c>
      <c r="I8" s="12">
        <v>1</v>
      </c>
      <c r="J8" s="15">
        <v>4</v>
      </c>
      <c r="K8" s="12">
        <v>1</v>
      </c>
      <c r="L8" s="44">
        <f t="shared" si="0"/>
        <v>92.5</v>
      </c>
    </row>
    <row r="9" spans="1:12" x14ac:dyDescent="0.2">
      <c r="A9" s="10">
        <v>17</v>
      </c>
      <c r="B9" s="15">
        <v>5</v>
      </c>
      <c r="C9" s="12">
        <v>2</v>
      </c>
      <c r="D9" s="12">
        <v>4</v>
      </c>
      <c r="E9" s="16">
        <v>4</v>
      </c>
      <c r="F9" s="12">
        <v>3</v>
      </c>
      <c r="G9" s="12">
        <v>3</v>
      </c>
      <c r="H9" s="15">
        <v>4</v>
      </c>
      <c r="I9" s="12">
        <v>2</v>
      </c>
      <c r="J9" s="15">
        <v>3</v>
      </c>
      <c r="K9" s="12">
        <v>4</v>
      </c>
      <c r="L9" s="45">
        <f t="shared" si="0"/>
        <v>60</v>
      </c>
    </row>
    <row r="10" spans="1:12" x14ac:dyDescent="0.2">
      <c r="A10" s="10">
        <v>18</v>
      </c>
      <c r="B10" s="15">
        <v>3</v>
      </c>
      <c r="C10" s="12">
        <v>3</v>
      </c>
      <c r="D10" s="12">
        <v>4</v>
      </c>
      <c r="E10" s="16">
        <v>3</v>
      </c>
      <c r="F10" s="12">
        <v>4</v>
      </c>
      <c r="G10" s="12">
        <v>1</v>
      </c>
      <c r="H10" s="15">
        <v>3</v>
      </c>
      <c r="I10" s="12">
        <v>3</v>
      </c>
      <c r="J10" s="15">
        <v>2</v>
      </c>
      <c r="K10" s="12">
        <v>2</v>
      </c>
      <c r="L10" s="45">
        <f t="shared" si="0"/>
        <v>60</v>
      </c>
    </row>
    <row r="11" spans="1:12" x14ac:dyDescent="0.2">
      <c r="A11" s="10">
        <v>19</v>
      </c>
      <c r="B11" s="15">
        <v>4</v>
      </c>
      <c r="C11" s="12">
        <v>2</v>
      </c>
      <c r="D11" s="12">
        <v>4</v>
      </c>
      <c r="E11" s="16">
        <v>2</v>
      </c>
      <c r="F11" s="12">
        <v>5</v>
      </c>
      <c r="G11" s="12">
        <v>1</v>
      </c>
      <c r="H11" s="15">
        <v>5</v>
      </c>
      <c r="I11" s="12">
        <v>1</v>
      </c>
      <c r="J11" s="15">
        <v>4</v>
      </c>
      <c r="K11" s="12">
        <v>1</v>
      </c>
      <c r="L11" s="44">
        <f t="shared" si="0"/>
        <v>87.5</v>
      </c>
    </row>
    <row r="12" spans="1:12" x14ac:dyDescent="0.2">
      <c r="A12" s="10">
        <v>22</v>
      </c>
      <c r="B12" s="15">
        <v>5</v>
      </c>
      <c r="C12" s="12">
        <v>3</v>
      </c>
      <c r="D12" s="12">
        <v>3</v>
      </c>
      <c r="E12" s="16">
        <v>5</v>
      </c>
      <c r="F12" s="12">
        <v>3</v>
      </c>
      <c r="G12" s="12">
        <v>1</v>
      </c>
      <c r="H12" s="15">
        <v>3</v>
      </c>
      <c r="I12" s="12">
        <v>3</v>
      </c>
      <c r="J12" s="15">
        <v>3</v>
      </c>
      <c r="K12" s="12">
        <v>3</v>
      </c>
      <c r="L12" s="46">
        <f t="shared" si="0"/>
        <v>55</v>
      </c>
    </row>
    <row r="13" spans="1:12" ht="17" thickBot="1" x14ac:dyDescent="0.25">
      <c r="A13" s="17">
        <v>23</v>
      </c>
      <c r="B13" s="15">
        <v>4</v>
      </c>
      <c r="C13" s="12">
        <v>2</v>
      </c>
      <c r="D13" s="12">
        <v>2</v>
      </c>
      <c r="E13" s="16">
        <v>4</v>
      </c>
      <c r="F13" s="12">
        <v>3</v>
      </c>
      <c r="G13" s="12">
        <v>2</v>
      </c>
      <c r="H13" s="15">
        <v>5</v>
      </c>
      <c r="I13" s="12">
        <v>2</v>
      </c>
      <c r="J13" s="15">
        <v>3</v>
      </c>
      <c r="K13" s="12">
        <v>2</v>
      </c>
      <c r="L13" s="47">
        <f t="shared" si="0"/>
        <v>62.5</v>
      </c>
    </row>
    <row r="14" spans="1:12" x14ac:dyDescent="0.2">
      <c r="A14" s="18" t="s">
        <v>17</v>
      </c>
      <c r="B14" s="19">
        <f t="shared" ref="B14:L14" si="1">AVERAGE(B4:B13)</f>
        <v>4.2</v>
      </c>
      <c r="C14" s="20">
        <f t="shared" si="1"/>
        <v>1.9</v>
      </c>
      <c r="D14" s="20">
        <f t="shared" si="1"/>
        <v>3.8</v>
      </c>
      <c r="E14" s="20">
        <f t="shared" si="1"/>
        <v>3.3</v>
      </c>
      <c r="F14" s="19">
        <f t="shared" si="1"/>
        <v>3.7</v>
      </c>
      <c r="G14" s="20">
        <f t="shared" si="1"/>
        <v>1.5</v>
      </c>
      <c r="H14" s="19">
        <f t="shared" si="1"/>
        <v>4.3</v>
      </c>
      <c r="I14" s="20">
        <f t="shared" si="1"/>
        <v>2.1</v>
      </c>
      <c r="J14" s="19">
        <f t="shared" si="1"/>
        <v>3</v>
      </c>
      <c r="K14" s="20">
        <f t="shared" si="1"/>
        <v>2.2000000000000002</v>
      </c>
      <c r="L14" s="48">
        <f t="shared" si="1"/>
        <v>70</v>
      </c>
    </row>
    <row r="15" spans="1:12" x14ac:dyDescent="0.2">
      <c r="A15" s="18" t="s">
        <v>18</v>
      </c>
      <c r="B15" s="21">
        <f t="shared" ref="B15:L15" si="2">GEOMEAN(B4:B13)</f>
        <v>4.1023562962879021</v>
      </c>
      <c r="C15" s="22">
        <f t="shared" si="2"/>
        <v>1.7617295898720438</v>
      </c>
      <c r="D15" s="22">
        <f t="shared" si="2"/>
        <v>3.6842682802812221</v>
      </c>
      <c r="E15" s="22">
        <f t="shared" si="2"/>
        <v>3.173726505202465</v>
      </c>
      <c r="F15" s="21">
        <f t="shared" si="2"/>
        <v>3.6222016629833487</v>
      </c>
      <c r="G15" s="22">
        <f t="shared" si="2"/>
        <v>1.335141362540313</v>
      </c>
      <c r="H15" s="21">
        <f t="shared" si="2"/>
        <v>4.2220877039280031</v>
      </c>
      <c r="I15" s="22">
        <f t="shared" si="2"/>
        <v>1.8346295092848035</v>
      </c>
      <c r="J15" s="21">
        <f t="shared" si="2"/>
        <v>2.8137248381171474</v>
      </c>
      <c r="K15" s="39">
        <f t="shared" si="2"/>
        <v>1.8881750225898042</v>
      </c>
      <c r="L15" s="48">
        <f t="shared" si="2"/>
        <v>68.572150291607684</v>
      </c>
    </row>
    <row r="16" spans="1:12" ht="17" thickBot="1" x14ac:dyDescent="0.25">
      <c r="A16" s="23" t="s">
        <v>19</v>
      </c>
      <c r="B16" s="24">
        <f t="shared" ref="B16:K16" si="3">MEDIAN(B4:B13)</f>
        <v>4.5</v>
      </c>
      <c r="C16" s="25">
        <f t="shared" si="3"/>
        <v>2</v>
      </c>
      <c r="D16" s="25">
        <f t="shared" si="3"/>
        <v>4</v>
      </c>
      <c r="E16" s="25">
        <f t="shared" si="3"/>
        <v>3</v>
      </c>
      <c r="F16" s="24">
        <f t="shared" si="3"/>
        <v>3.5</v>
      </c>
      <c r="G16" s="25">
        <f t="shared" si="3"/>
        <v>1</v>
      </c>
      <c r="H16" s="24">
        <f t="shared" si="3"/>
        <v>4.5</v>
      </c>
      <c r="I16" s="25">
        <f t="shared" si="3"/>
        <v>2</v>
      </c>
      <c r="J16" s="24">
        <f t="shared" si="3"/>
        <v>3</v>
      </c>
      <c r="K16" s="25">
        <f t="shared" si="3"/>
        <v>2</v>
      </c>
      <c r="L16" s="49">
        <f>MEDIAN(L4:L13)</f>
        <v>65</v>
      </c>
    </row>
    <row r="17" spans="1:12" ht="17" thickBot="1" x14ac:dyDescent="0.25">
      <c r="A17" s="26" t="s">
        <v>20</v>
      </c>
      <c r="B17" s="27">
        <f t="shared" ref="B17:L17" si="4">STDEV(B4:B13)</f>
        <v>0.91893658347268103</v>
      </c>
      <c r="C17" s="28">
        <f t="shared" si="4"/>
        <v>0.73786478737262173</v>
      </c>
      <c r="D17" s="28">
        <f t="shared" si="4"/>
        <v>0.91893658347268103</v>
      </c>
      <c r="E17" s="29">
        <f t="shared" si="4"/>
        <v>0.94868329805051343</v>
      </c>
      <c r="F17" s="27">
        <f t="shared" si="4"/>
        <v>0.82327260234856425</v>
      </c>
      <c r="G17" s="29">
        <f t="shared" si="4"/>
        <v>0.84983658559879749</v>
      </c>
      <c r="H17" s="27">
        <f t="shared" si="4"/>
        <v>0.82327260234856425</v>
      </c>
      <c r="I17" s="29">
        <f t="shared" si="4"/>
        <v>1.1005049346146119</v>
      </c>
      <c r="J17" s="27">
        <f t="shared" si="4"/>
        <v>0.94280904158206336</v>
      </c>
      <c r="K17" s="40">
        <f t="shared" si="4"/>
        <v>1.2292725943057183</v>
      </c>
      <c r="L17" s="50">
        <f t="shared" si="4"/>
        <v>15</v>
      </c>
    </row>
    <row r="18" spans="1:12" ht="17" thickBot="1" x14ac:dyDescent="0.25">
      <c r="A18" s="26" t="s">
        <v>21</v>
      </c>
      <c r="B18" s="30">
        <f>B14</f>
        <v>4.2</v>
      </c>
      <c r="C18" s="31">
        <f>5-C14+1</f>
        <v>4.0999999999999996</v>
      </c>
      <c r="D18" s="31">
        <f>D14</f>
        <v>3.8</v>
      </c>
      <c r="E18" s="32">
        <f>5-E14+1</f>
        <v>2.7</v>
      </c>
      <c r="F18" s="30">
        <f>F14</f>
        <v>3.7</v>
      </c>
      <c r="G18" s="32">
        <f>5-G14+1</f>
        <v>4.5</v>
      </c>
      <c r="H18" s="30">
        <f>H14</f>
        <v>4.3</v>
      </c>
      <c r="I18" s="32">
        <f>5-I14+1</f>
        <v>3.9</v>
      </c>
      <c r="J18" s="30">
        <f>J14</f>
        <v>3</v>
      </c>
      <c r="K18" s="31">
        <f>5-K14+1</f>
        <v>3.8</v>
      </c>
      <c r="L18" s="51"/>
    </row>
  </sheetData>
  <mergeCells count="5">
    <mergeCell ref="B2:E2"/>
    <mergeCell ref="F2:G2"/>
    <mergeCell ref="H2:I2"/>
    <mergeCell ref="J2:K2"/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Mora</dc:creator>
  <cp:lastModifiedBy>Ángel Mora</cp:lastModifiedBy>
  <dcterms:created xsi:type="dcterms:W3CDTF">2019-05-16T11:19:07Z</dcterms:created>
  <dcterms:modified xsi:type="dcterms:W3CDTF">2019-05-16T11:20:42Z</dcterms:modified>
</cp:coreProperties>
</file>