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<sst xmlns="http://schemas.openxmlformats.org/spreadsheetml/2006/main" count="52" uniqueCount="15">
  <si>
    <t>Experiment #2: Predicate Based Search (without services)</t>
  </si>
  <si>
    <t>Discarded values</t>
  </si>
  <si>
    <t>Random Model 1</t>
  </si>
  <si>
    <t>Random Model 2</t>
  </si>
  <si>
    <t>Random Model 3</t>
  </si>
  <si>
    <t>Random Model 4</t>
  </si>
  <si>
    <t>Random Model 5</t>
  </si>
  <si>
    <t>Secs</t>
  </si>
  <si>
    <t>Elements</t>
  </si>
  <si>
    <t>Iteration 1</t>
  </si>
  <si>
    <t>Iteration 2</t>
  </si>
  <si>
    <t>Iteration 3</t>
  </si>
  <si>
    <t>Mean</t>
  </si>
  <si>
    <t>Median</t>
  </si>
  <si>
    <t>Experiment #2: Predicate Based Search (with services)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</si>
</sst>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"/>
    <numFmt numFmtId="165" formatCode="#,##0.000000"/>
    <numFmt numFmtId="166" formatCode="0.000"/>
  </numFmts>
  <fonts count="7">
    <font>
      <sz val="10.0"/>
      <color rgb="FF000000"/>
      <name val="Arial"/>
    </font>
    <font>
      <b/>
      <name val="Arial"/>
    </font>
    <font/>
    <font>
      <name val="Arial"/>
    </font>
    <font>
      <b/>
      <i/>
      <name val="Arial"/>
    </font>
    <font>
      <i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vertical="bottom"/>
    </xf>
    <xf borderId="4" fillId="0" fontId="2" numFmtId="0" xfId="0" applyBorder="1" applyFont="1"/>
    <xf borderId="4" fillId="2" fontId="1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5" fillId="0" fontId="3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5" fillId="0" fontId="2" numFmtId="0" xfId="0" applyBorder="1" applyFont="1"/>
    <xf borderId="4" fillId="0" fontId="1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5" fillId="0" fontId="5" numFmtId="0" xfId="0" applyAlignment="1" applyBorder="1" applyFont="1">
      <alignment vertical="bottom"/>
    </xf>
    <xf borderId="7" fillId="0" fontId="3" numFmtId="0" xfId="0" applyAlignment="1" applyBorder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8" fillId="0" fontId="3" numFmtId="164" xfId="0" applyAlignment="1" applyBorder="1" applyFont="1" applyNumberFormat="1">
      <alignment horizontal="right" vertical="bottom"/>
    </xf>
    <xf borderId="9" fillId="0" fontId="3" numFmtId="165" xfId="0" applyAlignment="1" applyBorder="1" applyFont="1" applyNumberFormat="1">
      <alignment horizontal="right" vertical="bottom"/>
    </xf>
    <xf borderId="10" fillId="0" fontId="3" numFmtId="165" xfId="0" applyAlignment="1" applyBorder="1" applyFont="1" applyNumberFormat="1">
      <alignment horizontal="right" vertical="bottom"/>
    </xf>
    <xf borderId="7" fillId="0" fontId="3" numFmtId="165" xfId="0" applyAlignment="1" applyBorder="1" applyFont="1" applyNumberFormat="1">
      <alignment horizontal="right" vertical="bottom"/>
    </xf>
    <xf borderId="8" fillId="0" fontId="3" numFmtId="165" xfId="0" applyAlignment="1" applyBorder="1" applyFont="1" applyNumberFormat="1">
      <alignment horizontal="right" vertical="bottom"/>
    </xf>
    <xf borderId="0" fillId="3" fontId="6" numFmtId="164" xfId="0" applyAlignment="1" applyFont="1" applyNumberFormat="1">
      <alignment horizontal="right" vertical="bottom"/>
    </xf>
    <xf borderId="8" fillId="3" fontId="6" numFmtId="164" xfId="0" applyAlignment="1" applyBorder="1" applyFont="1" applyNumberFormat="1">
      <alignment horizontal="right" vertical="bottom"/>
    </xf>
    <xf borderId="0" fillId="0" fontId="6" numFmtId="164" xfId="0" applyAlignment="1" applyFont="1" applyNumberFormat="1">
      <alignment horizontal="right" vertical="bottom"/>
    </xf>
    <xf borderId="6" fillId="0" fontId="3" numFmtId="0" xfId="0" applyAlignment="1" applyBorder="1" applyFont="1">
      <alignment horizontal="right" vertical="bottom"/>
    </xf>
    <xf borderId="5" fillId="0" fontId="3" numFmtId="164" xfId="0" applyAlignment="1" applyBorder="1" applyFont="1" applyNumberFormat="1">
      <alignment horizontal="right" vertical="bottom"/>
    </xf>
    <xf borderId="4" fillId="0" fontId="3" numFmtId="164" xfId="0" applyAlignment="1" applyBorder="1" applyFont="1" applyNumberFormat="1">
      <alignment horizontal="right" vertical="bottom"/>
    </xf>
    <xf borderId="6" fillId="0" fontId="3" numFmtId="165" xfId="0" applyAlignment="1" applyBorder="1" applyFont="1" applyNumberFormat="1">
      <alignment horizontal="right" vertical="bottom"/>
    </xf>
    <xf borderId="5" fillId="0" fontId="3" numFmtId="165" xfId="0" applyAlignment="1" applyBorder="1" applyFont="1" applyNumberFormat="1">
      <alignment horizontal="right" vertical="bottom"/>
    </xf>
    <xf borderId="4" fillId="2" fontId="3" numFmtId="0" xfId="0" applyAlignment="1" applyBorder="1" applyFont="1">
      <alignment vertical="bottom"/>
    </xf>
    <xf borderId="8" fillId="0" fontId="3" numFmtId="166" xfId="0" applyAlignment="1" applyBorder="1" applyFont="1" applyNumberFormat="1">
      <alignment horizontal="right" vertical="bottom"/>
    </xf>
    <xf borderId="5" fillId="3" fontId="6" numFmtId="164" xfId="0" applyAlignment="1" applyBorder="1" applyFont="1" applyNumberFormat="1">
      <alignment horizontal="right" vertical="bottom"/>
    </xf>
    <xf borderId="4" fillId="3" fontId="6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3"/>
      <c r="E1" s="4" t="s">
        <v>1</v>
      </c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>
      <c r="A2" s="8"/>
      <c r="B2" s="9" t="s">
        <v>2</v>
      </c>
      <c r="C2" s="5"/>
      <c r="D2" s="10"/>
      <c r="E2" s="9" t="s">
        <v>3</v>
      </c>
      <c r="F2" s="5"/>
      <c r="G2" s="10"/>
      <c r="H2" s="9" t="s">
        <v>4</v>
      </c>
      <c r="I2" s="5"/>
      <c r="J2" s="10"/>
      <c r="K2" s="9" t="s">
        <v>5</v>
      </c>
      <c r="L2" s="5"/>
      <c r="M2" s="10"/>
      <c r="N2" s="9" t="s">
        <v>6</v>
      </c>
      <c r="O2" s="5"/>
      <c r="P2" s="10"/>
      <c r="Q2" s="11" t="s">
        <v>7</v>
      </c>
      <c r="R2" s="10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>
      <c r="A3" s="12" t="s">
        <v>8</v>
      </c>
      <c r="B3" s="13" t="s">
        <v>9</v>
      </c>
      <c r="C3" s="13" t="s">
        <v>10</v>
      </c>
      <c r="D3" s="8" t="s">
        <v>11</v>
      </c>
      <c r="E3" s="13" t="s">
        <v>9</v>
      </c>
      <c r="F3" s="13" t="s">
        <v>10</v>
      </c>
      <c r="G3" s="8" t="s">
        <v>11</v>
      </c>
      <c r="H3" s="13" t="s">
        <v>9</v>
      </c>
      <c r="I3" s="13" t="s">
        <v>10</v>
      </c>
      <c r="J3" s="8" t="s">
        <v>11</v>
      </c>
      <c r="K3" s="13" t="s">
        <v>9</v>
      </c>
      <c r="L3" s="13" t="s">
        <v>10</v>
      </c>
      <c r="M3" s="8" t="s">
        <v>11</v>
      </c>
      <c r="N3" s="13" t="s">
        <v>9</v>
      </c>
      <c r="O3" s="13" t="s">
        <v>10</v>
      </c>
      <c r="P3" s="8" t="s">
        <v>11</v>
      </c>
      <c r="Q3" s="14" t="s">
        <v>12</v>
      </c>
      <c r="R3" s="14" t="s">
        <v>13</v>
      </c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r="4">
      <c r="A4" s="15">
        <v>10.0</v>
      </c>
      <c r="B4" s="16">
        <v>0.001246099</v>
      </c>
      <c r="C4" s="16">
        <v>2.53538E-4</v>
      </c>
      <c r="D4" s="17">
        <v>3.62356E-4</v>
      </c>
      <c r="E4" s="16">
        <v>5.86086E-4</v>
      </c>
      <c r="F4" s="16">
        <v>1.84025E-4</v>
      </c>
      <c r="G4" s="17">
        <v>2.46677E-4</v>
      </c>
      <c r="H4" s="17">
        <v>5.28842E-4</v>
      </c>
      <c r="I4" s="17">
        <v>2.41908E-4</v>
      </c>
      <c r="J4" s="17">
        <v>6.48734E-4</v>
      </c>
      <c r="K4" s="17">
        <v>5.28842E-4</v>
      </c>
      <c r="L4" s="17">
        <v>2.41908E-4</v>
      </c>
      <c r="M4" s="17">
        <v>6.48734E-4</v>
      </c>
      <c r="N4" s="17">
        <v>4.56742E-4</v>
      </c>
      <c r="O4" s="17">
        <v>1.13408E-4</v>
      </c>
      <c r="P4" s="17">
        <v>4.55334E-4</v>
      </c>
      <c r="Q4" s="18">
        <f>AVERAGEA(B4:J4)</f>
        <v>0.000477585</v>
      </c>
      <c r="R4" s="19">
        <f t="shared" ref="R4:R15" si="1">MEDIAN(B4:D4,E4:G4,H4:J4,K4:M4,N4:P4)</f>
        <v>0.000455334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>
      <c r="A5" s="15">
        <v>50.0</v>
      </c>
      <c r="B5" s="17">
        <v>3.81449E-4</v>
      </c>
      <c r="C5" s="16">
        <v>2.87532E-4</v>
      </c>
      <c r="D5" s="17">
        <v>2.53349E-4</v>
      </c>
      <c r="E5" s="16">
        <v>3.73716E-4</v>
      </c>
      <c r="F5" s="16">
        <v>3.19379E-4</v>
      </c>
      <c r="G5" s="17">
        <v>3.7739E-4</v>
      </c>
      <c r="H5" s="16">
        <v>3.82759E-4</v>
      </c>
      <c r="I5" s="16">
        <v>0.001458203</v>
      </c>
      <c r="J5" s="17">
        <v>0.00240925</v>
      </c>
      <c r="K5" s="17">
        <v>3.81449E-4</v>
      </c>
      <c r="L5" s="16">
        <v>2.87532E-4</v>
      </c>
      <c r="M5" s="17">
        <v>2.53349E-4</v>
      </c>
      <c r="N5" s="17">
        <v>3.91654E-4</v>
      </c>
      <c r="O5" s="16">
        <v>3.4462E-4</v>
      </c>
      <c r="P5" s="17">
        <v>2.54398E-4</v>
      </c>
      <c r="Q5" s="20">
        <f>AVERAGE(B5:P5)</f>
        <v>0.0005437352667</v>
      </c>
      <c r="R5" s="21">
        <f t="shared" si="1"/>
        <v>0.000373716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>
      <c r="A6" s="15">
        <v>100.0</v>
      </c>
      <c r="B6" s="17">
        <v>3.66735E-4</v>
      </c>
      <c r="C6" s="16">
        <v>3.75709E-4</v>
      </c>
      <c r="D6" s="17">
        <v>3.85089E-4</v>
      </c>
      <c r="E6" s="16">
        <v>5.31863E-4</v>
      </c>
      <c r="F6" s="16">
        <v>5.57387E-4</v>
      </c>
      <c r="G6" s="17">
        <v>4.33478E-4</v>
      </c>
      <c r="H6" s="16">
        <v>0.00337602</v>
      </c>
      <c r="I6" s="16">
        <v>0.00475477</v>
      </c>
      <c r="J6" s="17">
        <v>7.20809E-4</v>
      </c>
      <c r="K6" s="22">
        <v>0.337602</v>
      </c>
      <c r="L6" s="22">
        <v>0.475477</v>
      </c>
      <c r="M6" s="23">
        <v>0.720809</v>
      </c>
      <c r="N6" s="22">
        <v>0.295876</v>
      </c>
      <c r="O6" s="22">
        <v>0.309417</v>
      </c>
      <c r="P6" s="23">
        <v>0.309417</v>
      </c>
      <c r="Q6" s="20">
        <f t="shared" ref="Q6:Q7" si="2">AVERAGE(B6:J6)</f>
        <v>0.001277984444</v>
      </c>
      <c r="R6" s="21">
        <f t="shared" si="1"/>
        <v>0.00337602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>
      <c r="A7" s="15">
        <v>500.0</v>
      </c>
      <c r="B7" s="17">
        <v>0.001320331</v>
      </c>
      <c r="C7" s="16">
        <v>8.20104E-4</v>
      </c>
      <c r="D7" s="17">
        <v>0.001458908</v>
      </c>
      <c r="E7" s="16">
        <v>0.002506122</v>
      </c>
      <c r="F7" s="16">
        <v>0.002944425</v>
      </c>
      <c r="G7" s="17">
        <v>0.002552608</v>
      </c>
      <c r="H7" s="16">
        <v>0.001497016</v>
      </c>
      <c r="I7" s="16">
        <v>0.001335166</v>
      </c>
      <c r="J7" s="17">
        <v>0.00753441</v>
      </c>
      <c r="K7" s="22">
        <v>0.001497016</v>
      </c>
      <c r="L7" s="22">
        <v>0.001335166</v>
      </c>
      <c r="M7" s="23">
        <v>0.753441</v>
      </c>
      <c r="N7" s="22">
        <v>0.001143859</v>
      </c>
      <c r="O7" s="22">
        <v>6.73618E-4</v>
      </c>
      <c r="P7" s="23">
        <v>0.997825</v>
      </c>
      <c r="Q7" s="20">
        <f t="shared" si="2"/>
        <v>0.00244101</v>
      </c>
      <c r="R7" s="21">
        <f t="shared" si="1"/>
        <v>0.001497016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</row>
    <row r="8">
      <c r="A8" s="15">
        <v>1000.0</v>
      </c>
      <c r="B8" s="17">
        <v>0.003334094</v>
      </c>
      <c r="C8" s="16">
        <v>0.003302883</v>
      </c>
      <c r="D8" s="17">
        <v>0.002493552</v>
      </c>
      <c r="E8" s="16">
        <v>0.006074501</v>
      </c>
      <c r="F8" s="16">
        <v>0.004179544</v>
      </c>
      <c r="G8" s="17">
        <v>0.003992959</v>
      </c>
      <c r="H8" s="16">
        <v>0.002474805</v>
      </c>
      <c r="I8" s="16">
        <v>0.002457424</v>
      </c>
      <c r="J8" s="17">
        <v>0.003628648</v>
      </c>
      <c r="K8" s="16">
        <v>0.002474805</v>
      </c>
      <c r="L8" s="16">
        <v>0.002457424</v>
      </c>
      <c r="M8" s="17">
        <v>0.003628648</v>
      </c>
      <c r="N8" s="16">
        <v>0.001393409</v>
      </c>
      <c r="O8" s="16">
        <v>0.002820325</v>
      </c>
      <c r="P8" s="17">
        <v>0.001474428</v>
      </c>
      <c r="Q8" s="20">
        <f t="shared" ref="Q8:Q15" si="3">AVERAGE(B8:P8)</f>
        <v>0.003079163267</v>
      </c>
      <c r="R8" s="21">
        <f t="shared" si="1"/>
        <v>0.002820325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>
      <c r="A9" s="15">
        <v>2000.0</v>
      </c>
      <c r="B9" s="17">
        <v>0.003568182</v>
      </c>
      <c r="C9" s="16">
        <v>0.002836362</v>
      </c>
      <c r="D9" s="17">
        <v>0.003276027</v>
      </c>
      <c r="E9" s="16">
        <v>0.023581231</v>
      </c>
      <c r="F9" s="16">
        <v>0.012227755</v>
      </c>
      <c r="G9" s="17">
        <v>0.013951038</v>
      </c>
      <c r="H9" s="16">
        <v>0.003517447</v>
      </c>
      <c r="I9" s="16">
        <v>0.00273382</v>
      </c>
      <c r="J9" s="17">
        <v>0.003251925</v>
      </c>
      <c r="K9" s="16">
        <v>0.003517447</v>
      </c>
      <c r="L9" s="16">
        <v>0.00273382</v>
      </c>
      <c r="M9" s="17">
        <v>0.003251925</v>
      </c>
      <c r="N9" s="16">
        <v>0.002611379</v>
      </c>
      <c r="O9" s="16">
        <v>0.002473924</v>
      </c>
      <c r="P9" s="17">
        <v>0.002480151</v>
      </c>
      <c r="Q9" s="20">
        <f t="shared" si="3"/>
        <v>0.0057341622</v>
      </c>
      <c r="R9" s="21">
        <f t="shared" si="1"/>
        <v>0.003251925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</row>
    <row r="10">
      <c r="A10" s="15">
        <v>5000.0</v>
      </c>
      <c r="B10" s="17">
        <v>0.007184055</v>
      </c>
      <c r="C10" s="16">
        <v>0.009373297</v>
      </c>
      <c r="D10" s="17">
        <v>0.006845959</v>
      </c>
      <c r="E10" s="16">
        <v>0.021231552</v>
      </c>
      <c r="F10" s="16">
        <v>0.013871421</v>
      </c>
      <c r="G10" s="17">
        <v>0.014420832</v>
      </c>
      <c r="H10" s="16">
        <v>0.008324465</v>
      </c>
      <c r="I10" s="16">
        <v>0.008005536</v>
      </c>
      <c r="J10" s="17">
        <v>0.006166454</v>
      </c>
      <c r="K10" s="16">
        <v>0.008324465</v>
      </c>
      <c r="L10" s="16">
        <v>0.008005536</v>
      </c>
      <c r="M10" s="17">
        <v>0.006166454</v>
      </c>
      <c r="N10" s="16">
        <v>0.006207987</v>
      </c>
      <c r="O10" s="16">
        <v>0.006275917</v>
      </c>
      <c r="P10" s="17">
        <v>0.005552142</v>
      </c>
      <c r="Q10" s="20">
        <f t="shared" si="3"/>
        <v>0.009063738133</v>
      </c>
      <c r="R10" s="21">
        <f t="shared" si="1"/>
        <v>0.008005536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>
      <c r="A11" s="15">
        <v>10000.0</v>
      </c>
      <c r="B11" s="17">
        <v>0.012157768</v>
      </c>
      <c r="C11" s="16">
        <v>0.013745713</v>
      </c>
      <c r="D11" s="17">
        <v>0.016089658</v>
      </c>
      <c r="E11" s="16">
        <v>0.024418385</v>
      </c>
      <c r="F11" s="16">
        <v>0.023647199</v>
      </c>
      <c r="G11" s="17">
        <v>0.031064619</v>
      </c>
      <c r="H11" s="16">
        <v>0.048168348</v>
      </c>
      <c r="I11" s="16">
        <v>0.011850031</v>
      </c>
      <c r="J11" s="17">
        <v>0.029423868</v>
      </c>
      <c r="K11" s="16">
        <v>0.048168348</v>
      </c>
      <c r="L11" s="16">
        <v>0.011850031</v>
      </c>
      <c r="M11" s="17">
        <v>0.029423868</v>
      </c>
      <c r="N11" s="16">
        <v>0.011288636</v>
      </c>
      <c r="O11" s="16">
        <v>0.01114093</v>
      </c>
      <c r="P11" s="17">
        <v>0.013279318</v>
      </c>
      <c r="Q11" s="20">
        <f t="shared" si="3"/>
        <v>0.02238111467</v>
      </c>
      <c r="R11" s="21">
        <f t="shared" si="1"/>
        <v>0.016089658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>
      <c r="A12" s="15">
        <v>20000.0</v>
      </c>
      <c r="B12" s="17">
        <v>0.026109421</v>
      </c>
      <c r="C12" s="16">
        <v>0.025763699</v>
      </c>
      <c r="D12" s="17">
        <v>0.024547766</v>
      </c>
      <c r="E12" s="16">
        <v>0.045632109</v>
      </c>
      <c r="F12" s="16">
        <v>0.040748631</v>
      </c>
      <c r="G12" s="17">
        <v>0.035107004</v>
      </c>
      <c r="H12" s="16">
        <v>0.053798656</v>
      </c>
      <c r="I12" s="16">
        <v>0.026391519</v>
      </c>
      <c r="J12" s="17">
        <v>0.052437293</v>
      </c>
      <c r="K12" s="16">
        <v>0.053798656</v>
      </c>
      <c r="L12" s="16">
        <v>0.026391519</v>
      </c>
      <c r="M12" s="17">
        <v>0.052437293</v>
      </c>
      <c r="N12" s="16">
        <v>0.035463432</v>
      </c>
      <c r="O12" s="16">
        <v>0.029183743</v>
      </c>
      <c r="P12" s="17">
        <v>0.0287418</v>
      </c>
      <c r="Q12" s="20">
        <f t="shared" si="3"/>
        <v>0.03710350273</v>
      </c>
      <c r="R12" s="21">
        <f t="shared" si="1"/>
        <v>0.035107004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>
      <c r="A13" s="15">
        <v>30000.0</v>
      </c>
      <c r="B13" s="17">
        <v>0.046027499</v>
      </c>
      <c r="C13" s="16">
        <v>0.041457754</v>
      </c>
      <c r="D13" s="17">
        <v>0.039513869</v>
      </c>
      <c r="E13" s="16">
        <v>0.037181714</v>
      </c>
      <c r="F13" s="16">
        <v>0.03758815</v>
      </c>
      <c r="G13" s="17">
        <v>0.036118268</v>
      </c>
      <c r="H13" s="16">
        <v>0.043445499</v>
      </c>
      <c r="I13" s="16">
        <v>0.037891601</v>
      </c>
      <c r="J13" s="17">
        <v>0.040199704</v>
      </c>
      <c r="K13" s="16">
        <v>0.0407654</v>
      </c>
      <c r="L13" s="16">
        <v>0.037891601</v>
      </c>
      <c r="M13" s="17">
        <v>0.040199704</v>
      </c>
      <c r="N13" s="16">
        <v>0.043318887</v>
      </c>
      <c r="O13" s="16">
        <v>0.045724384</v>
      </c>
      <c r="P13" s="17">
        <v>0.046272261</v>
      </c>
      <c r="Q13" s="20">
        <f t="shared" si="3"/>
        <v>0.04090641967</v>
      </c>
      <c r="R13" s="21">
        <f t="shared" si="1"/>
        <v>0.040199704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</row>
    <row r="14">
      <c r="A14" s="15">
        <v>40000.0</v>
      </c>
      <c r="B14" s="17">
        <v>0.061708135</v>
      </c>
      <c r="C14" s="16">
        <v>0.057642</v>
      </c>
      <c r="D14" s="17">
        <v>0.058395155</v>
      </c>
      <c r="E14" s="16">
        <v>0.058266032</v>
      </c>
      <c r="F14" s="16">
        <v>0.046156251</v>
      </c>
      <c r="G14" s="17">
        <v>0.05070419</v>
      </c>
      <c r="H14" s="24">
        <v>0.054345135</v>
      </c>
      <c r="I14" s="16">
        <v>0.050883403</v>
      </c>
      <c r="J14" s="17">
        <v>0.0489763</v>
      </c>
      <c r="K14" s="16">
        <v>0.05023403</v>
      </c>
      <c r="L14" s="16">
        <v>0.050883403</v>
      </c>
      <c r="M14" s="17">
        <v>0.0489763</v>
      </c>
      <c r="N14" s="16">
        <v>0.050970704</v>
      </c>
      <c r="O14" s="16">
        <v>0.059234524</v>
      </c>
      <c r="P14" s="17">
        <v>0.053962003</v>
      </c>
      <c r="Q14" s="20">
        <f t="shared" si="3"/>
        <v>0.05342250433</v>
      </c>
      <c r="R14" s="21">
        <f t="shared" si="1"/>
        <v>0.050970704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>
      <c r="A15" s="25">
        <v>50000.0</v>
      </c>
      <c r="B15" s="26">
        <v>0.069909022</v>
      </c>
      <c r="C15" s="27">
        <v>0.068905903</v>
      </c>
      <c r="D15" s="26">
        <v>0.076504973</v>
      </c>
      <c r="E15" s="27">
        <v>0.119433077</v>
      </c>
      <c r="F15" s="27">
        <v>0.054377282</v>
      </c>
      <c r="G15" s="26">
        <v>0.082326975</v>
      </c>
      <c r="H15" s="16">
        <v>0.057823927</v>
      </c>
      <c r="I15" s="16">
        <v>0.060447613</v>
      </c>
      <c r="J15" s="17">
        <v>0.058654982</v>
      </c>
      <c r="K15" s="27">
        <v>0.057823927</v>
      </c>
      <c r="L15" s="27">
        <v>0.060447613</v>
      </c>
      <c r="M15" s="26">
        <v>0.058654982</v>
      </c>
      <c r="N15" s="27">
        <v>0.060698308</v>
      </c>
      <c r="O15" s="27">
        <v>0.060659228</v>
      </c>
      <c r="P15" s="26">
        <v>0.061462221</v>
      </c>
      <c r="Q15" s="28">
        <f t="shared" si="3"/>
        <v>0.06720866887</v>
      </c>
      <c r="R15" s="29">
        <f t="shared" si="1"/>
        <v>0.060659228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>
      <c r="A17" s="1" t="s">
        <v>14</v>
      </c>
      <c r="B17" s="2"/>
      <c r="C17" s="2"/>
      <c r="D17" s="3"/>
      <c r="E17" s="4" t="s">
        <v>1</v>
      </c>
      <c r="F17" s="5"/>
      <c r="G17" s="5"/>
      <c r="H17" s="6"/>
      <c r="I17" s="6"/>
      <c r="J17" s="6"/>
      <c r="K17" s="6"/>
      <c r="L17" s="30"/>
      <c r="M17" s="6"/>
      <c r="N17" s="6"/>
      <c r="O17" s="6"/>
      <c r="P17" s="6"/>
      <c r="Q17" s="6"/>
      <c r="R17" s="6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</row>
    <row r="18">
      <c r="A18" s="8"/>
      <c r="B18" s="9" t="s">
        <v>2</v>
      </c>
      <c r="C18" s="5"/>
      <c r="D18" s="10"/>
      <c r="E18" s="9" t="s">
        <v>3</v>
      </c>
      <c r="F18" s="5"/>
      <c r="G18" s="10"/>
      <c r="H18" s="9" t="s">
        <v>4</v>
      </c>
      <c r="I18" s="5"/>
      <c r="J18" s="10"/>
      <c r="K18" s="9" t="s">
        <v>5</v>
      </c>
      <c r="L18" s="5"/>
      <c r="M18" s="10"/>
      <c r="N18" s="9" t="s">
        <v>6</v>
      </c>
      <c r="O18" s="5"/>
      <c r="P18" s="10"/>
      <c r="Q18" s="11" t="s">
        <v>7</v>
      </c>
      <c r="R18" s="10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>
      <c r="A19" s="12" t="s">
        <v>8</v>
      </c>
      <c r="B19" s="13" t="s">
        <v>9</v>
      </c>
      <c r="C19" s="13" t="s">
        <v>10</v>
      </c>
      <c r="D19" s="8" t="s">
        <v>11</v>
      </c>
      <c r="E19" s="13" t="s">
        <v>9</v>
      </c>
      <c r="F19" s="13" t="s">
        <v>10</v>
      </c>
      <c r="G19" s="8" t="s">
        <v>11</v>
      </c>
      <c r="H19" s="13" t="s">
        <v>9</v>
      </c>
      <c r="I19" s="13" t="s">
        <v>10</v>
      </c>
      <c r="J19" s="8" t="s">
        <v>11</v>
      </c>
      <c r="K19" s="13" t="s">
        <v>9</v>
      </c>
      <c r="L19" s="13" t="s">
        <v>10</v>
      </c>
      <c r="M19" s="8" t="s">
        <v>11</v>
      </c>
      <c r="N19" s="13" t="s">
        <v>9</v>
      </c>
      <c r="O19" s="13" t="s">
        <v>10</v>
      </c>
      <c r="P19" s="8" t="s">
        <v>11</v>
      </c>
      <c r="Q19" s="14" t="s">
        <v>12</v>
      </c>
      <c r="R19" s="14" t="s">
        <v>13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</row>
    <row r="20">
      <c r="A20" s="15">
        <v>10.0</v>
      </c>
      <c r="B20" s="16">
        <v>0.001270741</v>
      </c>
      <c r="C20" s="16">
        <v>6.47211E-4</v>
      </c>
      <c r="D20" s="17">
        <v>6.71649E-4</v>
      </c>
      <c r="E20" s="16">
        <v>5.2239E-4</v>
      </c>
      <c r="F20" s="16">
        <v>4.4318E-4</v>
      </c>
      <c r="G20" s="17">
        <v>5.544E-4</v>
      </c>
      <c r="H20" s="16">
        <v>0.00381941</v>
      </c>
      <c r="I20" s="16">
        <v>0.001024294</v>
      </c>
      <c r="J20" s="17">
        <v>0.001337342</v>
      </c>
      <c r="K20" s="16">
        <v>6.72505E-4</v>
      </c>
      <c r="L20" s="16">
        <v>4.52246E-4</v>
      </c>
      <c r="M20" s="17">
        <v>3.232E-4</v>
      </c>
      <c r="N20" s="16">
        <v>3.98565E-4</v>
      </c>
      <c r="O20" s="16">
        <v>5.52068E-4</v>
      </c>
      <c r="P20" s="17">
        <v>3.59903E-4</v>
      </c>
      <c r="Q20" s="18">
        <f t="shared" ref="Q20:Q27" si="4">AVERAGE(B20:P20)</f>
        <v>0.0008699402667</v>
      </c>
      <c r="R20" s="19">
        <f t="shared" ref="R20:R27" si="5">MEDIAN(B20:D20,E20:G20,H20:J20,K20:M20,N20:P20)</f>
        <v>0.0005544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>
      <c r="A21" s="15">
        <v>50.0</v>
      </c>
      <c r="B21" s="17">
        <v>0.00109416</v>
      </c>
      <c r="C21" s="16">
        <v>0.00124799</v>
      </c>
      <c r="D21" s="17">
        <v>0.001574432</v>
      </c>
      <c r="E21" s="16">
        <v>3.17139E-4</v>
      </c>
      <c r="F21" s="16">
        <v>4.12918E-4</v>
      </c>
      <c r="G21" s="17">
        <v>5.2511E-4</v>
      </c>
      <c r="H21" s="16">
        <v>0.001123625</v>
      </c>
      <c r="I21" s="16">
        <v>0.001242418</v>
      </c>
      <c r="J21" s="17">
        <v>0.001003758</v>
      </c>
      <c r="K21" s="16">
        <v>0.001325343</v>
      </c>
      <c r="L21" s="16">
        <v>0.00103948</v>
      </c>
      <c r="M21" s="17">
        <v>0.001384504</v>
      </c>
      <c r="N21" s="16">
        <v>0.001375489</v>
      </c>
      <c r="O21" s="16">
        <v>0.00768521</v>
      </c>
      <c r="P21" s="17">
        <v>0.00941615</v>
      </c>
      <c r="Q21" s="20">
        <f t="shared" si="4"/>
        <v>0.002051181733</v>
      </c>
      <c r="R21" s="21">
        <f t="shared" si="5"/>
        <v>0.001242418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</row>
    <row r="22">
      <c r="A22" s="15">
        <v>100.0</v>
      </c>
      <c r="B22" s="17">
        <v>0.001849451</v>
      </c>
      <c r="C22" s="16">
        <v>0.001661892</v>
      </c>
      <c r="D22" s="17">
        <v>0.002695991</v>
      </c>
      <c r="E22" s="16">
        <v>0.003696843</v>
      </c>
      <c r="F22" s="16">
        <v>0.002432186</v>
      </c>
      <c r="G22" s="17">
        <v>0.002949608</v>
      </c>
      <c r="H22" s="16">
        <v>0.001529282</v>
      </c>
      <c r="I22" s="16">
        <v>0.001778005</v>
      </c>
      <c r="J22" s="17">
        <v>0.001686152</v>
      </c>
      <c r="K22" s="16">
        <v>0.001782597</v>
      </c>
      <c r="L22" s="16">
        <v>0.002128103</v>
      </c>
      <c r="M22" s="17">
        <v>0.001621341</v>
      </c>
      <c r="N22" s="16">
        <v>0.001781455</v>
      </c>
      <c r="O22" s="16">
        <v>0.001715781</v>
      </c>
      <c r="P22" s="17">
        <v>0.002043935</v>
      </c>
      <c r="Q22" s="20">
        <f t="shared" si="4"/>
        <v>0.0020901748</v>
      </c>
      <c r="R22" s="21">
        <f t="shared" si="5"/>
        <v>0.001782597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>
      <c r="A23" s="15">
        <v>500.0</v>
      </c>
      <c r="B23" s="17">
        <v>0.007828488</v>
      </c>
      <c r="C23" s="16">
        <v>0.007319386</v>
      </c>
      <c r="D23" s="17">
        <v>0.011725549</v>
      </c>
      <c r="E23" s="16">
        <v>0.006492274</v>
      </c>
      <c r="F23" s="16">
        <v>0.006412245</v>
      </c>
      <c r="G23" s="17">
        <v>0.002963988</v>
      </c>
      <c r="H23" s="16">
        <v>0.024098188</v>
      </c>
      <c r="I23" s="16">
        <v>0.022313336</v>
      </c>
      <c r="J23" s="31">
        <v>0.0078342</v>
      </c>
      <c r="K23" s="16">
        <v>0.022993948</v>
      </c>
      <c r="L23" s="16">
        <v>0.009148406</v>
      </c>
      <c r="M23" s="17">
        <v>0.008988726</v>
      </c>
      <c r="N23" s="16">
        <v>0.007881969</v>
      </c>
      <c r="O23" s="16">
        <v>0.007723735</v>
      </c>
      <c r="P23" s="17">
        <v>0.007486591</v>
      </c>
      <c r="Q23" s="20">
        <f t="shared" si="4"/>
        <v>0.01074740193</v>
      </c>
      <c r="R23" s="21">
        <f t="shared" si="5"/>
        <v>0.0078342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</row>
    <row r="24">
      <c r="A24" s="15">
        <v>1000.0</v>
      </c>
      <c r="B24" s="17">
        <v>0.034723907</v>
      </c>
      <c r="C24" s="16">
        <v>0.024880376</v>
      </c>
      <c r="D24" s="17">
        <v>0.027184757</v>
      </c>
      <c r="E24" s="16">
        <v>0.015755194</v>
      </c>
      <c r="F24" s="16">
        <v>0.068146406</v>
      </c>
      <c r="G24" s="17">
        <v>0.07049941</v>
      </c>
      <c r="H24" s="16">
        <v>0.064086247</v>
      </c>
      <c r="I24" s="16">
        <v>0.041842908</v>
      </c>
      <c r="J24" s="17">
        <v>0.032541513</v>
      </c>
      <c r="K24" s="16">
        <v>0.017589245</v>
      </c>
      <c r="L24" s="16">
        <v>0.013272898</v>
      </c>
      <c r="M24" s="17">
        <v>0.014596001</v>
      </c>
      <c r="N24" s="16">
        <v>0.014106434</v>
      </c>
      <c r="O24" s="16">
        <v>0.013219158</v>
      </c>
      <c r="P24" s="17">
        <v>0.014301031</v>
      </c>
      <c r="Q24" s="20">
        <f t="shared" si="4"/>
        <v>0.03111636567</v>
      </c>
      <c r="R24" s="21">
        <f t="shared" si="5"/>
        <v>0.024880376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>
      <c r="A25" s="15">
        <v>2000.0</v>
      </c>
      <c r="B25" s="17">
        <v>0.064227177</v>
      </c>
      <c r="C25" s="16">
        <v>0.027713315</v>
      </c>
      <c r="D25" s="17">
        <v>0.040932958</v>
      </c>
      <c r="E25" s="16">
        <v>0.097980482</v>
      </c>
      <c r="F25" s="16">
        <v>0.089702493</v>
      </c>
      <c r="G25" s="17">
        <v>0.031788849</v>
      </c>
      <c r="H25" s="16">
        <v>0.036374167</v>
      </c>
      <c r="I25" s="16">
        <v>0.083453442</v>
      </c>
      <c r="J25" s="17">
        <v>0.031378227</v>
      </c>
      <c r="K25" s="16">
        <v>0.032700777</v>
      </c>
      <c r="L25" s="16">
        <v>0.031860866</v>
      </c>
      <c r="M25" s="17">
        <v>0.029498468</v>
      </c>
      <c r="N25" s="16">
        <v>0.031057891</v>
      </c>
      <c r="O25" s="16">
        <v>0.03689353</v>
      </c>
      <c r="P25" s="17">
        <v>0.03124902</v>
      </c>
      <c r="Q25" s="20">
        <f t="shared" si="4"/>
        <v>0.0464541108</v>
      </c>
      <c r="R25" s="21">
        <f t="shared" si="5"/>
        <v>0.032700777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</row>
    <row r="26">
      <c r="A26" s="15">
        <v>5000.0</v>
      </c>
      <c r="B26" s="17">
        <v>0.171311692</v>
      </c>
      <c r="C26" s="16">
        <v>0.064999926</v>
      </c>
      <c r="D26" s="17">
        <v>0.065623565</v>
      </c>
      <c r="E26" s="16">
        <v>0.078209387</v>
      </c>
      <c r="F26" s="16">
        <v>0.063460937</v>
      </c>
      <c r="G26" s="17">
        <v>0.067999136</v>
      </c>
      <c r="H26" s="16">
        <v>0.360329115</v>
      </c>
      <c r="I26" s="16">
        <v>0.076341937</v>
      </c>
      <c r="J26" s="17">
        <v>0.065241341</v>
      </c>
      <c r="K26" s="16">
        <v>0.06434917</v>
      </c>
      <c r="L26" s="16">
        <v>0.06903401</v>
      </c>
      <c r="M26" s="17">
        <v>0.068311909</v>
      </c>
      <c r="N26" s="16">
        <v>0.112973521</v>
      </c>
      <c r="O26" s="16">
        <v>0.104690392</v>
      </c>
      <c r="P26" s="17">
        <v>0.076568781</v>
      </c>
      <c r="Q26" s="20">
        <f t="shared" si="4"/>
        <v>0.1006296546</v>
      </c>
      <c r="R26" s="21">
        <f t="shared" si="5"/>
        <v>0.06903401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>
      <c r="A27" s="15">
        <v>10000.0</v>
      </c>
      <c r="B27" s="17">
        <v>0.259774693</v>
      </c>
      <c r="C27" s="16">
        <v>0.165678424</v>
      </c>
      <c r="D27" s="17">
        <v>0.117929996</v>
      </c>
      <c r="E27" s="16">
        <v>0.204466741</v>
      </c>
      <c r="F27" s="16">
        <v>0.124074252</v>
      </c>
      <c r="G27" s="17">
        <v>0.125948298</v>
      </c>
      <c r="H27" s="16">
        <v>2.609904259</v>
      </c>
      <c r="I27" s="16">
        <v>2.566139456</v>
      </c>
      <c r="J27" s="17">
        <v>2.572945004</v>
      </c>
      <c r="K27" s="16">
        <v>2.6803242</v>
      </c>
      <c r="L27" s="16">
        <v>4.441278552</v>
      </c>
      <c r="M27" s="17">
        <v>2.542235555</v>
      </c>
      <c r="N27" s="16">
        <v>2.520254725</v>
      </c>
      <c r="O27" s="16">
        <v>2.752928392</v>
      </c>
      <c r="P27" s="17">
        <v>2.588046457</v>
      </c>
      <c r="Q27" s="20">
        <f t="shared" si="4"/>
        <v>1.751461934</v>
      </c>
      <c r="R27" s="21">
        <f t="shared" si="5"/>
        <v>2.542235555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</row>
    <row r="28">
      <c r="A28" s="15">
        <v>20000.0</v>
      </c>
      <c r="B28" s="23">
        <v>0.271512132</v>
      </c>
      <c r="C28" s="22">
        <v>0.272766705</v>
      </c>
      <c r="D28" s="23">
        <v>0.239034896</v>
      </c>
      <c r="E28" s="22">
        <v>0.220820962</v>
      </c>
      <c r="F28" s="22">
        <v>0.209316909</v>
      </c>
      <c r="G28" s="23">
        <v>0.229766537</v>
      </c>
      <c r="H28" s="16">
        <v>7.037431878</v>
      </c>
      <c r="I28" s="16">
        <v>5.331475778</v>
      </c>
      <c r="J28" s="17">
        <v>5.151371556</v>
      </c>
      <c r="K28" s="22">
        <v>0.030373557</v>
      </c>
      <c r="L28" s="22">
        <v>0.028107819</v>
      </c>
      <c r="M28" s="23">
        <v>0.025635124</v>
      </c>
      <c r="N28" s="16">
        <v>6.76216736</v>
      </c>
      <c r="O28" s="16">
        <v>5.007904525</v>
      </c>
      <c r="P28" s="17">
        <v>0.02324874</v>
      </c>
      <c r="Q28" s="20">
        <f t="shared" ref="Q28:Q30" si="6">MEDIAN
(G28:I28,M28:O28)</f>
        <v>5.169690152</v>
      </c>
      <c r="R28" s="21">
        <f>AVERAGE
(H28:J28,N28:P28)</f>
        <v>4.885599973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  <row r="29">
      <c r="A29" s="15">
        <v>30000.0</v>
      </c>
      <c r="B29" s="23">
        <v>0.402533488</v>
      </c>
      <c r="C29" s="22">
        <v>0.368041151</v>
      </c>
      <c r="D29" s="23">
        <v>0.396638802</v>
      </c>
      <c r="E29" s="22">
        <v>0.360876863</v>
      </c>
      <c r="F29" s="22">
        <v>0.351096833</v>
      </c>
      <c r="G29" s="23">
        <v>0.348393554</v>
      </c>
      <c r="H29" s="16">
        <v>8.681377271</v>
      </c>
      <c r="I29" s="16">
        <v>5.32593247</v>
      </c>
      <c r="J29" s="17">
        <v>5.246333317</v>
      </c>
      <c r="K29" s="22">
        <v>0.042180866</v>
      </c>
      <c r="L29" s="22">
        <v>0.040802152</v>
      </c>
      <c r="M29" s="23">
        <v>0.041097011</v>
      </c>
      <c r="N29" s="16">
        <v>7.487988139</v>
      </c>
      <c r="O29" s="16">
        <v>7.385233893</v>
      </c>
      <c r="P29" s="17">
        <v>5.308441405</v>
      </c>
      <c r="Q29" s="20">
        <f t="shared" si="6"/>
        <v>6.355583182</v>
      </c>
      <c r="R29" s="21">
        <f t="shared" ref="R29:R30" si="7">MEDIAN
(H29:J29,N29:P29)</f>
        <v>6.355583182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</row>
    <row r="30">
      <c r="A30" s="15">
        <v>40000.0</v>
      </c>
      <c r="B30" s="23">
        <v>0.560047416</v>
      </c>
      <c r="C30" s="22">
        <v>0.589038559</v>
      </c>
      <c r="D30" s="23">
        <v>0.553063898</v>
      </c>
      <c r="E30" s="22">
        <v>0.506514587</v>
      </c>
      <c r="F30" s="22">
        <v>0.477289343</v>
      </c>
      <c r="G30" s="23">
        <v>0.649990877</v>
      </c>
      <c r="H30" s="16">
        <v>10.429020466</v>
      </c>
      <c r="I30" s="16">
        <v>7.72822758</v>
      </c>
      <c r="J30" s="17">
        <v>7.752035469</v>
      </c>
      <c r="K30" s="22">
        <v>0.05665973</v>
      </c>
      <c r="L30" s="22">
        <v>0.051331424</v>
      </c>
      <c r="M30" s="23">
        <v>0.063482166</v>
      </c>
      <c r="N30" s="16">
        <v>7.600801688</v>
      </c>
      <c r="O30" s="16">
        <v>9.898011813</v>
      </c>
      <c r="P30" s="17">
        <v>7.621703854</v>
      </c>
      <c r="Q30" s="20">
        <f t="shared" si="6"/>
        <v>7.664514634</v>
      </c>
      <c r="R30" s="21">
        <f t="shared" si="7"/>
        <v>7.740131525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</row>
    <row r="31">
      <c r="A31" s="25">
        <v>50000.0</v>
      </c>
      <c r="B31" s="32">
        <v>0.696131543</v>
      </c>
      <c r="C31" s="33">
        <v>0.703409938</v>
      </c>
      <c r="D31" s="32">
        <v>0.709024785</v>
      </c>
      <c r="E31" s="33">
        <v>0.560275165</v>
      </c>
      <c r="F31" s="33">
        <v>0.591981408</v>
      </c>
      <c r="G31" s="32">
        <v>0.554383126</v>
      </c>
      <c r="H31" s="27">
        <v>10.2558845</v>
      </c>
      <c r="I31" s="27">
        <v>10.146090705</v>
      </c>
      <c r="J31" s="26">
        <v>10.355274065</v>
      </c>
      <c r="K31" s="27">
        <v>10.171140377</v>
      </c>
      <c r="L31" s="27">
        <v>10.03783696</v>
      </c>
      <c r="M31" s="26">
        <v>11.370487279</v>
      </c>
      <c r="N31" s="27">
        <v>7.549536202</v>
      </c>
      <c r="O31" s="27">
        <v>7.578782441</v>
      </c>
      <c r="P31" s="26">
        <v>9.812797377</v>
      </c>
      <c r="Q31" s="28">
        <f>AVERAGE(H31:P31)</f>
        <v>9.697536656</v>
      </c>
      <c r="R31" s="29">
        <f>MEDIAN(B31:D31,E31:G31,H31:J31,K31:M31,N31:P31)</f>
        <v>7.578782441</v>
      </c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</row>
  </sheetData>
  <mergeCells count="16">
    <mergeCell ref="N18:P18"/>
    <mergeCell ref="Q18:R18"/>
    <mergeCell ref="A17:D17"/>
    <mergeCell ref="E17:G17"/>
    <mergeCell ref="B18:D18"/>
    <mergeCell ref="E18:G18"/>
    <mergeCell ref="H18:J18"/>
    <mergeCell ref="K18:M18"/>
    <mergeCell ref="A1:D1"/>
    <mergeCell ref="E1:G1"/>
    <mergeCell ref="E2:G2"/>
    <mergeCell ref="H2:J2"/>
    <mergeCell ref="K2:M2"/>
    <mergeCell ref="N2:P2"/>
    <mergeCell ref="Q2:R2"/>
    <mergeCell ref="B2:D2"/>
  </mergeCells>
  <drawing r:id="rId1"/>
</worksheet>
</file>