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a\Documents\2022-long-covid\long_covid_burden\R\parameters\"/>
    </mc:Choice>
  </mc:AlternateContent>
  <xr:revisionPtr revIDLastSave="0" documentId="13_ncr:1_{F50089C9-B60B-40BE-9C01-05C2897D2D5C}" xr6:coauthVersionLast="47" xr6:coauthVersionMax="47" xr10:uidLastSave="{00000000-0000-0000-0000-000000000000}"/>
  <bookViews>
    <workbookView xWindow="-108" yWindow="-108" windowWidth="21840" windowHeight="13176" xr2:uid="{26E7A47B-448C-4403-B912-A029F4CB8A58}"/>
  </bookViews>
  <sheets>
    <sheet name="definitions" sheetId="2" r:id="rId1"/>
    <sheet name="data" sheetId="1" r:id="rId2"/>
    <sheet name="p death Keny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2" l="1"/>
  <c r="L26" i="2"/>
  <c r="L27" i="2"/>
  <c r="L28" i="2"/>
  <c r="L29" i="2"/>
  <c r="L30" i="2"/>
  <c r="L31" i="2"/>
  <c r="L32" i="2"/>
  <c r="L24" i="2"/>
  <c r="M10" i="2"/>
  <c r="K10" i="2"/>
  <c r="K17" i="2"/>
  <c r="L17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L10" i="2"/>
</calcChain>
</file>

<file path=xl/sharedStrings.xml><?xml version="1.0" encoding="utf-8"?>
<sst xmlns="http://schemas.openxmlformats.org/spreadsheetml/2006/main" count="130" uniqueCount="66">
  <si>
    <t>Recovery</t>
  </si>
  <si>
    <t>Mild LCOVID</t>
  </si>
  <si>
    <t>Moderate LCOVID</t>
  </si>
  <si>
    <t>Severe LCOVID</t>
  </si>
  <si>
    <t>Death</t>
  </si>
  <si>
    <t>In 12 weeks</t>
  </si>
  <si>
    <t>Asymptomatic COVID-19</t>
  </si>
  <si>
    <t>Mild COVID-19</t>
  </si>
  <si>
    <t>Moderate COVID-19</t>
  </si>
  <si>
    <t>Severe COVID-19 
(hospitalization)</t>
  </si>
  <si>
    <t>Number of adults in each category</t>
  </si>
  <si>
    <t>Total</t>
  </si>
  <si>
    <t>Long COVID</t>
  </si>
  <si>
    <t>Definition</t>
  </si>
  <si>
    <t>Mild Long COVID</t>
  </si>
  <si>
    <t>Individuals with Long COVID and utility between 0.7 and 1</t>
  </si>
  <si>
    <t xml:space="preserve">Moderate Long COVID </t>
  </si>
  <si>
    <t>Individuals with Long COVID and utility between 0.4 and 0.6</t>
  </si>
  <si>
    <t>Severe Long COVID</t>
  </si>
  <si>
    <t>Individuals with Long COVID and utility &lt; 0.3</t>
  </si>
  <si>
    <t>any of the symptoms reported in 12 weeks</t>
  </si>
  <si>
    <t>asymp</t>
  </si>
  <si>
    <t>Mild/mod COVID-19</t>
  </si>
  <si>
    <t>Severe COVID-19</t>
  </si>
  <si>
    <t>Critical COVID-19</t>
  </si>
  <si>
    <t>Mod LCOVID</t>
  </si>
  <si>
    <t>Dead</t>
  </si>
  <si>
    <t>Sev LCOVID</t>
  </si>
  <si>
    <t>Recover</t>
  </si>
  <si>
    <t>Severe
LCOVID</t>
  </si>
  <si>
    <t>nqx - probability of dying between ages x and x+n</t>
  </si>
  <si>
    <t>&lt;1 year</t>
  </si>
  <si>
    <t>1-4 years</t>
  </si>
  <si>
    <t>5-9 years</t>
  </si>
  <si>
    <t>10-14 years</t>
  </si>
  <si>
    <t>15-19 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</si>
  <si>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</si>
  <si>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</si>
  <si>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</si>
  <si>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</si>
  <si>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</si>
  <si>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</si>
  <si>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</si>
  <si>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</si>
  <si>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</si>
  <si>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</si>
  <si>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</si>
  <si>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</si>
  <si>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</si>
  <si>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</si>
  <si>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Severe</t>
  </si>
  <si>
    <t>LCOVID</t>
  </si>
  <si>
    <t>Dead*</t>
  </si>
  <si>
    <t xml:space="preserve">  asymp                            </t>
  </si>
  <si>
    <t xml:space="preserve">  mild.mod_COV                   </t>
  </si>
  <si>
    <t xml:space="preserve">  sev_COV                      </t>
  </si>
  <si>
    <t xml:space="preserve">  crit_COV                      </t>
  </si>
  <si>
    <t xml:space="preserve">  mild_LCOV                        </t>
  </si>
  <si>
    <t xml:space="preserve">  mod_LCOV                         </t>
  </si>
  <si>
    <t xml:space="preserve">  sev_LCOV                        </t>
  </si>
  <si>
    <t xml:space="preserve">  Recovery                          </t>
  </si>
  <si>
    <t xml:space="preserve">  Death                             </t>
  </si>
  <si>
    <t>Cost</t>
  </si>
  <si>
    <t>QALY</t>
  </si>
  <si>
    <t>health state</t>
  </si>
  <si>
    <t>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</si>
</sst>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7" xfId="0" applyFill="1" applyBorder="1" applyAlignment="1">
      <alignment wrapText="1"/>
    </xf>
    <xf numFmtId="0" fontId="0" fillId="6" borderId="8" xfId="0" applyFill="1" applyBorder="1"/>
    <xf numFmtId="0" fontId="0" fillId="6" borderId="9" xfId="0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15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1" fillId="7" borderId="0" xfId="0" applyFont="1" applyFill="1"/>
    <xf numFmtId="0" fontId="0" fillId="7" borderId="0" xfId="0" applyFont="1" applyFill="1"/>
    <xf numFmtId="0" fontId="3" fillId="0" borderId="0" xfId="0" applyFont="1"/>
    <xf numFmtId="0" fontId="6" fillId="9" borderId="18" xfId="0" applyFont="1" applyFill="1" applyBorder="1" applyAlignment="1">
      <alignment horizontal="left" vertical="center" wrapText="1" readingOrder="1"/>
    </xf>
    <xf numFmtId="0" fontId="6" fillId="10" borderId="19" xfId="0" applyFont="1" applyFill="1" applyBorder="1" applyAlignment="1">
      <alignment horizontal="left" vertical="center" wrapText="1" readingOrder="1"/>
    </xf>
    <xf numFmtId="0" fontId="6" fillId="9" borderId="19" xfId="0" applyFont="1" applyFill="1" applyBorder="1" applyAlignment="1">
      <alignment horizontal="left" vertical="center" wrapText="1" readingOrder="1"/>
    </xf>
    <xf numFmtId="0" fontId="6" fillId="9" borderId="18" xfId="0" applyFont="1" applyFill="1" applyBorder="1" applyAlignment="1">
      <alignment horizontal="right" vertical="center" wrapText="1" readingOrder="1"/>
    </xf>
    <xf numFmtId="0" fontId="4" fillId="10" borderId="19" xfId="0" applyFont="1" applyFill="1" applyBorder="1" applyAlignment="1">
      <alignment horizontal="right" vertical="top" wrapText="1"/>
    </xf>
    <xf numFmtId="0" fontId="4" fillId="9" borderId="19" xfId="0" applyFont="1" applyFill="1" applyBorder="1" applyAlignment="1">
      <alignment horizontal="right" vertical="top" wrapText="1"/>
    </xf>
    <xf numFmtId="2" fontId="4" fillId="9" borderId="18" xfId="0" applyNumberFormat="1" applyFont="1" applyFill="1" applyBorder="1" applyAlignment="1">
      <alignment horizontal="right" vertical="top" wrapText="1"/>
    </xf>
    <xf numFmtId="2" fontId="4" fillId="9" borderId="20" xfId="0" applyNumberFormat="1" applyFont="1" applyFill="1" applyBorder="1" applyAlignment="1">
      <alignment horizontal="right" vertical="top" wrapText="1"/>
    </xf>
    <xf numFmtId="0" fontId="5" fillId="8" borderId="16" xfId="0" applyFont="1" applyFill="1" applyBorder="1" applyAlignment="1">
      <alignment horizontal="left" vertical="center" wrapText="1" readingOrder="1"/>
    </xf>
    <xf numFmtId="0" fontId="5" fillId="8" borderId="17" xfId="0" applyFont="1" applyFill="1" applyBorder="1" applyAlignment="1">
      <alignment horizontal="left" vertical="center" wrapText="1" readingOrder="1"/>
    </xf>
    <xf numFmtId="0" fontId="5" fillId="8" borderId="16" xfId="0" applyFont="1" applyFill="1" applyBorder="1" applyAlignment="1">
      <alignment horizontal="center" vertical="center" wrapText="1" readingOrder="1"/>
    </xf>
    <xf numFmtId="0" fontId="5" fillId="8" borderId="17" xfId="0" applyFont="1" applyFill="1" applyBorder="1" applyAlignment="1">
      <alignment horizontal="center" vertical="center" wrapText="1" readingOrder="1"/>
    </xf>
    <xf numFmtId="0" fontId="4" fillId="8" borderId="16" xfId="0" applyFont="1" applyFill="1" applyBorder="1" applyAlignment="1">
      <alignment vertical="top" wrapText="1"/>
    </xf>
    <xf numFmtId="0" fontId="4" fillId="8" borderId="17" xfId="0" applyFont="1" applyFill="1" applyBorder="1" applyAlignment="1">
      <alignment vertical="top" wrapText="1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left" vertical="center" wrapText="1" readingOrder="1"/>
    </xf>
    <xf numFmtId="0" fontId="8" fillId="8" borderId="17" xfId="0" applyFont="1" applyFill="1" applyBorder="1" applyAlignment="1">
      <alignment horizontal="left" vertical="center" wrapText="1" readingOrder="1"/>
    </xf>
    <xf numFmtId="0" fontId="9" fillId="9" borderId="18" xfId="0" applyFont="1" applyFill="1" applyBorder="1" applyAlignment="1">
      <alignment horizontal="left" vertical="center" wrapText="1" readingOrder="1"/>
    </xf>
    <xf numFmtId="0" fontId="9" fillId="10" borderId="19" xfId="0" applyFont="1" applyFill="1" applyBorder="1" applyAlignment="1">
      <alignment horizontal="left" vertical="center" wrapText="1" readingOrder="1"/>
    </xf>
    <xf numFmtId="0" fontId="9" fillId="9" borderId="19" xfId="0" applyFont="1" applyFill="1" applyBorder="1" applyAlignment="1">
      <alignment horizontal="left" vertical="center" wrapText="1" readingOrder="1"/>
    </xf>
    <xf numFmtId="0" fontId="7" fillId="8" borderId="16" xfId="0" applyFont="1" applyFill="1" applyBorder="1" applyAlignment="1">
      <alignment vertical="top" wrapText="1"/>
    </xf>
    <xf numFmtId="0" fontId="7" fillId="8" borderId="17" xfId="0" applyFont="1" applyFill="1" applyBorder="1" applyAlignment="1">
      <alignment vertical="top" wrapText="1"/>
    </xf>
    <xf numFmtId="0" fontId="8" fillId="8" borderId="16" xfId="0" applyFont="1" applyFill="1" applyBorder="1" applyAlignment="1">
      <alignment horizontal="left" vertical="center" wrapText="1" readingOrder="1"/>
    </xf>
    <xf numFmtId="0" fontId="8" fillId="8" borderId="17" xfId="0" applyFont="1" applyFill="1" applyBorder="1" applyAlignment="1">
      <alignment horizontal="left" vertical="center" wrapText="1" readingOrder="1"/>
    </xf>
    <xf numFmtId="1" fontId="0" fillId="7" borderId="0" xfId="0" applyNumberFormat="1" applyFont="1" applyFill="1"/>
    <xf numFmtId="0" fontId="0" fillId="7" borderId="1" xfId="0" applyFont="1" applyFill="1" applyBorder="1"/>
    <xf numFmtId="0" fontId="1" fillId="3" borderId="1" xfId="0" applyFont="1" applyFill="1" applyBorder="1"/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0162-E315-4A3E-9C6F-7363EE84C42C}">
  <dimension ref="A1:M45"/>
  <sheetViews>
    <sheetView tabSelected="1" zoomScale="120" zoomScaleNormal="120" workbookViewId="0">
      <selection activeCell="B35" sqref="B35:D45"/>
    </sheetView>
  </sheetViews>
  <sheetFormatPr defaultRowHeight="14.4" x14ac:dyDescent="0.3"/>
  <cols>
    <col min="1" max="1" width="21.5546875" style="37" customWidth="1"/>
    <col min="2" max="2" width="24.44140625" style="37" customWidth="1"/>
    <col min="3" max="3" width="8.88671875" style="37"/>
    <col min="4" max="4" width="10.5546875" style="37" customWidth="1"/>
    <col min="5" max="5" width="10.44140625" style="37" customWidth="1"/>
    <col min="6" max="6" width="11.109375" style="37" customWidth="1"/>
    <col min="7" max="10" width="8.88671875" style="37"/>
    <col min="11" max="11" width="9.88671875" style="37" bestFit="1" customWidth="1"/>
    <col min="12" max="16384" width="8.88671875" style="37"/>
  </cols>
  <sheetData>
    <row r="1" spans="1:13" x14ac:dyDescent="0.3">
      <c r="B1" s="36" t="s">
        <v>13</v>
      </c>
    </row>
    <row r="2" spans="1:13" x14ac:dyDescent="0.3">
      <c r="A2" s="36" t="s">
        <v>12</v>
      </c>
      <c r="B2" s="38" t="s">
        <v>20</v>
      </c>
    </row>
    <row r="3" spans="1:13" x14ac:dyDescent="0.3">
      <c r="A3" s="36" t="s">
        <v>14</v>
      </c>
      <c r="B3" s="37" t="s">
        <v>15</v>
      </c>
    </row>
    <row r="4" spans="1:13" x14ac:dyDescent="0.3">
      <c r="A4" s="36" t="s">
        <v>16</v>
      </c>
      <c r="B4" s="37" t="s">
        <v>17</v>
      </c>
    </row>
    <row r="5" spans="1:13" x14ac:dyDescent="0.3">
      <c r="A5" s="36" t="s">
        <v>18</v>
      </c>
      <c r="B5" s="37" t="s">
        <v>19</v>
      </c>
    </row>
    <row r="7" spans="1:13" ht="15" thickBot="1" x14ac:dyDescent="0.35">
      <c r="C7" s="37">
        <v>1</v>
      </c>
      <c r="D7" s="37">
        <v>2</v>
      </c>
      <c r="E7" s="37">
        <v>3</v>
      </c>
      <c r="F7" s="37">
        <v>4</v>
      </c>
      <c r="G7" s="37">
        <v>5</v>
      </c>
      <c r="H7" s="37">
        <v>6</v>
      </c>
      <c r="I7" s="37">
        <v>7</v>
      </c>
      <c r="J7" s="37">
        <v>8</v>
      </c>
      <c r="K7" s="37">
        <v>9</v>
      </c>
    </row>
    <row r="8" spans="1:13" ht="31.8" customHeight="1" x14ac:dyDescent="0.3">
      <c r="B8" s="51"/>
      <c r="C8" s="47" t="s">
        <v>21</v>
      </c>
      <c r="D8" s="47" t="s">
        <v>22</v>
      </c>
      <c r="E8" s="47" t="s">
        <v>23</v>
      </c>
      <c r="F8" s="47" t="s">
        <v>24</v>
      </c>
      <c r="G8" s="47" t="s">
        <v>1</v>
      </c>
      <c r="H8" s="47" t="s">
        <v>25</v>
      </c>
      <c r="I8" s="49" t="s">
        <v>29</v>
      </c>
      <c r="J8" s="49" t="s">
        <v>26</v>
      </c>
      <c r="K8" s="47" t="s">
        <v>0</v>
      </c>
    </row>
    <row r="9" spans="1:13" ht="15" thickBot="1" x14ac:dyDescent="0.35">
      <c r="B9" s="52"/>
      <c r="C9" s="48"/>
      <c r="D9" s="48"/>
      <c r="E9" s="48"/>
      <c r="F9" s="48"/>
      <c r="G9" s="48"/>
      <c r="H9" s="48"/>
      <c r="I9" s="50"/>
      <c r="J9" s="50"/>
      <c r="K9" s="48"/>
    </row>
    <row r="10" spans="1:13" ht="16.8" thickTop="1" thickBot="1" x14ac:dyDescent="0.35">
      <c r="B10" s="39" t="s">
        <v>21</v>
      </c>
      <c r="C10" s="42">
        <v>0</v>
      </c>
      <c r="D10" s="42">
        <v>0.6</v>
      </c>
      <c r="E10" s="42">
        <v>0</v>
      </c>
      <c r="F10" s="42">
        <v>0</v>
      </c>
      <c r="G10" s="42">
        <v>0.1</v>
      </c>
      <c r="H10" s="42">
        <v>0.01</v>
      </c>
      <c r="I10" s="42">
        <v>1E-3</v>
      </c>
      <c r="J10" s="42">
        <v>0.01</v>
      </c>
      <c r="K10" s="45">
        <f>1-(SUM(C10:J10))</f>
        <v>0.27900000000000003</v>
      </c>
      <c r="L10" s="37">
        <f>SUM(C10:K10)</f>
        <v>1</v>
      </c>
      <c r="M10" s="37">
        <f>SUM(C10:J10)</f>
        <v>0.72099999999999997</v>
      </c>
    </row>
    <row r="11" spans="1:13" ht="16.8" thickTop="1" thickBot="1" x14ac:dyDescent="0.35">
      <c r="B11" s="40" t="s">
        <v>22</v>
      </c>
      <c r="C11" s="43">
        <v>0</v>
      </c>
      <c r="D11" s="43">
        <v>0</v>
      </c>
      <c r="E11" s="43">
        <v>0.1</v>
      </c>
      <c r="F11" s="43">
        <v>0</v>
      </c>
      <c r="G11" s="43">
        <v>0.15</v>
      </c>
      <c r="H11" s="43">
        <v>0.05</v>
      </c>
      <c r="I11" s="43">
        <v>1E-3</v>
      </c>
      <c r="J11" s="43">
        <v>0.01</v>
      </c>
      <c r="K11" s="45">
        <f t="shared" ref="K11:K17" si="0">1-SUM(C11:J11)</f>
        <v>0.68900000000000006</v>
      </c>
      <c r="L11" s="37">
        <f t="shared" ref="L11:L17" si="1">SUM(C11:K11)</f>
        <v>1</v>
      </c>
    </row>
    <row r="12" spans="1:13" ht="16.8" thickTop="1" thickBot="1" x14ac:dyDescent="0.35">
      <c r="B12" s="41" t="s">
        <v>23</v>
      </c>
      <c r="C12" s="44">
        <v>0</v>
      </c>
      <c r="D12" s="44">
        <v>0</v>
      </c>
      <c r="E12" s="44">
        <v>0</v>
      </c>
      <c r="F12" s="44">
        <v>0.03</v>
      </c>
      <c r="G12" s="44">
        <v>0.1</v>
      </c>
      <c r="H12" s="44">
        <v>0.2</v>
      </c>
      <c r="I12" s="44">
        <v>0.15</v>
      </c>
      <c r="J12" s="44">
        <v>0.02</v>
      </c>
      <c r="K12" s="45">
        <f t="shared" si="0"/>
        <v>0.5</v>
      </c>
      <c r="L12" s="37">
        <f t="shared" si="1"/>
        <v>1</v>
      </c>
    </row>
    <row r="13" spans="1:13" ht="16.8" thickTop="1" thickBot="1" x14ac:dyDescent="0.35">
      <c r="B13" s="40" t="s">
        <v>24</v>
      </c>
      <c r="C13" s="43">
        <v>0</v>
      </c>
      <c r="D13" s="43">
        <v>0</v>
      </c>
      <c r="E13" s="43">
        <v>0</v>
      </c>
      <c r="F13" s="43">
        <v>0</v>
      </c>
      <c r="G13" s="43">
        <v>0.05</v>
      </c>
      <c r="H13" s="43">
        <v>0.2</v>
      </c>
      <c r="I13" s="43">
        <v>0.25</v>
      </c>
      <c r="J13" s="43">
        <v>0.03</v>
      </c>
      <c r="K13" s="45">
        <f t="shared" si="0"/>
        <v>0.47</v>
      </c>
      <c r="L13" s="37">
        <f t="shared" si="1"/>
        <v>1</v>
      </c>
    </row>
    <row r="14" spans="1:13" ht="16.8" thickTop="1" thickBot="1" x14ac:dyDescent="0.35">
      <c r="B14" s="41" t="s">
        <v>1</v>
      </c>
      <c r="C14" s="44">
        <v>0</v>
      </c>
      <c r="D14" s="44">
        <v>0</v>
      </c>
      <c r="E14" s="44">
        <v>0</v>
      </c>
      <c r="F14" s="44">
        <v>0</v>
      </c>
      <c r="G14" s="44">
        <v>0.3</v>
      </c>
      <c r="H14" s="44">
        <v>0.01</v>
      </c>
      <c r="I14" s="44">
        <v>1E-3</v>
      </c>
      <c r="J14" s="44">
        <v>0.01</v>
      </c>
      <c r="K14" s="45">
        <f t="shared" si="0"/>
        <v>0.67900000000000005</v>
      </c>
      <c r="L14" s="37">
        <f t="shared" si="1"/>
        <v>1</v>
      </c>
    </row>
    <row r="15" spans="1:13" ht="16.8" thickTop="1" thickBot="1" x14ac:dyDescent="0.35">
      <c r="B15" s="40" t="s">
        <v>25</v>
      </c>
      <c r="C15" s="43">
        <v>0</v>
      </c>
      <c r="D15" s="43">
        <v>0</v>
      </c>
      <c r="E15" s="43">
        <v>0</v>
      </c>
      <c r="F15" s="43">
        <v>0</v>
      </c>
      <c r="G15" s="43">
        <v>0.4</v>
      </c>
      <c r="H15" s="43">
        <v>0.2</v>
      </c>
      <c r="I15" s="43">
        <v>0.02</v>
      </c>
      <c r="J15" s="43">
        <v>0.01</v>
      </c>
      <c r="K15" s="45">
        <f t="shared" si="0"/>
        <v>0.36999999999999988</v>
      </c>
      <c r="L15" s="37">
        <f t="shared" si="1"/>
        <v>1</v>
      </c>
    </row>
    <row r="16" spans="1:13" ht="16.8" thickTop="1" thickBot="1" x14ac:dyDescent="0.35">
      <c r="B16" s="41" t="s">
        <v>27</v>
      </c>
      <c r="C16" s="44">
        <v>0</v>
      </c>
      <c r="D16" s="44">
        <v>0</v>
      </c>
      <c r="E16" s="44">
        <v>0</v>
      </c>
      <c r="F16" s="44">
        <v>0</v>
      </c>
      <c r="G16" s="44">
        <v>0.2</v>
      </c>
      <c r="H16" s="44">
        <v>0.4</v>
      </c>
      <c r="I16" s="44">
        <v>0.1</v>
      </c>
      <c r="J16" s="44">
        <v>0.01</v>
      </c>
      <c r="K16" s="45">
        <f t="shared" si="0"/>
        <v>0.28999999999999992</v>
      </c>
      <c r="L16" s="37">
        <f t="shared" si="1"/>
        <v>1</v>
      </c>
    </row>
    <row r="17" spans="2:12" ht="16.2" thickBot="1" x14ac:dyDescent="0.35">
      <c r="B17" s="41" t="s">
        <v>28</v>
      </c>
      <c r="C17" s="44">
        <v>0</v>
      </c>
      <c r="D17" s="44">
        <v>0</v>
      </c>
      <c r="E17" s="44">
        <v>0</v>
      </c>
      <c r="F17" s="44">
        <v>0</v>
      </c>
      <c r="G17" s="44">
        <v>0.1</v>
      </c>
      <c r="H17" s="44">
        <v>0.01</v>
      </c>
      <c r="I17" s="44">
        <v>1E-3</v>
      </c>
      <c r="J17" s="44">
        <v>0.01</v>
      </c>
      <c r="K17" s="46">
        <f t="shared" si="0"/>
        <v>0.879</v>
      </c>
      <c r="L17" s="37">
        <f t="shared" si="1"/>
        <v>1</v>
      </c>
    </row>
    <row r="18" spans="2:12" ht="16.2" thickBot="1" x14ac:dyDescent="0.35">
      <c r="B18" s="40" t="s">
        <v>26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1</v>
      </c>
    </row>
    <row r="21" spans="2:12" ht="15" thickBot="1" x14ac:dyDescent="0.35"/>
    <row r="22" spans="2:12" ht="31.8" customHeight="1" x14ac:dyDescent="0.3">
      <c r="B22" s="64"/>
      <c r="C22" s="66" t="s">
        <v>21</v>
      </c>
      <c r="D22" s="66" t="s">
        <v>22</v>
      </c>
      <c r="E22" s="66" t="s">
        <v>23</v>
      </c>
      <c r="F22" s="66" t="s">
        <v>24</v>
      </c>
      <c r="G22" s="66" t="s">
        <v>1</v>
      </c>
      <c r="H22" s="66" t="s">
        <v>25</v>
      </c>
      <c r="I22" s="59" t="s">
        <v>50</v>
      </c>
      <c r="J22" s="66" t="s">
        <v>28</v>
      </c>
      <c r="K22" s="66" t="s">
        <v>52</v>
      </c>
    </row>
    <row r="23" spans="2:12" ht="36.6" thickBot="1" x14ac:dyDescent="0.35">
      <c r="B23" s="65"/>
      <c r="C23" s="67"/>
      <c r="D23" s="67"/>
      <c r="E23" s="67"/>
      <c r="F23" s="67"/>
      <c r="G23" s="67"/>
      <c r="H23" s="67"/>
      <c r="I23" s="60" t="s">
        <v>51</v>
      </c>
      <c r="J23" s="67"/>
      <c r="K23" s="67"/>
    </row>
    <row r="24" spans="2:12" ht="19.2" thickTop="1" thickBot="1" x14ac:dyDescent="0.35">
      <c r="B24" s="61" t="s">
        <v>21</v>
      </c>
      <c r="C24" s="61">
        <v>0</v>
      </c>
      <c r="D24" s="61">
        <v>0</v>
      </c>
      <c r="E24" s="61">
        <v>0</v>
      </c>
      <c r="F24" s="61">
        <v>0</v>
      </c>
      <c r="G24" s="61">
        <v>0.1</v>
      </c>
      <c r="H24" s="61">
        <v>0.01</v>
      </c>
      <c r="I24" s="61">
        <v>1E-3</v>
      </c>
      <c r="J24" s="61">
        <v>0.88</v>
      </c>
      <c r="K24" s="61">
        <v>0.01</v>
      </c>
      <c r="L24" s="68">
        <f>SUM(C24:K24)</f>
        <v>1.0009999999999999</v>
      </c>
    </row>
    <row r="25" spans="2:12" ht="18.600000000000001" thickBot="1" x14ac:dyDescent="0.35">
      <c r="B25" s="62" t="s">
        <v>22</v>
      </c>
      <c r="C25" s="62">
        <v>0</v>
      </c>
      <c r="D25" s="62">
        <v>0</v>
      </c>
      <c r="E25" s="62">
        <v>0.1</v>
      </c>
      <c r="F25" s="62">
        <v>0</v>
      </c>
      <c r="G25" s="62">
        <v>0.15</v>
      </c>
      <c r="H25" s="62">
        <v>0.05</v>
      </c>
      <c r="I25" s="62">
        <v>1E-3</v>
      </c>
      <c r="J25" s="62">
        <v>0.69</v>
      </c>
      <c r="K25" s="62">
        <v>0.01</v>
      </c>
      <c r="L25" s="68">
        <f t="shared" ref="L25:L32" si="2">SUM(C25:K25)</f>
        <v>1.0009999999999999</v>
      </c>
    </row>
    <row r="26" spans="2:12" ht="18.600000000000001" thickBot="1" x14ac:dyDescent="0.35">
      <c r="B26" s="63" t="s">
        <v>23</v>
      </c>
      <c r="C26" s="63">
        <v>0</v>
      </c>
      <c r="D26" s="63">
        <v>0</v>
      </c>
      <c r="E26" s="63">
        <v>0</v>
      </c>
      <c r="F26" s="63">
        <v>0.03</v>
      </c>
      <c r="G26" s="63">
        <v>0.1</v>
      </c>
      <c r="H26" s="63">
        <v>0.2</v>
      </c>
      <c r="I26" s="63">
        <v>0.15</v>
      </c>
      <c r="J26" s="63">
        <v>0.5</v>
      </c>
      <c r="K26" s="63">
        <v>0.02</v>
      </c>
      <c r="L26" s="68">
        <f t="shared" si="2"/>
        <v>1</v>
      </c>
    </row>
    <row r="27" spans="2:12" ht="18.600000000000001" thickBot="1" x14ac:dyDescent="0.35">
      <c r="B27" s="62" t="s">
        <v>24</v>
      </c>
      <c r="C27" s="62">
        <v>0</v>
      </c>
      <c r="D27" s="62">
        <v>0</v>
      </c>
      <c r="E27" s="62">
        <v>0</v>
      </c>
      <c r="F27" s="62">
        <v>0</v>
      </c>
      <c r="G27" s="62">
        <v>0.05</v>
      </c>
      <c r="H27" s="62">
        <v>0.2</v>
      </c>
      <c r="I27" s="62">
        <v>0.25</v>
      </c>
      <c r="J27" s="62">
        <v>0.47</v>
      </c>
      <c r="K27" s="62">
        <v>0.03</v>
      </c>
      <c r="L27" s="68">
        <f t="shared" si="2"/>
        <v>1</v>
      </c>
    </row>
    <row r="28" spans="2:12" ht="18.600000000000001" thickBot="1" x14ac:dyDescent="0.35">
      <c r="B28" s="63" t="s">
        <v>1</v>
      </c>
      <c r="C28" s="63">
        <v>0</v>
      </c>
      <c r="D28" s="63">
        <v>0</v>
      </c>
      <c r="E28" s="63">
        <v>0</v>
      </c>
      <c r="F28" s="63">
        <v>0</v>
      </c>
      <c r="G28" s="63">
        <v>0.3</v>
      </c>
      <c r="H28" s="63">
        <v>0.01</v>
      </c>
      <c r="I28" s="63">
        <v>1E-3</v>
      </c>
      <c r="J28" s="63">
        <v>0.68</v>
      </c>
      <c r="K28" s="63">
        <v>0.01</v>
      </c>
      <c r="L28" s="68">
        <f t="shared" si="2"/>
        <v>1.0010000000000001</v>
      </c>
    </row>
    <row r="29" spans="2:12" ht="18.600000000000001" thickBot="1" x14ac:dyDescent="0.35">
      <c r="B29" s="62" t="s">
        <v>25</v>
      </c>
      <c r="C29" s="62">
        <v>0</v>
      </c>
      <c r="D29" s="62">
        <v>0</v>
      </c>
      <c r="E29" s="62">
        <v>0</v>
      </c>
      <c r="F29" s="62">
        <v>0</v>
      </c>
      <c r="G29" s="62">
        <v>0.4</v>
      </c>
      <c r="H29" s="62">
        <v>0.2</v>
      </c>
      <c r="I29" s="62">
        <v>0.02</v>
      </c>
      <c r="J29" s="62">
        <v>0.37</v>
      </c>
      <c r="K29" s="62">
        <v>0.01</v>
      </c>
      <c r="L29" s="68">
        <f t="shared" si="2"/>
        <v>1</v>
      </c>
    </row>
    <row r="30" spans="2:12" ht="18.600000000000001" thickBot="1" x14ac:dyDescent="0.35">
      <c r="B30" s="63" t="s">
        <v>27</v>
      </c>
      <c r="C30" s="63">
        <v>0</v>
      </c>
      <c r="D30" s="63">
        <v>0</v>
      </c>
      <c r="E30" s="63">
        <v>0</v>
      </c>
      <c r="F30" s="63">
        <v>0</v>
      </c>
      <c r="G30" s="63">
        <v>0.2</v>
      </c>
      <c r="H30" s="63">
        <v>0.4</v>
      </c>
      <c r="I30" s="63">
        <v>0.1</v>
      </c>
      <c r="J30" s="63">
        <v>0.28999999999999998</v>
      </c>
      <c r="K30" s="63">
        <v>0.01</v>
      </c>
      <c r="L30" s="68">
        <f t="shared" si="2"/>
        <v>1</v>
      </c>
    </row>
    <row r="31" spans="2:12" ht="18.600000000000001" thickBot="1" x14ac:dyDescent="0.35">
      <c r="B31" s="62" t="s">
        <v>28</v>
      </c>
      <c r="C31" s="62">
        <v>0</v>
      </c>
      <c r="D31" s="62">
        <v>0</v>
      </c>
      <c r="E31" s="62">
        <v>0</v>
      </c>
      <c r="F31" s="62">
        <v>0</v>
      </c>
      <c r="G31" s="62">
        <v>0.1</v>
      </c>
      <c r="H31" s="62">
        <v>0.01</v>
      </c>
      <c r="I31" s="62">
        <v>1E-3</v>
      </c>
      <c r="J31" s="62">
        <v>0.88</v>
      </c>
      <c r="K31" s="62">
        <v>0.01</v>
      </c>
      <c r="L31" s="68">
        <f t="shared" si="2"/>
        <v>1.0009999999999999</v>
      </c>
    </row>
    <row r="32" spans="2:12" ht="18.600000000000001" thickBot="1" x14ac:dyDescent="0.35">
      <c r="B32" s="63" t="s">
        <v>26</v>
      </c>
      <c r="C32" s="63">
        <v>0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1</v>
      </c>
      <c r="L32" s="68">
        <f t="shared" si="2"/>
        <v>1</v>
      </c>
    </row>
    <row r="35" spans="2:4" x14ac:dyDescent="0.3">
      <c r="B35" s="70"/>
      <c r="C35" s="71" t="s">
        <v>65</v>
      </c>
      <c r="D35" s="72"/>
    </row>
    <row r="36" spans="2:4" x14ac:dyDescent="0.3">
      <c r="B36" s="73" t="s">
        <v>64</v>
      </c>
      <c r="C36" s="73" t="s">
        <v>62</v>
      </c>
      <c r="D36" s="73" t="s">
        <v>63</v>
      </c>
    </row>
    <row r="37" spans="2:4" x14ac:dyDescent="0.3">
      <c r="B37" s="69" t="s">
        <v>53</v>
      </c>
      <c r="C37" s="69">
        <v>10</v>
      </c>
      <c r="D37" s="69">
        <v>0.95</v>
      </c>
    </row>
    <row r="38" spans="2:4" x14ac:dyDescent="0.3">
      <c r="B38" s="69" t="s">
        <v>54</v>
      </c>
      <c r="C38" s="69">
        <v>800</v>
      </c>
      <c r="D38" s="69">
        <v>0.65</v>
      </c>
    </row>
    <row r="39" spans="2:4" x14ac:dyDescent="0.3">
      <c r="B39" s="69" t="s">
        <v>55</v>
      </c>
      <c r="C39" s="69">
        <v>1500</v>
      </c>
      <c r="D39" s="69">
        <v>0.45</v>
      </c>
    </row>
    <row r="40" spans="2:4" x14ac:dyDescent="0.3">
      <c r="B40" s="69" t="s">
        <v>56</v>
      </c>
      <c r="C40" s="69">
        <v>3000</v>
      </c>
      <c r="D40" s="69">
        <v>0.1</v>
      </c>
    </row>
    <row r="41" spans="2:4" x14ac:dyDescent="0.3">
      <c r="B41" s="69" t="s">
        <v>57</v>
      </c>
      <c r="C41" s="69">
        <v>800</v>
      </c>
      <c r="D41" s="69">
        <v>0.65</v>
      </c>
    </row>
    <row r="42" spans="2:4" x14ac:dyDescent="0.3">
      <c r="B42" s="69" t="s">
        <v>58</v>
      </c>
      <c r="C42" s="69">
        <v>1500</v>
      </c>
      <c r="D42" s="69">
        <v>0.45</v>
      </c>
    </row>
    <row r="43" spans="2:4" x14ac:dyDescent="0.3">
      <c r="B43" s="69" t="s">
        <v>59</v>
      </c>
      <c r="C43" s="69">
        <v>3000</v>
      </c>
      <c r="D43" s="69">
        <v>0.1</v>
      </c>
    </row>
    <row r="44" spans="2:4" x14ac:dyDescent="0.3">
      <c r="B44" s="69" t="s">
        <v>60</v>
      </c>
      <c r="C44" s="69">
        <v>0</v>
      </c>
      <c r="D44" s="69">
        <v>0.95</v>
      </c>
    </row>
    <row r="45" spans="2:4" x14ac:dyDescent="0.3">
      <c r="B45" s="69" t="s">
        <v>61</v>
      </c>
      <c r="C45" s="69">
        <v>0</v>
      </c>
      <c r="D45" s="69">
        <v>0</v>
      </c>
    </row>
  </sheetData>
  <dataConsolidate/>
  <mergeCells count="20">
    <mergeCell ref="G22:G23"/>
    <mergeCell ref="H22:H23"/>
    <mergeCell ref="J22:J23"/>
    <mergeCell ref="K22:K23"/>
    <mergeCell ref="C35:D35"/>
    <mergeCell ref="B22:B23"/>
    <mergeCell ref="C22:C23"/>
    <mergeCell ref="D22:D23"/>
    <mergeCell ref="E22:E23"/>
    <mergeCell ref="F22:F23"/>
    <mergeCell ref="H8:H9"/>
    <mergeCell ref="K8:K9"/>
    <mergeCell ref="I8:I9"/>
    <mergeCell ref="J8:J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EC70-9487-4305-975E-0F596D8DEF30}">
  <dimension ref="A1:G17"/>
  <sheetViews>
    <sheetView zoomScale="120" zoomScaleNormal="120" workbookViewId="0">
      <selection activeCell="G7" sqref="G7"/>
    </sheetView>
  </sheetViews>
  <sheetFormatPr defaultRowHeight="14.4" x14ac:dyDescent="0.3"/>
  <cols>
    <col min="1" max="1" width="22.109375" customWidth="1"/>
    <col min="2" max="2" width="8.5546875" bestFit="1" customWidth="1"/>
    <col min="3" max="3" width="11.21875" bestFit="1" customWidth="1"/>
    <col min="4" max="4" width="15.88671875" bestFit="1" customWidth="1"/>
    <col min="5" max="5" width="13.21875" bestFit="1" customWidth="1"/>
  </cols>
  <sheetData>
    <row r="1" spans="1:7" ht="16.2" thickBot="1" x14ac:dyDescent="0.35">
      <c r="A1" s="57" t="s">
        <v>10</v>
      </c>
      <c r="B1" s="58"/>
      <c r="C1" s="58"/>
      <c r="D1" s="58"/>
      <c r="E1" s="58"/>
      <c r="F1" s="58"/>
      <c r="G1" s="31"/>
    </row>
    <row r="2" spans="1:7" ht="16.2" thickBot="1" x14ac:dyDescent="0.35">
      <c r="A2" s="26"/>
      <c r="B2" s="26"/>
      <c r="C2" s="26"/>
      <c r="D2" s="26"/>
      <c r="E2" s="26"/>
      <c r="F2" s="26"/>
      <c r="G2" s="27"/>
    </row>
    <row r="3" spans="1:7" x14ac:dyDescent="0.3">
      <c r="A3" s="28"/>
      <c r="B3" s="53" t="s">
        <v>5</v>
      </c>
      <c r="C3" s="53"/>
      <c r="D3" s="53"/>
      <c r="E3" s="53"/>
      <c r="F3" s="53"/>
      <c r="G3" s="32"/>
    </row>
    <row r="4" spans="1:7" x14ac:dyDescent="0.3">
      <c r="A4" s="29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11</v>
      </c>
    </row>
    <row r="5" spans="1:7" ht="15" thickBot="1" x14ac:dyDescent="0.35">
      <c r="A5" s="30" t="s">
        <v>6</v>
      </c>
      <c r="B5" s="3"/>
      <c r="C5" s="3"/>
      <c r="D5" s="3"/>
      <c r="E5" s="3"/>
      <c r="F5" s="3"/>
      <c r="G5" s="4"/>
    </row>
    <row r="6" spans="1:7" ht="15" thickBot="1" x14ac:dyDescent="0.35">
      <c r="A6" s="27"/>
      <c r="B6" s="27"/>
      <c r="C6" s="27"/>
      <c r="D6" s="27"/>
      <c r="E6" s="27"/>
      <c r="F6" s="27"/>
      <c r="G6" s="27"/>
    </row>
    <row r="7" spans="1:7" x14ac:dyDescent="0.3">
      <c r="A7" s="5"/>
      <c r="B7" s="54" t="s">
        <v>5</v>
      </c>
      <c r="C7" s="54"/>
      <c r="D7" s="54"/>
      <c r="E7" s="54"/>
      <c r="F7" s="54"/>
      <c r="G7" s="33"/>
    </row>
    <row r="8" spans="1:7" x14ac:dyDescent="0.3">
      <c r="A8" s="6"/>
      <c r="B8" s="7" t="s">
        <v>0</v>
      </c>
      <c r="C8" s="7" t="s">
        <v>1</v>
      </c>
      <c r="D8" s="7" t="s">
        <v>2</v>
      </c>
      <c r="E8" s="7" t="s">
        <v>3</v>
      </c>
      <c r="F8" s="7" t="s">
        <v>4</v>
      </c>
      <c r="G8" s="8" t="s">
        <v>11</v>
      </c>
    </row>
    <row r="9" spans="1:7" ht="15" thickBot="1" x14ac:dyDescent="0.35">
      <c r="A9" s="9" t="s">
        <v>7</v>
      </c>
      <c r="B9" s="10"/>
      <c r="C9" s="10"/>
      <c r="D9" s="10"/>
      <c r="E9" s="10"/>
      <c r="F9" s="10"/>
      <c r="G9" s="11"/>
    </row>
    <row r="10" spans="1:7" ht="15" thickBot="1" x14ac:dyDescent="0.35">
      <c r="A10" s="27"/>
      <c r="B10" s="27"/>
      <c r="C10" s="27"/>
      <c r="D10" s="27"/>
      <c r="E10" s="27"/>
      <c r="F10" s="27"/>
      <c r="G10" s="27"/>
    </row>
    <row r="11" spans="1:7" x14ac:dyDescent="0.3">
      <c r="A11" s="12"/>
      <c r="B11" s="55" t="s">
        <v>5</v>
      </c>
      <c r="C11" s="55"/>
      <c r="D11" s="55"/>
      <c r="E11" s="55"/>
      <c r="F11" s="55"/>
      <c r="G11" s="34"/>
    </row>
    <row r="12" spans="1:7" x14ac:dyDescent="0.3">
      <c r="A12" s="13"/>
      <c r="B12" s="14" t="s">
        <v>0</v>
      </c>
      <c r="C12" s="14" t="s">
        <v>1</v>
      </c>
      <c r="D12" s="14" t="s">
        <v>2</v>
      </c>
      <c r="E12" s="14" t="s">
        <v>3</v>
      </c>
      <c r="F12" s="14" t="s">
        <v>4</v>
      </c>
      <c r="G12" s="15" t="s">
        <v>11</v>
      </c>
    </row>
    <row r="13" spans="1:7" ht="15" thickBot="1" x14ac:dyDescent="0.35">
      <c r="A13" s="16" t="s">
        <v>8</v>
      </c>
      <c r="B13" s="17"/>
      <c r="C13" s="17"/>
      <c r="D13" s="17"/>
      <c r="E13" s="17"/>
      <c r="F13" s="17"/>
      <c r="G13" s="18"/>
    </row>
    <row r="14" spans="1:7" ht="15" thickBot="1" x14ac:dyDescent="0.35">
      <c r="A14" s="27"/>
      <c r="B14" s="27"/>
      <c r="C14" s="27"/>
      <c r="D14" s="27"/>
      <c r="E14" s="27"/>
      <c r="F14" s="27"/>
      <c r="G14" s="27"/>
    </row>
    <row r="15" spans="1:7" x14ac:dyDescent="0.3">
      <c r="A15" s="19"/>
      <c r="B15" s="56" t="s">
        <v>5</v>
      </c>
      <c r="C15" s="56"/>
      <c r="D15" s="56"/>
      <c r="E15" s="56"/>
      <c r="F15" s="56"/>
      <c r="G15" s="35"/>
    </row>
    <row r="16" spans="1:7" x14ac:dyDescent="0.3">
      <c r="A16" s="20"/>
      <c r="B16" s="21" t="s">
        <v>0</v>
      </c>
      <c r="C16" s="21" t="s">
        <v>1</v>
      </c>
      <c r="D16" s="21" t="s">
        <v>2</v>
      </c>
      <c r="E16" s="21" t="s">
        <v>3</v>
      </c>
      <c r="F16" s="21" t="s">
        <v>4</v>
      </c>
      <c r="G16" s="22" t="s">
        <v>11</v>
      </c>
    </row>
    <row r="17" spans="1:7" ht="29.4" thickBot="1" x14ac:dyDescent="0.35">
      <c r="A17" s="23" t="s">
        <v>9</v>
      </c>
      <c r="B17" s="24"/>
      <c r="C17" s="24"/>
      <c r="D17" s="24"/>
      <c r="E17" s="24"/>
      <c r="F17" s="24"/>
      <c r="G17" s="25"/>
    </row>
  </sheetData>
  <mergeCells count="5">
    <mergeCell ref="B3:F3"/>
    <mergeCell ref="B7:F7"/>
    <mergeCell ref="B11:F11"/>
    <mergeCell ref="B15:F15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49B9-4307-4B6E-94E3-E22FB886D2DB}">
  <dimension ref="A1:E20"/>
  <sheetViews>
    <sheetView workbookViewId="0">
      <selection activeCell="E32" sqref="E32"/>
    </sheetView>
  </sheetViews>
  <sheetFormatPr defaultRowHeight="14.4" x14ac:dyDescent="0.3"/>
  <sheetData>
    <row r="1" spans="1:5" x14ac:dyDescent="0.3">
      <c r="C1">
        <v>2019</v>
      </c>
      <c r="D1">
        <v>2019</v>
      </c>
      <c r="E1">
        <v>2019</v>
      </c>
    </row>
    <row r="2" spans="1:5" x14ac:dyDescent="0.3">
      <c r="A2" t="s">
        <v>30</v>
      </c>
      <c r="B2" t="s">
        <v>31</v>
      </c>
      <c r="C2">
        <v>3.2814996999999999E-2</v>
      </c>
      <c r="D2">
        <v>3.6013833000000002E-2</v>
      </c>
      <c r="E2">
        <v>2.9514667000000001E-2</v>
      </c>
    </row>
    <row r="3" spans="1:5" x14ac:dyDescent="0.3">
      <c r="A3" t="s">
        <v>30</v>
      </c>
      <c r="B3" t="s">
        <v>32</v>
      </c>
      <c r="C3">
        <v>1.1817706000000001E-2</v>
      </c>
      <c r="D3">
        <v>1.2449422999999999E-2</v>
      </c>
      <c r="E3">
        <v>1.1174343E-2</v>
      </c>
    </row>
    <row r="4" spans="1:5" x14ac:dyDescent="0.3">
      <c r="A4" t="s">
        <v>30</v>
      </c>
      <c r="B4" t="s">
        <v>33</v>
      </c>
      <c r="C4">
        <v>5.324746E-3</v>
      </c>
      <c r="D4">
        <v>5.6112039999999998E-3</v>
      </c>
      <c r="E4">
        <v>5.0340769999999996E-3</v>
      </c>
    </row>
    <row r="5" spans="1:5" x14ac:dyDescent="0.3">
      <c r="A5" t="s">
        <v>30</v>
      </c>
      <c r="B5" t="s">
        <v>34</v>
      </c>
      <c r="C5">
        <v>4.569058E-3</v>
      </c>
      <c r="D5">
        <v>5.3232119999999999E-3</v>
      </c>
      <c r="E5">
        <v>3.8020549999999999E-3</v>
      </c>
    </row>
    <row r="6" spans="1:5" x14ac:dyDescent="0.3">
      <c r="A6" t="s">
        <v>30</v>
      </c>
      <c r="B6" t="s">
        <v>35</v>
      </c>
      <c r="C6">
        <v>6.5812450000000003E-3</v>
      </c>
      <c r="D6">
        <v>7.9474679999999992E-3</v>
      </c>
      <c r="E6">
        <v>5.1998679999999999E-3</v>
      </c>
    </row>
    <row r="7" spans="1:5" x14ac:dyDescent="0.3">
      <c r="A7" t="s">
        <v>30</v>
      </c>
      <c r="B7" t="s">
        <v>36</v>
      </c>
      <c r="C7">
        <v>8.6736839999999992E-3</v>
      </c>
      <c r="D7">
        <v>1.0232191E-2</v>
      </c>
      <c r="E7">
        <v>7.1141340000000003E-3</v>
      </c>
    </row>
    <row r="8" spans="1:5" x14ac:dyDescent="0.3">
      <c r="A8" t="s">
        <v>30</v>
      </c>
      <c r="B8" t="s">
        <v>37</v>
      </c>
      <c r="C8">
        <v>1.1237334999999999E-2</v>
      </c>
      <c r="D8">
        <v>1.1722293999999999E-2</v>
      </c>
      <c r="E8">
        <v>1.0757963000000001E-2</v>
      </c>
    </row>
    <row r="9" spans="1:5" x14ac:dyDescent="0.3">
      <c r="A9" t="s">
        <v>30</v>
      </c>
      <c r="B9" t="s">
        <v>38</v>
      </c>
      <c r="C9">
        <v>1.6129918E-2</v>
      </c>
      <c r="D9">
        <v>1.6371205999999999E-2</v>
      </c>
      <c r="E9">
        <v>1.5893069999999999E-2</v>
      </c>
    </row>
    <row r="10" spans="1:5" x14ac:dyDescent="0.3">
      <c r="A10" t="s">
        <v>30</v>
      </c>
      <c r="B10" t="s">
        <v>39</v>
      </c>
      <c r="C10">
        <v>2.3913093999999999E-2</v>
      </c>
      <c r="D10">
        <v>2.5427274999999999E-2</v>
      </c>
      <c r="E10">
        <v>2.2429139000000001E-2</v>
      </c>
    </row>
    <row r="11" spans="1:5" x14ac:dyDescent="0.3">
      <c r="A11" t="s">
        <v>30</v>
      </c>
      <c r="B11" t="s">
        <v>40</v>
      </c>
      <c r="C11">
        <v>3.4010747000000001E-2</v>
      </c>
      <c r="D11">
        <v>3.7654251999999999E-2</v>
      </c>
      <c r="E11">
        <v>3.044082E-2</v>
      </c>
    </row>
    <row r="12" spans="1:5" x14ac:dyDescent="0.3">
      <c r="A12" t="s">
        <v>30</v>
      </c>
      <c r="B12" t="s">
        <v>41</v>
      </c>
      <c r="C12">
        <v>4.5803720999999999E-2</v>
      </c>
      <c r="D12">
        <v>5.2389060000000001E-2</v>
      </c>
      <c r="E12">
        <v>3.9375571999999998E-2</v>
      </c>
    </row>
    <row r="13" spans="1:5" x14ac:dyDescent="0.3">
      <c r="A13" t="s">
        <v>30</v>
      </c>
      <c r="B13" t="s">
        <v>42</v>
      </c>
      <c r="C13">
        <v>5.9453100000000002E-2</v>
      </c>
      <c r="D13">
        <v>7.0931007000000004E-2</v>
      </c>
      <c r="E13">
        <v>4.8428677000000003E-2</v>
      </c>
    </row>
    <row r="14" spans="1:5" x14ac:dyDescent="0.3">
      <c r="A14" t="s">
        <v>30</v>
      </c>
      <c r="B14" t="s">
        <v>43</v>
      </c>
      <c r="C14">
        <v>7.6051537000000002E-2</v>
      </c>
      <c r="D14">
        <v>9.4528559999999998E-2</v>
      </c>
      <c r="E14">
        <v>5.8929569000000001E-2</v>
      </c>
    </row>
    <row r="15" spans="1:5" x14ac:dyDescent="0.3">
      <c r="A15" t="s">
        <v>30</v>
      </c>
      <c r="B15" t="s">
        <v>44</v>
      </c>
      <c r="C15">
        <v>0.10422978099999999</v>
      </c>
      <c r="D15">
        <v>0.131324157</v>
      </c>
      <c r="E15">
        <v>8.0406164000000002E-2</v>
      </c>
    </row>
    <row r="16" spans="1:5" x14ac:dyDescent="0.3">
      <c r="A16" t="s">
        <v>30</v>
      </c>
      <c r="B16" t="s">
        <v>45</v>
      </c>
      <c r="C16">
        <v>0.14419062599999999</v>
      </c>
      <c r="D16">
        <v>0.17945175099999999</v>
      </c>
      <c r="E16">
        <v>0.115219193</v>
      </c>
    </row>
    <row r="17" spans="1:5" x14ac:dyDescent="0.3">
      <c r="A17" t="s">
        <v>30</v>
      </c>
      <c r="B17" t="s">
        <v>46</v>
      </c>
      <c r="C17">
        <v>0.21260246299999999</v>
      </c>
      <c r="D17">
        <v>0.25534604300000002</v>
      </c>
      <c r="E17">
        <v>0.17997770099999999</v>
      </c>
    </row>
    <row r="18" spans="1:5" x14ac:dyDescent="0.3">
      <c r="A18" t="s">
        <v>30</v>
      </c>
      <c r="B18" t="s">
        <v>47</v>
      </c>
      <c r="C18">
        <v>0.30653544599999999</v>
      </c>
      <c r="D18">
        <v>0.35396311600000002</v>
      </c>
      <c r="E18">
        <v>0.274076598</v>
      </c>
    </row>
    <row r="19" spans="1:5" x14ac:dyDescent="0.3">
      <c r="A19" t="s">
        <v>30</v>
      </c>
      <c r="B19" t="s">
        <v>48</v>
      </c>
      <c r="C19">
        <v>0.43994111200000002</v>
      </c>
      <c r="D19">
        <v>0.49004484399999998</v>
      </c>
      <c r="E19">
        <v>0.40997968800000001</v>
      </c>
    </row>
    <row r="20" spans="1:5" x14ac:dyDescent="0.3">
      <c r="A20" t="s">
        <v>30</v>
      </c>
      <c r="B20" t="s">
        <v>49</v>
      </c>
      <c r="C20">
        <v>1</v>
      </c>
      <c r="D20">
        <v>1</v>
      </c>
      <c r="E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data</vt:lpstr>
      <vt:lpstr>p death Kenya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Angela</cp:lastModifiedBy>
  <dcterms:created xsi:type="dcterms:W3CDTF">2022-06-03T09:31:11Z</dcterms:created>
  <dcterms:modified xsi:type="dcterms:W3CDTF">2022-07-26T09:21:22Z</dcterms:modified>
</cp:coreProperties>
</file>